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Finished Report/2024-10-18/"/>
    </mc:Choice>
  </mc:AlternateContent>
  <xr:revisionPtr revIDLastSave="32" documentId="8_{2F2512BB-9021-4021-90DE-68B7E91225C0}" xr6:coauthVersionLast="47" xr6:coauthVersionMax="47" xr10:uidLastSave="{28083853-C73C-41D0-A952-50A3B033EC1C}"/>
  <bookViews>
    <workbookView xWindow="-28920" yWindow="-360" windowWidth="29040" windowHeight="15840" tabRatio="678" xr2:uid="{00000000-000D-0000-FFFF-FFFF00000000}"/>
  </bookViews>
  <sheets>
    <sheet name="Report Template" sheetId="1" r:id="rId1"/>
    <sheet name="Report WorkSheet" sheetId="12" r:id="rId2"/>
    <sheet name="Instrument Map" sheetId="15" r:id="rId3"/>
    <sheet name="CalReport" sheetId="3" r:id="rId4"/>
  </sheets>
  <definedNames>
    <definedName name="_xlnm.Print_Area" localSheetId="0">'Report Template'!$A$1:$F$56</definedName>
    <definedName name="_xlnm.Print_Area" localSheetId="1">'Report WorkSheet'!$A$1:$F$56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2" i="3" l="1"/>
  <c r="M57" i="3"/>
  <c r="M49" i="3"/>
  <c r="H92" i="15"/>
  <c r="G92" i="15"/>
  <c r="E92" i="15"/>
  <c r="H48" i="15"/>
  <c r="G48" i="15"/>
  <c r="E48" i="15"/>
  <c r="L50" i="12"/>
  <c r="D50" i="1" s="1"/>
  <c r="L51" i="12"/>
  <c r="D51" i="1" s="1"/>
  <c r="L43" i="12"/>
  <c r="D43" i="1" s="1"/>
  <c r="L44" i="12"/>
  <c r="L45" i="12"/>
  <c r="L46" i="12"/>
  <c r="L47" i="12"/>
  <c r="D47" i="1" s="1"/>
  <c r="L39" i="12"/>
  <c r="D39" i="1" s="1"/>
  <c r="L40" i="12"/>
  <c r="L31" i="12"/>
  <c r="D31" i="1" s="1"/>
  <c r="L32" i="12"/>
  <c r="L33" i="12"/>
  <c r="D33" i="1" s="1"/>
  <c r="L34" i="12"/>
  <c r="D34" i="1" s="1"/>
  <c r="L35" i="12"/>
  <c r="L36" i="12"/>
  <c r="D36" i="1" s="1"/>
  <c r="L22" i="12"/>
  <c r="D22" i="1" s="1"/>
  <c r="L23" i="12"/>
  <c r="D23" i="1" s="1"/>
  <c r="L24" i="12"/>
  <c r="L25" i="12"/>
  <c r="D25" i="1" s="1"/>
  <c r="L26" i="12"/>
  <c r="D26" i="1" s="1"/>
  <c r="L27" i="12"/>
  <c r="D27" i="1" s="1"/>
  <c r="L28" i="12"/>
  <c r="D28" i="1" s="1"/>
  <c r="L10" i="12"/>
  <c r="L11" i="12"/>
  <c r="D11" i="1" s="1"/>
  <c r="L12" i="12"/>
  <c r="D12" i="1" s="1"/>
  <c r="L13" i="12"/>
  <c r="D13" i="1" s="1"/>
  <c r="L14" i="12"/>
  <c r="D14" i="1" s="1"/>
  <c r="L15" i="12"/>
  <c r="D15" i="1" s="1"/>
  <c r="L16" i="12"/>
  <c r="D16" i="1" s="1"/>
  <c r="L17" i="12"/>
  <c r="L18" i="12"/>
  <c r="L19" i="12"/>
  <c r="D19" i="1" s="1"/>
  <c r="M50" i="12"/>
  <c r="M51" i="12"/>
  <c r="B4" i="1"/>
  <c r="B3" i="1"/>
  <c r="B5" i="1"/>
  <c r="B2" i="1"/>
  <c r="J51" i="12"/>
  <c r="K51" i="12" s="1"/>
  <c r="J50" i="12"/>
  <c r="K50" i="12" s="1"/>
  <c r="H50" i="12"/>
  <c r="I50" i="12" s="1"/>
  <c r="H47" i="12"/>
  <c r="I47" i="12" s="1"/>
  <c r="H43" i="12"/>
  <c r="I43" i="12" s="1"/>
  <c r="H44" i="12"/>
  <c r="I44" i="12" s="1"/>
  <c r="H45" i="12"/>
  <c r="I45" i="12" s="1"/>
  <c r="H46" i="12"/>
  <c r="I46" i="12" s="1"/>
  <c r="H22" i="12"/>
  <c r="I22" i="12" s="1"/>
  <c r="M33" i="12"/>
  <c r="E33" i="1" s="1"/>
  <c r="M35" i="12"/>
  <c r="E35" i="1" s="1"/>
  <c r="M22" i="12"/>
  <c r="E22" i="1" s="1"/>
  <c r="M43" i="12"/>
  <c r="E43" i="1" s="1"/>
  <c r="M44" i="12"/>
  <c r="E44" i="1" s="1"/>
  <c r="M45" i="12"/>
  <c r="E45" i="1" s="1"/>
  <c r="M46" i="12"/>
  <c r="E46" i="1" s="1"/>
  <c r="M47" i="12"/>
  <c r="E47" i="1" s="1"/>
  <c r="M39" i="12"/>
  <c r="E39" i="1" s="1"/>
  <c r="M40" i="12"/>
  <c r="E40" i="1" s="1"/>
  <c r="M31" i="12"/>
  <c r="E31" i="1" s="1"/>
  <c r="M32" i="12"/>
  <c r="E32" i="1" s="1"/>
  <c r="M34" i="12"/>
  <c r="N34" i="12" s="1"/>
  <c r="M36" i="12"/>
  <c r="M23" i="12"/>
  <c r="E23" i="1" s="1"/>
  <c r="M24" i="12"/>
  <c r="M25" i="12"/>
  <c r="E25" i="1" s="1"/>
  <c r="M26" i="12"/>
  <c r="M27" i="12"/>
  <c r="O27" i="12" s="1"/>
  <c r="M28" i="12"/>
  <c r="E28" i="1" s="1"/>
  <c r="M11" i="12"/>
  <c r="N11" i="12" s="1"/>
  <c r="M12" i="12"/>
  <c r="E12" i="1" s="1"/>
  <c r="M13" i="12"/>
  <c r="M14" i="12"/>
  <c r="E14" i="1" s="1"/>
  <c r="M15" i="12"/>
  <c r="E15" i="1" s="1"/>
  <c r="M16" i="12"/>
  <c r="E16" i="1" s="1"/>
  <c r="M17" i="12"/>
  <c r="M18" i="12"/>
  <c r="E18" i="1" s="1"/>
  <c r="M19" i="12"/>
  <c r="E19" i="1" s="1"/>
  <c r="M10" i="12"/>
  <c r="E10" i="1" s="1"/>
  <c r="B1" i="1"/>
  <c r="E55" i="1"/>
  <c r="C55" i="1"/>
  <c r="C51" i="1"/>
  <c r="C50" i="1"/>
  <c r="C44" i="1"/>
  <c r="C45" i="1"/>
  <c r="C46" i="1"/>
  <c r="C47" i="1"/>
  <c r="C43" i="1"/>
  <c r="C40" i="1"/>
  <c r="C39" i="1"/>
  <c r="C32" i="1"/>
  <c r="C33" i="1"/>
  <c r="C34" i="1"/>
  <c r="C35" i="1"/>
  <c r="C36" i="1"/>
  <c r="C31" i="1"/>
  <c r="C23" i="1"/>
  <c r="C24" i="1"/>
  <c r="C25" i="1"/>
  <c r="C26" i="1"/>
  <c r="C27" i="1"/>
  <c r="C28" i="1"/>
  <c r="C22" i="1"/>
  <c r="B10" i="1"/>
  <c r="B11" i="1"/>
  <c r="B12" i="1"/>
  <c r="B13" i="1"/>
  <c r="B14" i="1"/>
  <c r="B15" i="1"/>
  <c r="B16" i="1"/>
  <c r="B17" i="1"/>
  <c r="B18" i="1"/>
  <c r="B19" i="1"/>
  <c r="B22" i="1"/>
  <c r="B23" i="1"/>
  <c r="B24" i="1"/>
  <c r="B25" i="1"/>
  <c r="B26" i="1"/>
  <c r="B27" i="1"/>
  <c r="B28" i="1"/>
  <c r="B31" i="1"/>
  <c r="B32" i="1"/>
  <c r="B33" i="1"/>
  <c r="B34" i="1"/>
  <c r="B35" i="1"/>
  <c r="B36" i="1"/>
  <c r="B39" i="1"/>
  <c r="B40" i="1"/>
  <c r="B43" i="1"/>
  <c r="B44" i="1"/>
  <c r="B45" i="1"/>
  <c r="B46" i="1"/>
  <c r="B47" i="1"/>
  <c r="B50" i="1"/>
  <c r="B51" i="1"/>
  <c r="C11" i="1"/>
  <c r="C12" i="1"/>
  <c r="C13" i="1"/>
  <c r="C14" i="1"/>
  <c r="C15" i="1"/>
  <c r="C16" i="1"/>
  <c r="C17" i="1"/>
  <c r="C18" i="1"/>
  <c r="C19" i="1"/>
  <c r="C10" i="1"/>
  <c r="H39" i="12"/>
  <c r="I39" i="12" s="1"/>
  <c r="H40" i="12"/>
  <c r="I40" i="12" s="1"/>
  <c r="H31" i="12"/>
  <c r="I31" i="12" s="1"/>
  <c r="H32" i="12"/>
  <c r="I32" i="12" s="1"/>
  <c r="H33" i="12"/>
  <c r="I33" i="12" s="1"/>
  <c r="H34" i="12"/>
  <c r="I34" i="12" s="1"/>
  <c r="H35" i="12"/>
  <c r="I35" i="12" s="1"/>
  <c r="H36" i="12"/>
  <c r="I36" i="12" s="1"/>
  <c r="H23" i="12"/>
  <c r="I23" i="12" s="1"/>
  <c r="H24" i="12"/>
  <c r="I24" i="12" s="1"/>
  <c r="H25" i="12"/>
  <c r="I25" i="12" s="1"/>
  <c r="H26" i="12"/>
  <c r="I26" i="12" s="1"/>
  <c r="H27" i="12"/>
  <c r="I27" i="12" s="1"/>
  <c r="H28" i="12"/>
  <c r="I28" i="12" s="1"/>
  <c r="H11" i="12"/>
  <c r="I11" i="12" s="1"/>
  <c r="H12" i="12"/>
  <c r="I12" i="12" s="1"/>
  <c r="H13" i="12"/>
  <c r="I13" i="12" s="1"/>
  <c r="H14" i="12"/>
  <c r="I14" i="12" s="1"/>
  <c r="H15" i="12"/>
  <c r="I15" i="12" s="1"/>
  <c r="H16" i="12"/>
  <c r="I16" i="12" s="1"/>
  <c r="H17" i="12"/>
  <c r="I17" i="12" s="1"/>
  <c r="H18" i="12"/>
  <c r="I18" i="12" s="1"/>
  <c r="H19" i="12"/>
  <c r="I19" i="12" s="1"/>
  <c r="H10" i="12"/>
  <c r="I10" i="12" s="1"/>
  <c r="H51" i="12"/>
  <c r="I51" i="12" s="1"/>
  <c r="J47" i="12"/>
  <c r="K47" i="12" s="1"/>
  <c r="J46" i="12"/>
  <c r="K46" i="12" s="1"/>
  <c r="J45" i="12"/>
  <c r="K45" i="12" s="1"/>
  <c r="J44" i="12"/>
  <c r="K44" i="12" s="1"/>
  <c r="J43" i="12"/>
  <c r="K43" i="12" s="1"/>
  <c r="J40" i="12"/>
  <c r="K40" i="12" s="1"/>
  <c r="J39" i="12"/>
  <c r="K39" i="12" s="1"/>
  <c r="J36" i="12"/>
  <c r="K36" i="12" s="1"/>
  <c r="J35" i="12"/>
  <c r="K35" i="12" s="1"/>
  <c r="J34" i="12"/>
  <c r="K34" i="12" s="1"/>
  <c r="J33" i="12"/>
  <c r="K33" i="12" s="1"/>
  <c r="J32" i="12"/>
  <c r="K32" i="12" s="1"/>
  <c r="J31" i="12"/>
  <c r="K31" i="12" s="1"/>
  <c r="J28" i="12"/>
  <c r="K28" i="12" s="1"/>
  <c r="J27" i="12"/>
  <c r="K27" i="12" s="1"/>
  <c r="J26" i="12"/>
  <c r="K26" i="12" s="1"/>
  <c r="J25" i="12"/>
  <c r="K25" i="12" s="1"/>
  <c r="J24" i="12"/>
  <c r="K24" i="12"/>
  <c r="J23" i="12"/>
  <c r="K23" i="12" s="1"/>
  <c r="J22" i="12"/>
  <c r="K22" i="12" s="1"/>
  <c r="J19" i="12"/>
  <c r="K19" i="12" s="1"/>
  <c r="J18" i="12"/>
  <c r="K18" i="12" s="1"/>
  <c r="J17" i="12"/>
  <c r="K17" i="12" s="1"/>
  <c r="J16" i="12"/>
  <c r="K16" i="12" s="1"/>
  <c r="J15" i="12"/>
  <c r="K15" i="12" s="1"/>
  <c r="J14" i="12"/>
  <c r="K14" i="12" s="1"/>
  <c r="J13" i="12"/>
  <c r="K13" i="12" s="1"/>
  <c r="J12" i="12"/>
  <c r="K12" i="12" s="1"/>
  <c r="J11" i="12"/>
  <c r="K11" i="12" s="1"/>
  <c r="J10" i="12"/>
  <c r="K10" i="12" s="1"/>
  <c r="O50" i="12" l="1"/>
  <c r="O36" i="12"/>
  <c r="O35" i="12"/>
  <c r="O24" i="12"/>
  <c r="O17" i="12"/>
  <c r="N40" i="12"/>
  <c r="O46" i="12"/>
  <c r="O45" i="12"/>
  <c r="O10" i="12"/>
  <c r="N16" i="12"/>
  <c r="D24" i="1"/>
  <c r="N51" i="12"/>
  <c r="N50" i="12"/>
  <c r="N12" i="12"/>
  <c r="N44" i="12"/>
  <c r="O19" i="12"/>
  <c r="O12" i="12"/>
  <c r="O15" i="12"/>
  <c r="O23" i="12"/>
  <c r="O33" i="12"/>
  <c r="N13" i="12"/>
  <c r="O28" i="12"/>
  <c r="O11" i="12"/>
  <c r="N28" i="12"/>
  <c r="N33" i="12"/>
  <c r="E13" i="1"/>
  <c r="N14" i="12"/>
  <c r="D17" i="1"/>
  <c r="E34" i="1"/>
  <c r="D35" i="1"/>
  <c r="N19" i="12"/>
  <c r="N26" i="12"/>
  <c r="O13" i="12"/>
  <c r="N32" i="12"/>
  <c r="N46" i="12"/>
  <c r="N45" i="12"/>
  <c r="N31" i="12"/>
  <c r="N24" i="12"/>
  <c r="E36" i="1"/>
  <c r="O31" i="12"/>
  <c r="D40" i="1"/>
  <c r="D46" i="1"/>
  <c r="O34" i="12"/>
  <c r="N47" i="12"/>
  <c r="D45" i="1"/>
  <c r="O39" i="12"/>
  <c r="O40" i="12"/>
  <c r="E51" i="1"/>
  <c r="O44" i="12"/>
  <c r="E50" i="1"/>
  <c r="E11" i="1"/>
  <c r="O51" i="12"/>
  <c r="N39" i="12"/>
  <c r="N17" i="12"/>
  <c r="O14" i="12"/>
  <c r="O16" i="12"/>
  <c r="N18" i="12"/>
  <c r="E17" i="1"/>
  <c r="E26" i="1"/>
  <c r="E24" i="1"/>
  <c r="O32" i="12"/>
  <c r="N10" i="12"/>
  <c r="N23" i="12"/>
  <c r="O22" i="12"/>
  <c r="D10" i="1"/>
  <c r="D32" i="1"/>
  <c r="N22" i="12"/>
  <c r="N27" i="12"/>
  <c r="N35" i="12"/>
  <c r="O18" i="12"/>
  <c r="E27" i="1"/>
  <c r="O25" i="12"/>
  <c r="N15" i="12"/>
  <c r="O47" i="12"/>
  <c r="O26" i="12"/>
  <c r="D18" i="1"/>
  <c r="N43" i="12"/>
  <c r="N25" i="12"/>
  <c r="O43" i="12"/>
  <c r="D44" i="1"/>
  <c r="N36" i="12"/>
</calcChain>
</file>

<file path=xl/sharedStrings.xml><?xml version="1.0" encoding="utf-8"?>
<sst xmlns="http://schemas.openxmlformats.org/spreadsheetml/2006/main" count="2459" uniqueCount="731">
  <si>
    <t>Instrument Serial Number</t>
  </si>
  <si>
    <t>Instrument Title</t>
  </si>
  <si>
    <t>Calibration Dates</t>
  </si>
  <si>
    <t>Last</t>
  </si>
  <si>
    <t>Next</t>
  </si>
  <si>
    <t>DAQ2 RTD Temperatures</t>
  </si>
  <si>
    <t>DAQ3 RTD Temperatures</t>
  </si>
  <si>
    <t>COMPRESSOR SUCTION TEMP</t>
  </si>
  <si>
    <t>COMPRESSOR DISCHARGE TEMP</t>
  </si>
  <si>
    <t>Omega Pressure Transducer</t>
  </si>
  <si>
    <t>COMPRESSOR SUCTION PRESSURE</t>
  </si>
  <si>
    <t>BAROMETRIC PRESSURE</t>
  </si>
  <si>
    <t>Rosemount Delta P Transducer</t>
  </si>
  <si>
    <t>EVAPORATOR WATER PRESSURE DROP</t>
  </si>
  <si>
    <t>CONDENSOR WATER PRESSURE DROP</t>
  </si>
  <si>
    <t>Rosemount Magmeter</t>
  </si>
  <si>
    <t>EVAPORATOR WATER FLOW A</t>
  </si>
  <si>
    <t>EVAPORATOR WATER FLOW B</t>
  </si>
  <si>
    <t>CONDENSER WATER FLOW A</t>
  </si>
  <si>
    <t>CONDENSER WATER FLOW B</t>
  </si>
  <si>
    <t>Xitron Power Analyzer</t>
  </si>
  <si>
    <t>↓ Eng Tag Names Match? ↓</t>
  </si>
  <si>
    <t>HW Tag Name</t>
  </si>
  <si>
    <t>↓ HW Tag Names Match? ↓</t>
  </si>
  <si>
    <t>CHILLER INPUT</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</si>
  <si>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</si>
  <si>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</si>
  <si>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</si>
  <si>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</si>
  <si>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</si>
  <si>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</si>
  <si>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</si>
  <si>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</si>
  <si>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</si>
  <si>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</si>
  <si>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</si>
  <si>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</si>
  <si>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COMRPRESSOR DISCHARGE PRESSURE</t>
  </si>
  <si>
    <t>CONDENSER PRESSURE</t>
  </si>
  <si>
    <t>MOTOR COOLING VAPOR TANK PRESSURE</t>
  </si>
  <si>
    <t>ECONOMIZER VAPOR PRESSURE</t>
  </si>
  <si>
    <t>REFRIGERANT LIQUID TEMP TO EXPANSION VALVE #1</t>
  </si>
  <si>
    <t>REFRIGERANT LIQUID TEMP TO EXPANSION VALVE #2</t>
  </si>
  <si>
    <t>MOTOR HOUSING TOP PLATE TEMP</t>
  </si>
  <si>
    <t>VSD COOLING ON</t>
  </si>
  <si>
    <t>VSD COOLING OFF</t>
  </si>
  <si>
    <t>VSD COOLER WATER FLOW</t>
  </si>
  <si>
    <t>`</t>
  </si>
  <si>
    <t>VSD OUTPUT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</si>
  <si>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</si>
  <si>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</si>
  <si>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</si>
  <si>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</si>
  <si>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</si>
  <si>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</si>
  <si>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</si>
  <si>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</si>
  <si>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</si>
  <si>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</si>
  <si>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</si>
  <si>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</si>
  <si>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</si>
  <si>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</si>
  <si>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</si>
  <si>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</si>
  <si>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Formatted date for validation</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</si>
  <si>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</si>
  <si>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</si>
  <si>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</si>
  <si>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</si>
  <si>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</si>
  <si>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</si>
  <si>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</si>
  <si>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</si>
  <si>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</si>
  <si>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</si>
  <si>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</si>
  <si>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</si>
  <si>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</si>
  <si>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</si>
  <si>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</si>
  <si>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</si>
  <si>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</si>
  <si>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</si>
  <si>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</si>
  <si>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</si>
  <si>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Facility Information
Not on Inst Map
Get From
Cal Report
ENG and HW Tag Names
Should remain the same</t>
  </si>
  <si>
    <t>HW Tag Names
Not on Inst Map
Use Channel to determine
Eng Tag Names
Should remain the same</t>
  </si>
  <si>
    <t>COMPR_SYS01_RFG_SUCT_TEMP_01</t>
  </si>
  <si>
    <t>COMPR_SYS01_RFG_DISCH_TEMP_01</t>
  </si>
  <si>
    <t>EVAP_SYS01_RLIQ_EV-E_TEMP_01</t>
  </si>
  <si>
    <t>EVAP_SYS02_RLIQ_EV-E_TEMP_01</t>
  </si>
  <si>
    <t>MTR_SYS01_HSG_TOP_TEMP_01</t>
  </si>
  <si>
    <t>VSD_SYS01_WTR_HX-E_TEMP_01</t>
  </si>
  <si>
    <t>VSD_SYS01_WTR_HX-L_TEMP_01</t>
  </si>
  <si>
    <t>EVAP_WTR_E_TOTAL_FLOW</t>
  </si>
  <si>
    <t>EVAP_WTR_E_FLOW_FT-EW-1A</t>
  </si>
  <si>
    <t>EVAP_WTR_E_FLOW_FT-EW-1B</t>
  </si>
  <si>
    <t>COND_WTR_E_TOTAL_FLOW</t>
  </si>
  <si>
    <t>COND_WTR_E_FLOW_FT-CW-1A</t>
  </si>
  <si>
    <t>COND_WTR_E_FLOW_FT-CW-1B</t>
  </si>
  <si>
    <t>COMPR_SYS01_RVAP_SUCT_PRESS_01</t>
  </si>
  <si>
    <t>COMPR_SYS01_RVAP_DISCH_PRESS_01</t>
  </si>
  <si>
    <t>COND_SYS01_RVAP_HIGH-CTR_PRESS_01</t>
  </si>
  <si>
    <t>MTR-CLG_SYS01_RFG_TANK_PRESS_01</t>
  </si>
  <si>
    <t>ECON_SYS01_RFG_E_PRESS_01</t>
  </si>
  <si>
    <t>AMB_UNIT_AIR_EXT_PRESS_01</t>
  </si>
  <si>
    <t>EVAP_UNIT_WTR_NOZ_DP_01</t>
  </si>
  <si>
    <t>COND_UNIT_WTR_NOZ_DP_01</t>
  </si>
  <si>
    <t>VSD_SYS01_WTR_HX-E_FLOW_01</t>
  </si>
  <si>
    <t>CH_WTR_E_FLOW_FT-CH-1</t>
  </si>
  <si>
    <t>375 Ton HESC</t>
  </si>
  <si>
    <t>Analog Channels</t>
  </si>
  <si>
    <t>TR24-0066 / HESC</t>
  </si>
  <si>
    <t>WC 500-3 SR</t>
  </si>
  <si>
    <t>Ref ID</t>
  </si>
  <si>
    <t>DAQ Driver</t>
  </si>
  <si>
    <t>Channel</t>
  </si>
  <si>
    <t>Serial number</t>
  </si>
  <si>
    <t>Description/Location</t>
  </si>
  <si>
    <t>LabVIEW Tag Names</t>
  </si>
  <si>
    <t>Range</t>
  </si>
  <si>
    <t>P1</t>
  </si>
  <si>
    <t>%DAQ3B_AI_001%</t>
  </si>
  <si>
    <t>DAQ3B: mA: 1</t>
  </si>
  <si>
    <t>0-250 psia</t>
  </si>
  <si>
    <t>P2</t>
  </si>
  <si>
    <t>%DAQ3B_AI_002%</t>
  </si>
  <si>
    <t>DAQ3B: mA: 2</t>
  </si>
  <si>
    <t>P3</t>
  </si>
  <si>
    <t>%DAQ3B_AI_003%</t>
  </si>
  <si>
    <t>DAQ3B: mA: 3</t>
  </si>
  <si>
    <t>P4</t>
  </si>
  <si>
    <t>%DAQ3B_AI_004%</t>
  </si>
  <si>
    <t>DAQ3B: mA: 4</t>
  </si>
  <si>
    <t>P5</t>
  </si>
  <si>
    <t>%DAQ3B_AI_005%</t>
  </si>
  <si>
    <t>DAQ3B: mA: 5</t>
  </si>
  <si>
    <t>P6</t>
  </si>
  <si>
    <t>%DAQ3B_AI_006%</t>
  </si>
  <si>
    <t>DAQ3B: mA: 6</t>
  </si>
  <si>
    <t>0-50 psia</t>
  </si>
  <si>
    <t>DP1</t>
  </si>
  <si>
    <t>%DAQ3B_AI_007%</t>
  </si>
  <si>
    <t>DAQ3B: mA: 7</t>
  </si>
  <si>
    <t>0-45 ft,H2O</t>
  </si>
  <si>
    <t>DP2</t>
  </si>
  <si>
    <t>%DAQ3B_AI_008%</t>
  </si>
  <si>
    <t>DAQ3B: mA: 8</t>
  </si>
  <si>
    <t>%DAQ3B_AI_009%</t>
  </si>
  <si>
    <t>DAQ3B: mA: 9</t>
  </si>
  <si>
    <t>%DAQ3B_AI_010%</t>
  </si>
  <si>
    <t>DAQ3B: mA: 10</t>
  </si>
  <si>
    <t>%DAQ3B_AI_011%</t>
  </si>
  <si>
    <t>DAQ3B: mA: 11</t>
  </si>
  <si>
    <t>%DAQ3B_AI_012%</t>
  </si>
  <si>
    <t>DAQ3B: mA: 12</t>
  </si>
  <si>
    <t>%DAQ3B_AI_013%</t>
  </si>
  <si>
    <t>DAQ3B: mA: 13</t>
  </si>
  <si>
    <t>%DAQ3B_AI_014%</t>
  </si>
  <si>
    <t>DAQ3B: mA: 14</t>
  </si>
  <si>
    <t>%DAQ3B_AI_015%</t>
  </si>
  <si>
    <t>DAQ3B: mA: 15</t>
  </si>
  <si>
    <t>%DAQ3B_AI_016%</t>
  </si>
  <si>
    <t>DAQ3B: mA: 16</t>
  </si>
  <si>
    <t>%DAQ3B_AI_017%</t>
  </si>
  <si>
    <t>DAQ3B: mA: 17</t>
  </si>
  <si>
    <t>%DAQ3B_AI_018%</t>
  </si>
  <si>
    <t>DAQ3B: mA: 18</t>
  </si>
  <si>
    <t>%DAQ3B_AI_019%</t>
  </si>
  <si>
    <t>DAQ3B: mA: 19</t>
  </si>
  <si>
    <t>%DAQ3B_AI_020%</t>
  </si>
  <si>
    <t>DAQ3B: mA: 20</t>
  </si>
  <si>
    <t>%DAQ3B_AI_021%</t>
  </si>
  <si>
    <t>DAQ3B: mA: 21</t>
  </si>
  <si>
    <t>%DAQ3B_AI_022%</t>
  </si>
  <si>
    <t>DAQ3B: mA: 22</t>
  </si>
  <si>
    <t>%DAQ3B_AI_023%</t>
  </si>
  <si>
    <t>DAQ3B: mA: 23</t>
  </si>
  <si>
    <t>%DAQ3B_AI_024%</t>
  </si>
  <si>
    <t>DAQ3B: mA: 24</t>
  </si>
  <si>
    <t>%DAQ3B_AI_025%</t>
  </si>
  <si>
    <t>DAQ3B: mA: 25</t>
  </si>
  <si>
    <t>%DAQ3B_AI_026%</t>
  </si>
  <si>
    <t>DAQ3B: mA: 26</t>
  </si>
  <si>
    <t>%DAQ3B_AI_027%</t>
  </si>
  <si>
    <t>DAQ3B: mA: 27</t>
  </si>
  <si>
    <t>%DAQ3B_AI_028%</t>
  </si>
  <si>
    <t>DAQ3B: mA: 28</t>
  </si>
  <si>
    <t>%DAQ3B_AI_029%</t>
  </si>
  <si>
    <t>DAQ3B: mA: 29</t>
  </si>
  <si>
    <t>%DAQ3B_AI_030%</t>
  </si>
  <si>
    <t>DAQ3B: mA: 30</t>
  </si>
  <si>
    <t>%DAQ3B_AI_031%</t>
  </si>
  <si>
    <t>DAQ3B: mA: 31</t>
  </si>
  <si>
    <t>%DAQ3B_AI_032%</t>
  </si>
  <si>
    <t>DAQ3B: mA: 32</t>
  </si>
  <si>
    <t>Xitrons Required</t>
  </si>
  <si>
    <t>Flow Meters Required</t>
  </si>
  <si>
    <t>VSD input power (XT-042)</t>
  </si>
  <si>
    <t>Facility Condenser Flow</t>
  </si>
  <si>
    <t>VSD output power (XT-006)</t>
  </si>
  <si>
    <t>Facility Evaporator Flow</t>
  </si>
  <si>
    <t>Facility Aux Cooling Flow</t>
  </si>
  <si>
    <t>RTD Channels</t>
  </si>
  <si>
    <t>Length</t>
  </si>
  <si>
    <t>WRTD 1</t>
  </si>
  <si>
    <t>%DAQ3B_RTD_001%</t>
  </si>
  <si>
    <t>DAQ3B: RTD: 1</t>
  </si>
  <si>
    <t>X</t>
  </si>
  <si>
    <t>8"</t>
  </si>
  <si>
    <t xml:space="preserve"> WRTD 2 </t>
  </si>
  <si>
    <t>%DAQ3B_RTD_002%</t>
  </si>
  <si>
    <t>DAQ3B: RTD: 2</t>
  </si>
  <si>
    <t>WRTD 3</t>
  </si>
  <si>
    <t>%DAQ3B_RTD_003%</t>
  </si>
  <si>
    <t>DAQ3B: RTD: 3</t>
  </si>
  <si>
    <t>WRTD 4</t>
  </si>
  <si>
    <t>%DAQ3B_RTD_004%</t>
  </si>
  <si>
    <t>DAQ3B: RTD: 4</t>
  </si>
  <si>
    <t>WRTD 5</t>
  </si>
  <si>
    <t>%DAQ3B_RTD_005%</t>
  </si>
  <si>
    <t>DAQ3B: RTD: 5</t>
  </si>
  <si>
    <t>10"</t>
  </si>
  <si>
    <t>12"</t>
  </si>
  <si>
    <t>WRTD 6</t>
  </si>
  <si>
    <t>%DAQ3A_RTD_015%</t>
  </si>
  <si>
    <t>DAQ3A: RTD: 15</t>
  </si>
  <si>
    <t>WRTD 7</t>
  </si>
  <si>
    <t>%DAQ3A_RTD_016%</t>
  </si>
  <si>
    <t>DAQ3A: RTD: 16</t>
  </si>
  <si>
    <t>TC Channels</t>
  </si>
  <si>
    <t>TC 1</t>
  </si>
  <si>
    <t>%DAQ3B_TC_001%</t>
  </si>
  <si>
    <t>DAQ3B TC: 1</t>
  </si>
  <si>
    <t>CONDENSER DRAIN #1</t>
  </si>
  <si>
    <t>SUBCR_SYS01_SUR_L_TEMP_01</t>
  </si>
  <si>
    <t>0-350°F</t>
  </si>
  <si>
    <t>TC 2</t>
  </si>
  <si>
    <t>%DAQ3B_TC_002%</t>
  </si>
  <si>
    <t>DAQ3B TC: 2</t>
  </si>
  <si>
    <t>CONDENSER DRAIN #2</t>
  </si>
  <si>
    <t>SUBCR_SYS02_SUR_L_TEMP_01</t>
  </si>
  <si>
    <t>TC 3</t>
  </si>
  <si>
    <t>%DAQ3B_TC_003%</t>
  </si>
  <si>
    <t>DAQ3B TC: 3</t>
  </si>
  <si>
    <t>ECONOMIZER CONTROL VALVE #1</t>
  </si>
  <si>
    <t>SUBCR_SYS01_SUR_EV-E_TEMP_01</t>
  </si>
  <si>
    <t>TC 4</t>
  </si>
  <si>
    <t>%DAQ3B_TC_004%</t>
  </si>
  <si>
    <t>DAQ3B TC: 4</t>
  </si>
  <si>
    <t>ECONOMIZER CONTROL VALVE #2</t>
  </si>
  <si>
    <t>SUBCR_SYS02_SUR_EV-E_TEMP_01</t>
  </si>
  <si>
    <t>TC 5</t>
  </si>
  <si>
    <t>%DAQ3B_TC_005%</t>
  </si>
  <si>
    <t>DAQ3B TC: 5</t>
  </si>
  <si>
    <t>AMBIENT TEMP</t>
  </si>
  <si>
    <t>AMB_UNIT_AIR_EXT_TEMP_01</t>
  </si>
  <si>
    <t>TC6</t>
  </si>
  <si>
    <t>%DAQ3A_TC_001%</t>
  </si>
  <si>
    <t>DAQ3A TC: 01</t>
  </si>
  <si>
    <t>VSD Grid Inductor 1 Temp (V)</t>
  </si>
  <si>
    <t>VSD_SYS01_GRID-IND-1_TEMP_01</t>
  </si>
  <si>
    <t>TC's come embedded in VSD components</t>
  </si>
  <si>
    <t>TC7</t>
  </si>
  <si>
    <t>%DAQ3A_TC_002%</t>
  </si>
  <si>
    <t>DAQ3A TC: 02</t>
  </si>
  <si>
    <t>VSD Grid Inductor 2 Temp (W)</t>
  </si>
  <si>
    <t>VSD_SYS01_GRID-IND-2_TEMP_01</t>
  </si>
  <si>
    <t>TC8</t>
  </si>
  <si>
    <t>%DAQ3A_TC_003%</t>
  </si>
  <si>
    <t>DAQ3A TC: 03</t>
  </si>
  <si>
    <t>VSD Motor Inductor 1 Temp (Y)</t>
  </si>
  <si>
    <t>VSD_SYS01_MTR-IND-1_TEMP_01</t>
  </si>
  <si>
    <t>TC9</t>
  </si>
  <si>
    <t>%DAQ3A_TC_004%</t>
  </si>
  <si>
    <t>DAQ3A TC: 04</t>
  </si>
  <si>
    <t>VSD Motor Inductor 2 Temp</t>
  </si>
  <si>
    <t>VSD_SYS01_MTR-IND-2_TEMP_01</t>
  </si>
  <si>
    <t>TC10</t>
  </si>
  <si>
    <t>%DAQ3A_TC_005%</t>
  </si>
  <si>
    <t>DAQ3A TC: 05</t>
  </si>
  <si>
    <t>VSD refrigerant pump inlet temperature</t>
  </si>
  <si>
    <t>VSD_SYS01_RFG_PP-E_TEMP_01</t>
  </si>
  <si>
    <t>TC11</t>
  </si>
  <si>
    <t>%DAQ3A_TC_006%</t>
  </si>
  <si>
    <t>DAQ3A TC: 06</t>
  </si>
  <si>
    <t>VSD refrigerant pump outlet temperature</t>
  </si>
  <si>
    <t>VSD_SYS01_RFG_PP-L_TEMP_01</t>
  </si>
  <si>
    <t>System Date</t>
  </si>
  <si>
    <t xml:space="preserve"> </t>
  </si>
  <si>
    <t>Report Type</t>
  </si>
  <si>
    <t>System</t>
  </si>
  <si>
    <t>System ID</t>
  </si>
  <si>
    <t>System Name</t>
  </si>
  <si>
    <t>Site ID</t>
  </si>
  <si>
    <t>Site Name</t>
  </si>
  <si>
    <t>System Type</t>
  </si>
  <si>
    <t>System IP Address</t>
  </si>
  <si>
    <t>Base System</t>
  </si>
  <si>
    <t>WC500-3</t>
  </si>
  <si>
    <t>JADEC</t>
  </si>
  <si>
    <t>JADEC WC500-WC1000</t>
  </si>
  <si>
    <t>192.168.1.3</t>
  </si>
  <si>
    <t>Subsystem 1</t>
  </si>
  <si>
    <t>XT2640-006</t>
  </si>
  <si>
    <t>Xitron XT2640</t>
  </si>
  <si>
    <t>192.168.1.151</t>
  </si>
  <si>
    <t>Subsystem 2</t>
  </si>
  <si>
    <t>XT2640-042</t>
  </si>
  <si>
    <t>192.168.1.150</t>
  </si>
  <si>
    <t>Serial Number</t>
  </si>
  <si>
    <t>Manufacturer</t>
  </si>
  <si>
    <t>Model</t>
  </si>
  <si>
    <t>Calibration Date</t>
  </si>
  <si>
    <t>Calibration Due</t>
  </si>
  <si>
    <t>Cal Due (Days)</t>
  </si>
  <si>
    <t>Status</t>
  </si>
  <si>
    <t>Additional Equipment</t>
  </si>
  <si>
    <t>2643AD1606002</t>
  </si>
  <si>
    <t>XITRON</t>
  </si>
  <si>
    <t>XT2640</t>
  </si>
  <si>
    <t>OK</t>
  </si>
  <si>
    <t>2643AD1605013</t>
  </si>
  <si>
    <t>Chassis Serial Number</t>
  </si>
  <si>
    <t>Chassis Panel</t>
  </si>
  <si>
    <t>Chassis Index</t>
  </si>
  <si>
    <t>Collection Hardware ID</t>
  </si>
  <si>
    <t>Module Serial Number</t>
  </si>
  <si>
    <t>Slot</t>
  </si>
  <si>
    <t>Calibration ID</t>
  </si>
  <si>
    <t>Calibration Due Date</t>
  </si>
  <si>
    <t>Collection Hardware</t>
  </si>
  <si>
    <t>DAQ 3A</t>
  </si>
  <si>
    <t>NI</t>
  </si>
  <si>
    <t>DAQ 3B</t>
  </si>
  <si>
    <t>DAQ 1</t>
  </si>
  <si>
    <t>DAQ 2</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</si>
  <si>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</si>
  <si>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</si>
  <si>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</si>
  <si>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</si>
  <si>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</si>
  <si>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</si>
  <si>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</si>
  <si>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</si>
  <si>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</si>
  <si>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</si>
  <si>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</si>
  <si>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</si>
  <si>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</si>
  <si>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</si>
  <si>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</si>
  <si>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</si>
  <si>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</si>
  <si>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</si>
  <si>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</si>
  <si>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</si>
  <si>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</si>
  <si>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</si>
  <si>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</si>
  <si>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WC500-3_CW-P1</t>
  </si>
  <si>
    <t>Pump</t>
  </si>
  <si>
    <t>Cond Water Entering Flow 1A</t>
  </si>
  <si>
    <t>AI</t>
  </si>
  <si>
    <t>gpm</t>
  </si>
  <si>
    <t>14653230_14653222</t>
  </si>
  <si>
    <t>Flow</t>
  </si>
  <si>
    <t>Rosemount</t>
  </si>
  <si>
    <t>Cond Water Entering Flow 1B</t>
  </si>
  <si>
    <t>14653344_14653309</t>
  </si>
  <si>
    <t>CTRL-LOOP-03_AUTO_SP_TCV-CH-5B</t>
  </si>
  <si>
    <t>Control Loop 3 TCV-CH-5B Auto Setpoint</t>
  </si>
  <si>
    <t>Inf</t>
  </si>
  <si>
    <t>degF</t>
  </si>
  <si>
    <t>WC500-3_LOOP-03_AUTO-SP</t>
  </si>
  <si>
    <t>Loop</t>
  </si>
  <si>
    <t>CTRL-LOOP_OUTPUT_TCV-CH-5B</t>
  </si>
  <si>
    <t>Control Loop TCV-CH-5B Output</t>
  </si>
  <si>
    <t>WC500-3_TCV-CH-5B</t>
  </si>
  <si>
    <t>Valve</t>
  </si>
  <si>
    <t>FISHER</t>
  </si>
  <si>
    <t>CTRL-LOOP-03_PV_COND_WTR_E_TEMP</t>
  </si>
  <si>
    <t>COND_WTR_E_TEMP_TET-CW-1A</t>
  </si>
  <si>
    <t>Cond Water Loop Temp 1A</t>
  </si>
  <si>
    <t>M3047F23</t>
  </si>
  <si>
    <t>RTD</t>
  </si>
  <si>
    <t>Pyromation</t>
  </si>
  <si>
    <t>CTRL-LOOP-05_OUTPUT_FCV-CW-4</t>
  </si>
  <si>
    <t>Control Loop 5 FCV-CW-4 Output</t>
  </si>
  <si>
    <t>WC500-3_FCV-CW-4</t>
  </si>
  <si>
    <t>CTRL-LOOP-06_OUTPUT_TCV-CW-2</t>
  </si>
  <si>
    <t>Control Loop 6 TCV-CW-2 Output</t>
  </si>
  <si>
    <t>WC500-3_TCV-CW-2</t>
  </si>
  <si>
    <t>CTRL-LOOP-07_OUTPUT_EW-P1</t>
  </si>
  <si>
    <t>Control Loop 7 EW-P1</t>
  </si>
  <si>
    <t>WC500-3_EW-P1</t>
  </si>
  <si>
    <t>EVAP Water Entering Flow 1A</t>
  </si>
  <si>
    <t>14653614_14653638</t>
  </si>
  <si>
    <t>EVAP Water Entering Flow 1B</t>
  </si>
  <si>
    <t>14653345_14653310</t>
  </si>
  <si>
    <t>CTRL-LOOP-09_AUTO_SP_TCV-CW-3B</t>
  </si>
  <si>
    <t>Control Loop 9 TCV-CW-3B Auto Setpoint</t>
  </si>
  <si>
    <t>WC500-3_LOOP-09_AUTO-SP</t>
  </si>
  <si>
    <t>CTRL-LOOP_OUTPUT_TCV-CW-3B</t>
  </si>
  <si>
    <t>Control Loop TCV-CW-3B Output</t>
  </si>
  <si>
    <t>WC500-3_TCV-CW-3B</t>
  </si>
  <si>
    <t>CTRL-LOOP-09_PV_EVAP_WTR_E_TEMP</t>
  </si>
  <si>
    <t>EVAP_WTR_E_TEMP_TET-EW-1A</t>
  </si>
  <si>
    <t>Evap Water Loop Temp 1A</t>
  </si>
  <si>
    <t>M4048423</t>
  </si>
  <si>
    <t>CTRL-LOOP-12_OUTPUT_FCV-EW-1</t>
  </si>
  <si>
    <t>Control Loop 12 FCV-EW-1 Output</t>
  </si>
  <si>
    <t>WC500-3_FCV-EW-1</t>
  </si>
  <si>
    <t>CTRL-LOOP-13_OUTPUT_FCV-EW-7</t>
  </si>
  <si>
    <t>Control Loop 13 FCV-EW-7 Output</t>
  </si>
  <si>
    <t>WC500-3_FCV-EW-7</t>
  </si>
  <si>
    <t>CTRL-LOOP-15_AUTO_SP_FCV-CH-6</t>
  </si>
  <si>
    <t>Control Loop 15 FCV-CH-6 Auto Setpoint</t>
  </si>
  <si>
    <t>WC500-3_LOOP-15_AUTO-SP</t>
  </si>
  <si>
    <t>CTRL-LOOP-17_PV_OUTPUT_FCV-CH-6</t>
  </si>
  <si>
    <t>CTRL-LOOP_OUTPUT_FCV-CH-6</t>
  </si>
  <si>
    <t>Control Loop FCV-CH-6 Output</t>
  </si>
  <si>
    <t>WC500-3_FCV-CH-6</t>
  </si>
  <si>
    <t>CTRL-LOOP-17_OUTPUT_CH-P1</t>
  </si>
  <si>
    <t>Control Loop 17 CH-P1 Output</t>
  </si>
  <si>
    <t>WC500-3_CH-P1</t>
  </si>
  <si>
    <t>CTRL-LOOP-15_PV_CH_WTR_FLOW</t>
  </si>
  <si>
    <t>Aux Cooling Water Flow</t>
  </si>
  <si>
    <t>14652927_14652900</t>
  </si>
  <si>
    <t>AUX_COOLING_CAPACITY</t>
  </si>
  <si>
    <t>CH_WTR_E_FLOW_FT-CH-2</t>
  </si>
  <si>
    <t>Plant Chilled Water Supply Flow</t>
  </si>
  <si>
    <t>14652938_14652909</t>
  </si>
  <si>
    <t>CH_WTR_E_TEMP_TET-CH-1</t>
  </si>
  <si>
    <t>Plant Chilled Water Supply Temp</t>
  </si>
  <si>
    <t>M505E723</t>
  </si>
  <si>
    <t>CH_WTR_L_TEMP_TET-CH-4</t>
  </si>
  <si>
    <t>Plant Chilled Water Return Temp</t>
  </si>
  <si>
    <t>M505F023</t>
  </si>
  <si>
    <t>COND_WTR_E_TEMP_TET-CW-4A</t>
  </si>
  <si>
    <t>Cond Water Loop Temp 4A</t>
  </si>
  <si>
    <t>M4048F23</t>
  </si>
  <si>
    <t>EVAP_WTR_E_TEMP_TET-EW-4A</t>
  </si>
  <si>
    <t>Evap Water Loop Temp 4A</t>
  </si>
  <si>
    <t>M3048723</t>
  </si>
  <si>
    <t>COND_PUMP_DIFF_PRESS_CW-P1</t>
  </si>
  <si>
    <t>COND_WTR_PRESS_PT-CW-1</t>
  </si>
  <si>
    <t>Cond Water Pump Discharge Pressure</t>
  </si>
  <si>
    <t>psi</t>
  </si>
  <si>
    <t>1A00I2WO32I</t>
  </si>
  <si>
    <t>Pressure</t>
  </si>
  <si>
    <t>WIKA</t>
  </si>
  <si>
    <t>COND_WTR_PRESS_PT-CW-2</t>
  </si>
  <si>
    <t>Cond Water Loop Back Pressure</t>
  </si>
  <si>
    <t>1A00F0U1SII</t>
  </si>
  <si>
    <t>COND_WTR_PRESS_PT-CW-3</t>
  </si>
  <si>
    <t>Cond Water Pump Suction Pressure</t>
  </si>
  <si>
    <t>1A00F0UI9IG</t>
  </si>
  <si>
    <t>EVAP_PUMP_DIFF_PRESS_EW-P1</t>
  </si>
  <si>
    <t>EVAP_WTR_PRESS_PT-EW-1</t>
  </si>
  <si>
    <t>Evap Water Pump Discharge Pressure</t>
  </si>
  <si>
    <t>1A00I2WNR35</t>
  </si>
  <si>
    <t>EVAP_WTR_PRESS_PT-EW-2</t>
  </si>
  <si>
    <t>Evap Water Loop Back Pressure</t>
  </si>
  <si>
    <t>1A00F0U831Z</t>
  </si>
  <si>
    <t>EVAP_WTR_PRESS_PT-EW-3</t>
  </si>
  <si>
    <t>Evap Water Pump Suction Pressure</t>
  </si>
  <si>
    <t>1A00F0U7W2R</t>
  </si>
  <si>
    <t>DAQ3B_AI_001</t>
  </si>
  <si>
    <t>DAQ3B Current Input 1</t>
  </si>
  <si>
    <t>psia</t>
  </si>
  <si>
    <t>Omega</t>
  </si>
  <si>
    <t>DAQ3B_AI_002</t>
  </si>
  <si>
    <t>DAQ3B Current Input 2</t>
  </si>
  <si>
    <t>DAQ3B_AI_003</t>
  </si>
  <si>
    <t>DAQ3B Current Input 3</t>
  </si>
  <si>
    <t>DAQ3B_AI_004</t>
  </si>
  <si>
    <t>DAQ3B Current Input 4</t>
  </si>
  <si>
    <t>DAQ3B_AI_005</t>
  </si>
  <si>
    <t>DAQ3B Current Input 5</t>
  </si>
  <si>
    <t>DAQ3B_AI_006</t>
  </si>
  <si>
    <t>DAQ3B Current Input 6</t>
  </si>
  <si>
    <t>DAQ3B_AI_007</t>
  </si>
  <si>
    <t>DAQ3B Current Input 7</t>
  </si>
  <si>
    <t>ftH2O</t>
  </si>
  <si>
    <t>Diff Pressure</t>
  </si>
  <si>
    <t>DAQ3B_AI_008</t>
  </si>
  <si>
    <t>DAQ3B Current Input 8</t>
  </si>
  <si>
    <t>DAQ3B_AI_009</t>
  </si>
  <si>
    <t>DAQ3B Current Input 9</t>
  </si>
  <si>
    <t>DAQ2 RTD Input 1</t>
  </si>
  <si>
    <t>Ohms</t>
  </si>
  <si>
    <t>ED26F5</t>
  </si>
  <si>
    <t>DAQ2 RTD Input 2</t>
  </si>
  <si>
    <t>ED2613</t>
  </si>
  <si>
    <t>DAQ2 RTD Input 3</t>
  </si>
  <si>
    <t>ED260B</t>
  </si>
  <si>
    <t>DAQ2 RTD Input 4</t>
  </si>
  <si>
    <t>ED2765</t>
  </si>
  <si>
    <t>DAQ2 RTD Input 5</t>
  </si>
  <si>
    <t>ED276A</t>
  </si>
  <si>
    <t>DAQ2 RTD Input 6</t>
  </si>
  <si>
    <t>ED2615</t>
  </si>
  <si>
    <t>DAQ2 RTD Input 7</t>
  </si>
  <si>
    <t>ED2767</t>
  </si>
  <si>
    <t>DAQ2 RTD Input 8</t>
  </si>
  <si>
    <t>ED2677</t>
  </si>
  <si>
    <t>DAQ2 RTD Input 9</t>
  </si>
  <si>
    <t>ED2614</t>
  </si>
  <si>
    <t>DAQ2 RTD Input 10</t>
  </si>
  <si>
    <t>ED26F7</t>
  </si>
  <si>
    <t>DAQ2_RTD_011</t>
  </si>
  <si>
    <t>DAQ2 RTD Input 11</t>
  </si>
  <si>
    <t>ED2769</t>
  </si>
  <si>
    <t>DAQ2_RTD_012</t>
  </si>
  <si>
    <t>DAQ2 RTD Input 12</t>
  </si>
  <si>
    <t>ED26F6</t>
  </si>
  <si>
    <t>DAQ2_RTD_013</t>
  </si>
  <si>
    <t>DAQ2 RTD Input 13</t>
  </si>
  <si>
    <t>ED267F</t>
  </si>
  <si>
    <t>DAQ2_RTD_014</t>
  </si>
  <si>
    <t>DAQ2 RTD Input 14</t>
  </si>
  <si>
    <t>ED26FD</t>
  </si>
  <si>
    <t>DAQ2_RTD_015</t>
  </si>
  <si>
    <t>DAQ2 RTD Input 15</t>
  </si>
  <si>
    <t>ED2764</t>
  </si>
  <si>
    <t>DAQ2_RTD_016</t>
  </si>
  <si>
    <t>DAQ2 RTD Input 16</t>
  </si>
  <si>
    <t>ED2609</t>
  </si>
  <si>
    <t>DAQ3A_RTD_001</t>
  </si>
  <si>
    <t>DAQ3A RTD Input 1</t>
  </si>
  <si>
    <t>D311CB</t>
  </si>
  <si>
    <t>DAQ3A_RTD_002</t>
  </si>
  <si>
    <t>DAQ3A RTD Input 2</t>
  </si>
  <si>
    <t>D2F75C</t>
  </si>
  <si>
    <t>DAQ3A_RTD_003</t>
  </si>
  <si>
    <t>DAQ3A RTD Input 3</t>
  </si>
  <si>
    <t>D3199A</t>
  </si>
  <si>
    <t>DAQ3A_RTD_004</t>
  </si>
  <si>
    <t>DAQ3A RTD Input 4</t>
  </si>
  <si>
    <t>D2F76C</t>
  </si>
  <si>
    <t>DAQ3A_RTD_005</t>
  </si>
  <si>
    <t>DAQ3A RTD Input 5</t>
  </si>
  <si>
    <t>D2FCBB</t>
  </si>
  <si>
    <t>DAQ3A_RTD_006</t>
  </si>
  <si>
    <t>DAQ3A RTD Input 6</t>
  </si>
  <si>
    <t>D2F76A</t>
  </si>
  <si>
    <t>DAQ3A_RTD_007</t>
  </si>
  <si>
    <t>DAQ3A RTD Input 7</t>
  </si>
  <si>
    <t>EE39DB</t>
  </si>
  <si>
    <t>DAQ3A_RTD_008</t>
  </si>
  <si>
    <t>DAQ3A RTD Input 8</t>
  </si>
  <si>
    <t>EE39DD</t>
  </si>
  <si>
    <t>DAQ3A_RTD_009</t>
  </si>
  <si>
    <t>DAQ3A RTD Input 9</t>
  </si>
  <si>
    <t>EE39E9</t>
  </si>
  <si>
    <t>DAQ3A_RTD_010</t>
  </si>
  <si>
    <t>DAQ3A RTD Input 10</t>
  </si>
  <si>
    <t>EE39E0</t>
  </si>
  <si>
    <t>DAQ3A_RTD_011</t>
  </si>
  <si>
    <t>DAQ3A RTD Input 11</t>
  </si>
  <si>
    <t>EE39D9</t>
  </si>
  <si>
    <t>DAQ3A_RTD_012</t>
  </si>
  <si>
    <t>DAQ3A RTD Input 12</t>
  </si>
  <si>
    <t>EE39E5</t>
  </si>
  <si>
    <t>DAQ3A_RTD_013</t>
  </si>
  <si>
    <t>DAQ3A RTD Input 13</t>
  </si>
  <si>
    <t>EE3924</t>
  </si>
  <si>
    <t>DAQ3A_RTD_014</t>
  </si>
  <si>
    <t>DAQ3A RTD Input 14</t>
  </si>
  <si>
    <t>EE39EA</t>
  </si>
  <si>
    <t>DAQ3A_RTD_015</t>
  </si>
  <si>
    <t>DAQ3A RTD Input 15</t>
  </si>
  <si>
    <t>D2E850</t>
  </si>
  <si>
    <t>DAQ3A_RTD_016</t>
  </si>
  <si>
    <t>DAQ3A RTD Input 16</t>
  </si>
  <si>
    <t>D2DFEC</t>
  </si>
  <si>
    <t>DAQ3A_RTD_017</t>
  </si>
  <si>
    <t>DAQ3A RTD Input 17</t>
  </si>
  <si>
    <t>D5BB38</t>
  </si>
  <si>
    <t>DAQ3A_RTD_018</t>
  </si>
  <si>
    <t>DAQ3A RTD Input 18</t>
  </si>
  <si>
    <t>D2F75B</t>
  </si>
  <si>
    <t>DAQ3A_RTD_019</t>
  </si>
  <si>
    <t>DAQ3A RTD Input 19</t>
  </si>
  <si>
    <t>D2E664</t>
  </si>
  <si>
    <t>DAQ3A_RTD_020</t>
  </si>
  <si>
    <t>DAQ3A RTD Input 20</t>
  </si>
  <si>
    <t>D2FCBE</t>
  </si>
  <si>
    <t>DAQ3A_RTD_021</t>
  </si>
  <si>
    <t>DAQ3A RTD Input 21</t>
  </si>
  <si>
    <t>D5E713</t>
  </si>
  <si>
    <t>DAQ3A_RTD_022</t>
  </si>
  <si>
    <t>DAQ3A RTD Input 22</t>
  </si>
  <si>
    <t>D5AC27</t>
  </si>
  <si>
    <t>DAQ3A_RTD_023</t>
  </si>
  <si>
    <t>DAQ3A RTD Input 23</t>
  </si>
  <si>
    <t>EE3946</t>
  </si>
  <si>
    <t>DAQ3A_RTD_024</t>
  </si>
  <si>
    <t>DAQ3A RTD Input 24</t>
  </si>
  <si>
    <t>EE3942</t>
  </si>
  <si>
    <t>DAQ3A_RTD_025</t>
  </si>
  <si>
    <t>DAQ3A RTD Input 25</t>
  </si>
  <si>
    <t>EE391B</t>
  </si>
  <si>
    <t>DAQ3A_RTD_026</t>
  </si>
  <si>
    <t>DAQ3A RTD Input 26</t>
  </si>
  <si>
    <t>EE39E7</t>
  </si>
  <si>
    <t>DAQ3A_RTD_027</t>
  </si>
  <si>
    <t>DAQ3A RTD Input 27</t>
  </si>
  <si>
    <t>EE39D2</t>
  </si>
  <si>
    <t>DAQ3A_RTD_028</t>
  </si>
  <si>
    <t>DAQ3A RTD Input 28</t>
  </si>
  <si>
    <t>EE3943</t>
  </si>
  <si>
    <t>DAQ3A_RTD_029</t>
  </si>
  <si>
    <t>DAQ3A RTD Input 29</t>
  </si>
  <si>
    <t>EE3925</t>
  </si>
  <si>
    <t>DAQ3A_RTD_030</t>
  </si>
  <si>
    <t>DAQ3A RTD Input 30</t>
  </si>
  <si>
    <t>EE391C</t>
  </si>
  <si>
    <t>DAQ3A_RTD_031</t>
  </si>
  <si>
    <t>DAQ3A RTD Input 31</t>
  </si>
  <si>
    <t>D2ECDA</t>
  </si>
  <si>
    <t>DAQ3A_RTD_032</t>
  </si>
  <si>
    <t>DAQ3A RTD Input 32</t>
  </si>
  <si>
    <t>D5D5B0</t>
  </si>
  <si>
    <t>DAQ3B_RTD_001</t>
  </si>
  <si>
    <t>DAQ3B RTD Input 1</t>
  </si>
  <si>
    <t>D302D6</t>
  </si>
  <si>
    <t>DAQ3B_RTD_002</t>
  </si>
  <si>
    <t>DAQ3B RTD Input 2</t>
  </si>
  <si>
    <t>D5E714</t>
  </si>
  <si>
    <t>DAQ3B_RTD_003</t>
  </si>
  <si>
    <t>DAQ3B RTD Input 3</t>
  </si>
  <si>
    <t>D311C8</t>
  </si>
  <si>
    <t>DAQ3B_RTD_004</t>
  </si>
  <si>
    <t>DAQ3B RTD Input 4</t>
  </si>
  <si>
    <t>D2F759</t>
  </si>
  <si>
    <t>DAQ3B_RTD_005</t>
  </si>
  <si>
    <t>DAQ3B RTD Input 5</t>
  </si>
  <si>
    <t>D2D59E</t>
  </si>
  <si>
    <t>DAQ3B_RTD_006</t>
  </si>
  <si>
    <t>DAQ3B RTD Input 6</t>
  </si>
  <si>
    <t>D5CD03</t>
  </si>
  <si>
    <t>DAQ3B_RTD_007</t>
  </si>
  <si>
    <t>DAQ3B RTD Input 7</t>
  </si>
  <si>
    <t>D2F313</t>
  </si>
  <si>
    <t>DAQ3B_RTD_008</t>
  </si>
  <si>
    <t>DAQ3B RTD Input 8</t>
  </si>
  <si>
    <t>D2F7A2</t>
  </si>
  <si>
    <t>DAQ3B_RTD_009</t>
  </si>
  <si>
    <t>DAQ3B RTD Input 9</t>
  </si>
  <si>
    <t>D2D6C9</t>
  </si>
  <si>
    <t>DAQ3B_RTD_010</t>
  </si>
  <si>
    <t>DAQ3B RTD Input 10</t>
  </si>
  <si>
    <t>D2E6E3</t>
  </si>
  <si>
    <t>DAQ3B_RTD_011</t>
  </si>
  <si>
    <t>DAQ3B RTD Input 11</t>
  </si>
  <si>
    <t>D5F0AF</t>
  </si>
  <si>
    <t>DAQ3B_RTD_012</t>
  </si>
  <si>
    <t>DAQ3B RTD Input 12</t>
  </si>
  <si>
    <t>D30A78</t>
  </si>
  <si>
    <t>DAQ3B_RTD_013</t>
  </si>
  <si>
    <t>DAQ3B RTD Input 13</t>
  </si>
  <si>
    <t>D2EC0D</t>
  </si>
  <si>
    <t>DAQ3B_RTD_014</t>
  </si>
  <si>
    <t>DAQ3B RTD Input 14</t>
  </si>
  <si>
    <t>D30A75</t>
  </si>
  <si>
    <t>DAQ3B_RTD_015</t>
  </si>
  <si>
    <t>DAQ3B RTD Input 15</t>
  </si>
  <si>
    <t>D2E849</t>
  </si>
  <si>
    <t>DAQ3B_RTD_016</t>
  </si>
  <si>
    <t>DAQ3B RTD Input 16</t>
  </si>
  <si>
    <t>D2ECD9</t>
  </si>
  <si>
    <t>DAQ3B_RTD_017</t>
  </si>
  <si>
    <t>DAQ3B RTD Input 17</t>
  </si>
  <si>
    <t>D3097D</t>
  </si>
  <si>
    <t>DAQ3B_RTD_018</t>
  </si>
  <si>
    <t>DAQ3B RTD Input 18</t>
  </si>
  <si>
    <t>D302D4</t>
  </si>
  <si>
    <t>DAQ3B_RTD_019</t>
  </si>
  <si>
    <t>DAQ3B RTD Input 19</t>
  </si>
  <si>
    <t>D2F1EF</t>
  </si>
  <si>
    <t>DAQ3B_RTD_020</t>
  </si>
  <si>
    <t>DAQ3B RTD Input 20</t>
  </si>
  <si>
    <t>D2EBBE</t>
  </si>
  <si>
    <t>DAQ3B_RTD_021</t>
  </si>
  <si>
    <t>DAQ3B RTD Input 21</t>
  </si>
  <si>
    <t>D2DDC7</t>
  </si>
  <si>
    <t>DAQ3B_RTD_022</t>
  </si>
  <si>
    <t>DAQ3B RTD Input 22</t>
  </si>
  <si>
    <t>D2FCB1</t>
  </si>
  <si>
    <t>DAQ3B_RTD_023</t>
  </si>
  <si>
    <t>DAQ3B RTD Input 23</t>
  </si>
  <si>
    <t>D2F30C</t>
  </si>
  <si>
    <t>DAQ3B_RTD_024</t>
  </si>
  <si>
    <t>DAQ3B RTD Input 24</t>
  </si>
  <si>
    <t>D3043D</t>
  </si>
  <si>
    <t>DAQ3B_RTD_025</t>
  </si>
  <si>
    <t>DAQ3B RTD Input 25</t>
  </si>
  <si>
    <t>D30439</t>
  </si>
  <si>
    <t>DAQ3B_RTD_026</t>
  </si>
  <si>
    <t>DAQ3B RTD Input 26</t>
  </si>
  <si>
    <t>D2FEA8</t>
  </si>
  <si>
    <t>DAQ3B_RTD_027</t>
  </si>
  <si>
    <t>DAQ3B RTD Input 27</t>
  </si>
  <si>
    <t>D3042F</t>
  </si>
  <si>
    <t>DAQ3B_RTD_028</t>
  </si>
  <si>
    <t>DAQ3B RTD Input 28</t>
  </si>
  <si>
    <t>D3043E</t>
  </si>
  <si>
    <t>DAQ3B_RTD_029</t>
  </si>
  <si>
    <t>DAQ3B RTD Input 29</t>
  </si>
  <si>
    <t>D3186E</t>
  </si>
  <si>
    <t>DAQ3B_RTD_030</t>
  </si>
  <si>
    <t>DAQ3B RTD Input 30</t>
  </si>
  <si>
    <t>D2DF63</t>
  </si>
  <si>
    <t>DAQ3B_RTD_031</t>
  </si>
  <si>
    <t>DAQ3B RTD Input 31</t>
  </si>
  <si>
    <t>D2DFF6</t>
  </si>
  <si>
    <t>DAQ3B_RTD_032</t>
  </si>
  <si>
    <t>DAQ3B RTD Input 32</t>
  </si>
  <si>
    <t>D2E84D</t>
  </si>
  <si>
    <t>CTRL-LOOP_OUTPUT_TCV-CH-5A</t>
  </si>
  <si>
    <t>Control Loop TCV-CH-5A Output</t>
  </si>
  <si>
    <t>WC500-3_TCV-CH-5A</t>
  </si>
  <si>
    <t>CTRL-LOOP_OUTPUT_TCV-CW-3A</t>
  </si>
  <si>
    <t>Control Loop TCV-CW-3A Output</t>
  </si>
  <si>
    <t>WC500-3_TCV-CW-3A</t>
  </si>
  <si>
    <t>24-0066</t>
  </si>
  <si>
    <t>10/16/2024</t>
  </si>
  <si>
    <t>Scott 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</si>
</sst>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
  </numFmts>
  <fonts count="21"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11"/>
      <color theme="1"/>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6"/>
      <color theme="1"/>
      <name val="Calibri"/>
      <family val="2"/>
      <scheme val="minor"/>
    </font>
    <font>
      <b/>
      <sz val="24"/>
      <color theme="1"/>
      <name val="Calibri"/>
      <family val="2"/>
      <scheme val="minor"/>
    </font>
    <font>
      <b/>
      <sz val="26"/>
      <color theme="1"/>
      <name val="Calibri"/>
      <family val="2"/>
      <scheme val="minor"/>
    </font>
    <font>
      <sz val="7"/>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22" fontId="0" fillId="0" borderId="0" xfId="0" applyNumberFormat="1"/>
    <xf numFmtId="14" fontId="0" fillId="0" borderId="0" xfId="0" applyNumberFormat="1"/>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14" fontId="1" fillId="3" borderId="0" xfId="0" applyNumberFormat="1" applyFont="1" applyFill="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13"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14" fontId="1" fillId="3" borderId="12" xfId="0" applyNumberFormat="1" applyFont="1" applyFill="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164" fontId="1" fillId="0" borderId="3"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1" fillId="2" borderId="0" xfId="0" quotePrefix="1" applyFont="1" applyFill="1" applyAlignment="1">
      <alignment horizontal="left"/>
    </xf>
    <xf numFmtId="14" fontId="1" fillId="0" borderId="2" xfId="0" applyNumberFormat="1" applyFont="1" applyBorder="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7" fillId="0" borderId="14" xfId="0" applyFont="1" applyBorder="1" applyAlignment="1">
      <alignment horizontal="left" vertical="center"/>
    </xf>
    <xf numFmtId="0" fontId="8" fillId="0" borderId="15" xfId="0" applyFont="1" applyBorder="1" applyAlignment="1">
      <alignment horizontal="left"/>
    </xf>
    <xf numFmtId="14" fontId="9" fillId="0" borderId="16" xfId="0" applyNumberFormat="1" applyFont="1" applyBorder="1" applyAlignment="1">
      <alignment horizontal="center" vertical="center"/>
    </xf>
    <xf numFmtId="0" fontId="8" fillId="0" borderId="17" xfId="0" applyFont="1" applyBorder="1" applyAlignment="1">
      <alignment horizontal="center"/>
    </xf>
    <xf numFmtId="0" fontId="10" fillId="0" borderId="16" xfId="0" applyFont="1" applyBorder="1" applyAlignment="1">
      <alignment horizontal="center" vertical="center"/>
    </xf>
    <xf numFmtId="0" fontId="11" fillId="0" borderId="16" xfId="0" applyFont="1" applyBorder="1" applyAlignment="1">
      <alignment horizontal="center" vertical="center"/>
    </xf>
    <xf numFmtId="0" fontId="8" fillId="0" borderId="18" xfId="0" applyFont="1" applyBorder="1" applyAlignment="1">
      <alignment horizontal="center"/>
    </xf>
    <xf numFmtId="0" fontId="8" fillId="0" borderId="0" xfId="0" applyFont="1" applyAlignment="1">
      <alignment horizontal="center"/>
    </xf>
    <xf numFmtId="0" fontId="12" fillId="0" borderId="19"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Alignment="1">
      <alignment horizontal="center" vertical="center"/>
    </xf>
    <xf numFmtId="0" fontId="8" fillId="0" borderId="20" xfId="0" applyFont="1" applyBorder="1" applyAlignment="1">
      <alignment horizontal="center" vertical="center"/>
    </xf>
    <xf numFmtId="0" fontId="8" fillId="0" borderId="3" xfId="0" applyFont="1" applyBorder="1" applyAlignment="1">
      <alignment horizontal="center" vertical="center"/>
    </xf>
    <xf numFmtId="0" fontId="8" fillId="0" borderId="3" xfId="0" applyFont="1" applyBorder="1" applyAlignment="1">
      <alignment horizontal="left"/>
    </xf>
    <xf numFmtId="0" fontId="6" fillId="0" borderId="1" xfId="0" applyFont="1" applyBorder="1" applyAlignment="1">
      <alignment horizontal="center"/>
    </xf>
    <xf numFmtId="0" fontId="13" fillId="0" borderId="1" xfId="0" applyFont="1" applyBorder="1" applyAlignment="1">
      <alignment horizontal="left" vertical="center"/>
    </xf>
    <xf numFmtId="0" fontId="13" fillId="0" borderId="21" xfId="0" applyFont="1" applyBorder="1" applyAlignment="1">
      <alignment horizontal="center" vertical="center"/>
    </xf>
    <xf numFmtId="0" fontId="13"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xf>
    <xf numFmtId="0" fontId="14" fillId="0" borderId="1" xfId="0" applyFont="1" applyBorder="1" applyAlignment="1">
      <alignment horizontal="center" vertical="center"/>
    </xf>
    <xf numFmtId="0" fontId="13" fillId="0" borderId="22"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4" xfId="0" applyFont="1" applyBorder="1" applyAlignment="1">
      <alignment horizontal="left"/>
    </xf>
    <xf numFmtId="0" fontId="13" fillId="0" borderId="24" xfId="0" applyFont="1" applyBorder="1" applyAlignment="1">
      <alignment horizontal="center" vertical="center"/>
    </xf>
    <xf numFmtId="0" fontId="13" fillId="0" borderId="24" xfId="0" applyFont="1" applyBorder="1" applyAlignment="1">
      <alignment horizontal="left" vertical="center"/>
    </xf>
    <xf numFmtId="0" fontId="13" fillId="0" borderId="25"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left" vertical="center"/>
    </xf>
    <xf numFmtId="0" fontId="15" fillId="0" borderId="26" xfId="0" applyFont="1" applyBorder="1" applyAlignment="1">
      <alignment horizontal="center"/>
    </xf>
    <xf numFmtId="0" fontId="15" fillId="0" borderId="26" xfId="0" applyFont="1" applyBorder="1" applyAlignment="1">
      <alignment horizontal="center" vertical="center"/>
    </xf>
    <xf numFmtId="0" fontId="5" fillId="0" borderId="27" xfId="0" applyFont="1" applyBorder="1"/>
    <xf numFmtId="0" fontId="5" fillId="0" borderId="28" xfId="0" applyFont="1" applyBorder="1"/>
    <xf numFmtId="0" fontId="16" fillId="0" borderId="19" xfId="0" applyFont="1" applyBorder="1" applyAlignment="1">
      <alignment horizontal="left" vertical="center"/>
    </xf>
    <xf numFmtId="0" fontId="8" fillId="0" borderId="18" xfId="0" applyFont="1" applyBorder="1" applyAlignment="1">
      <alignment horizontal="left"/>
    </xf>
    <xf numFmtId="0" fontId="8" fillId="0" borderId="29" xfId="0" applyFont="1" applyBorder="1" applyAlignment="1">
      <alignment horizontal="center"/>
    </xf>
    <xf numFmtId="0" fontId="8" fillId="0" borderId="30" xfId="0" applyFont="1" applyBorder="1" applyAlignment="1">
      <alignment horizontal="left"/>
    </xf>
    <xf numFmtId="0" fontId="12" fillId="0" borderId="30" xfId="0" applyFont="1" applyBorder="1" applyAlignment="1">
      <alignment horizontal="center" vertical="center"/>
    </xf>
    <xf numFmtId="0" fontId="8" fillId="0" borderId="31" xfId="0" applyFont="1" applyBorder="1" applyAlignment="1">
      <alignment horizontal="left" vertical="center"/>
    </xf>
    <xf numFmtId="0" fontId="8" fillId="0" borderId="30" xfId="0" applyFont="1" applyBorder="1" applyAlignment="1">
      <alignment horizontal="left" vertical="center"/>
    </xf>
    <xf numFmtId="0" fontId="8" fillId="0" borderId="32" xfId="0" applyFont="1" applyBorder="1" applyAlignment="1">
      <alignment horizontal="center" vertical="center"/>
    </xf>
    <xf numFmtId="0" fontId="8" fillId="0" borderId="0" xfId="0" applyFont="1" applyAlignment="1">
      <alignment horizontal="center" vertical="center"/>
    </xf>
    <xf numFmtId="0" fontId="8" fillId="0" borderId="20" xfId="0" applyFont="1" applyBorder="1" applyAlignment="1">
      <alignment horizontal="center"/>
    </xf>
    <xf numFmtId="0" fontId="12" fillId="0" borderId="1" xfId="0" applyFont="1" applyBorder="1" applyAlignment="1">
      <alignment horizontal="center" vertical="center"/>
    </xf>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22" xfId="0" applyFont="1" applyBorder="1" applyAlignment="1">
      <alignment horizontal="center" vertical="center"/>
    </xf>
    <xf numFmtId="0" fontId="8" fillId="0" borderId="2" xfId="0" applyFont="1" applyBorder="1" applyAlignment="1">
      <alignment horizontal="left" vertical="center"/>
    </xf>
    <xf numFmtId="0" fontId="8" fillId="0" borderId="9" xfId="0" applyFont="1" applyBorder="1" applyAlignment="1">
      <alignment horizontal="left" vertical="center"/>
    </xf>
    <xf numFmtId="0" fontId="8" fillId="0" borderId="33" xfId="0" applyFont="1" applyBorder="1" applyAlignment="1">
      <alignment horizontal="center" vertical="center"/>
    </xf>
    <xf numFmtId="0" fontId="8" fillId="0" borderId="3" xfId="0" applyFont="1" applyBorder="1" applyAlignment="1">
      <alignment horizontal="left" vertical="center"/>
    </xf>
    <xf numFmtId="0" fontId="8" fillId="0" borderId="10" xfId="0" applyFont="1" applyBorder="1" applyAlignment="1">
      <alignment horizontal="left" vertical="center"/>
    </xf>
    <xf numFmtId="0" fontId="8" fillId="0" borderId="21" xfId="0" applyFont="1" applyBorder="1" applyAlignment="1">
      <alignment horizontal="center" vertical="center"/>
    </xf>
    <xf numFmtId="0" fontId="8" fillId="0" borderId="23" xfId="0" applyFont="1" applyBorder="1" applyAlignment="1">
      <alignment horizontal="center"/>
    </xf>
    <xf numFmtId="0" fontId="12" fillId="0" borderId="24" xfId="0" applyFont="1" applyBorder="1" applyAlignment="1">
      <alignment horizontal="center" vertical="center"/>
    </xf>
    <xf numFmtId="0" fontId="8" fillId="0" borderId="24" xfId="0" applyFont="1" applyBorder="1" applyAlignment="1">
      <alignment horizontal="left" vertical="center"/>
    </xf>
    <xf numFmtId="0" fontId="8" fillId="0" borderId="25" xfId="0" applyFont="1" applyBorder="1" applyAlignment="1">
      <alignment horizontal="center" vertical="center"/>
    </xf>
    <xf numFmtId="0" fontId="17" fillId="0" borderId="14" xfId="0" applyFont="1" applyBorder="1" applyAlignment="1">
      <alignment horizontal="left"/>
    </xf>
    <xf numFmtId="0" fontId="8" fillId="0" borderId="34" xfId="0" applyFont="1" applyBorder="1" applyAlignment="1">
      <alignment horizontal="center" vertical="center"/>
    </xf>
    <xf numFmtId="0" fontId="12" fillId="0" borderId="3" xfId="0" applyFont="1" applyBorder="1" applyAlignment="1">
      <alignment horizontal="center" vertical="center"/>
    </xf>
    <xf numFmtId="0" fontId="18" fillId="0" borderId="0" xfId="0" applyFont="1"/>
    <xf numFmtId="0" fontId="8" fillId="0" borderId="35" xfId="0" applyFont="1" applyBorder="1" applyAlignment="1">
      <alignment horizontal="center" vertical="center"/>
    </xf>
    <xf numFmtId="0" fontId="7" fillId="0" borderId="0" xfId="0" applyFont="1" applyAlignment="1">
      <alignment horizontal="left" vertical="center"/>
    </xf>
    <xf numFmtId="0" fontId="8" fillId="0" borderId="0" xfId="0" applyFont="1" applyAlignment="1">
      <alignment horizontal="left"/>
    </xf>
    <xf numFmtId="14" fontId="19" fillId="0" borderId="0" xfId="0" applyNumberFormat="1" applyFont="1" applyAlignment="1">
      <alignment horizontal="center" vertical="center"/>
    </xf>
    <xf numFmtId="0" fontId="11" fillId="0" borderId="0" xfId="0" applyFont="1" applyAlignment="1">
      <alignment horizontal="center" vertical="center"/>
    </xf>
    <xf numFmtId="0" fontId="20" fillId="0" borderId="0" xfId="0" applyFont="1" applyAlignment="1">
      <alignment horizontal="center" vertical="center"/>
    </xf>
    <xf numFmtId="0" fontId="8" fillId="0" borderId="0" xfId="0" applyFont="1" applyAlignment="1">
      <alignment horizontal="left" vertical="center" wrapText="1"/>
    </xf>
    <xf numFmtId="0" fontId="8" fillId="0" borderId="0" xfId="0" applyFont="1" applyAlignment="1">
      <alignment vertical="center"/>
    </xf>
  </cellXfs>
  <cellStyles count="1">
    <cellStyle name="Normal" xfId="0" builtinId="0"/>
  </cellStyles>
  <dxfs count="21">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0" defaultTableStyle="TableStyleMedium2" defaultPivotStyle="PivotStyleLight16"/>
  <colors>
    <mruColors>
      <color rgb="FF9C0006"/>
      <color rgb="FFFFC7CE"/>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F8441CEE-9059-43AA-A64C-B5AEA4452365}"/>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86680</xdr:rowOff>
    </xdr:from>
    <xdr:to>
      <xdr:col>6</xdr:col>
      <xdr:colOff>1146333</xdr:colOff>
      <xdr:row>43</xdr:row>
      <xdr:rowOff>10002</xdr:rowOff>
    </xdr:to>
    <xdr:sp macro="" textlink="">
      <xdr:nvSpPr>
        <xdr:cNvPr id="3" name="TextBox 2">
          <a:extLst>
            <a:ext uri="{FF2B5EF4-FFF2-40B4-BE49-F238E27FC236}">
              <a16:creationId xmlns:a16="http://schemas.microsoft.com/office/drawing/2014/main" id="{3113695F-D42F-4E19-888C-0DF6255B4197}"/>
            </a:ext>
          </a:extLst>
        </xdr:cNvPr>
        <xdr:cNvSpPr txBox="1"/>
      </xdr:nvSpPr>
      <xdr:spPr>
        <a:xfrm>
          <a:off x="2793885" y="7725730"/>
          <a:ext cx="3372123" cy="1209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647700</xdr:colOff>
      <xdr:row>84</xdr:row>
      <xdr:rowOff>119743</xdr:rowOff>
    </xdr:to>
    <xdr:sp macro="" textlink="">
      <xdr:nvSpPr>
        <xdr:cNvPr id="4" name="TextBox 3">
          <a:extLst>
            <a:ext uri="{FF2B5EF4-FFF2-40B4-BE49-F238E27FC236}">
              <a16:creationId xmlns:a16="http://schemas.microsoft.com/office/drawing/2014/main" id="{E82EE999-A837-4B76-B45B-057AD9C27541}"/>
            </a:ext>
          </a:extLst>
        </xdr:cNvPr>
        <xdr:cNvSpPr txBox="1"/>
      </xdr:nvSpPr>
      <xdr:spPr>
        <a:xfrm>
          <a:off x="906101" y="16820810"/>
          <a:ext cx="26657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144033</xdr:rowOff>
    </xdr:from>
    <xdr:to>
      <xdr:col>6</xdr:col>
      <xdr:colOff>816429</xdr:colOff>
      <xdr:row>86</xdr:row>
      <xdr:rowOff>16329</xdr:rowOff>
    </xdr:to>
    <xdr:sp macro="" textlink="">
      <xdr:nvSpPr>
        <xdr:cNvPr id="5" name="TextBox 4">
          <a:extLst>
            <a:ext uri="{FF2B5EF4-FFF2-40B4-BE49-F238E27FC236}">
              <a16:creationId xmlns:a16="http://schemas.microsoft.com/office/drawing/2014/main" id="{C4968947-0394-49AC-A813-E1EAB1314183}"/>
            </a:ext>
          </a:extLst>
        </xdr:cNvPr>
        <xdr:cNvSpPr txBox="1"/>
      </xdr:nvSpPr>
      <xdr:spPr>
        <a:xfrm>
          <a:off x="3562827" y="16831833"/>
          <a:ext cx="2273277" cy="824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2B693482-EB5E-4126-96DC-E3DB52693B5A}"/>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56"/>
  <sheetViews>
    <sheetView tabSelected="1" topLeftCell="A15" workbookViewId="0">
      <selection activeCell="C47" sqref="C47"/>
    </sheetView>
  </sheetViews>
  <sheetFormatPr defaultColWidth="8.85546875" defaultRowHeight="12.75" x14ac:dyDescent="0.2"/>
  <cols>
    <col min="1" max="1" width="8.85546875" style="4" customWidth="1"/>
    <col min="2" max="2" width="25.140625" style="3" customWidth="1"/>
    <col min="3" max="3" width="42.140625" style="3" bestFit="1" customWidth="1"/>
    <col min="4" max="5" width="10.5703125" style="9" bestFit="1" customWidth="1"/>
    <col min="6" max="7" width="8.85546875" style="3" customWidth="1"/>
    <col min="8" max="16384" width="8.85546875" style="3"/>
  </cols>
  <sheetData>
    <row r="1" spans="1:6" ht="13.9" customHeight="1" x14ac:dyDescent="0.2">
      <c r="A1" s="11"/>
      <c r="B1" s="67" t="str">
        <f>'Report WorkSheet'!B1:E1</f>
        <v>Johnson Controls Calibration Report</v>
      </c>
      <c r="C1" s="67"/>
      <c r="D1" s="67"/>
      <c r="E1" s="67"/>
      <c r="F1" s="11"/>
    </row>
    <row r="2" spans="1:6" ht="13.9" customHeight="1" x14ac:dyDescent="0.2">
      <c r="A2" s="11"/>
      <c r="B2" s="67" t="str">
        <f>CONCATENATE('Report WorkSheet'!B2,'Report WorkSheet'!C2)</f>
        <v>Unit Type:  375 Ton HESC</v>
      </c>
      <c r="C2" s="67"/>
      <c r="D2" s="67"/>
      <c r="E2" s="67"/>
      <c r="F2" s="11"/>
    </row>
    <row r="3" spans="1:6" x14ac:dyDescent="0.2">
      <c r="A3" s="11"/>
      <c r="B3" s="67" t="str">
        <f>CONCATENATE('Report WorkSheet'!B3,'Report WorkSheet'!C3)</f>
        <v>Test Request Number: 24-0066</v>
      </c>
      <c r="C3" s="67"/>
      <c r="D3" s="67"/>
      <c r="E3" s="67"/>
      <c r="F3" s="11"/>
    </row>
    <row r="4" spans="1:6" x14ac:dyDescent="0.2">
      <c r="A4" s="11"/>
      <c r="B4" s="67" t="str">
        <f>CONCATENATE('Report WorkSheet'!B4,'Report WorkSheet'!C4)</f>
        <v>Instrument Map Date:  10/16/2024</v>
      </c>
      <c r="C4" s="67"/>
      <c r="D4" s="67"/>
      <c r="E4" s="67"/>
      <c r="F4" s="11"/>
    </row>
    <row r="5" spans="1:6" x14ac:dyDescent="0.2">
      <c r="A5" s="11"/>
      <c r="B5" s="67" t="str">
        <f>CONCATENATE('Report WorkSheet'!B5,'Report WorkSheet'!C5)</f>
        <v>JADEC Test Facility:  WC500-3</v>
      </c>
      <c r="C5" s="67"/>
      <c r="D5" s="67"/>
      <c r="E5" s="67"/>
      <c r="F5" s="11"/>
    </row>
    <row r="6" spans="1:6" x14ac:dyDescent="0.2">
      <c r="A6" s="10"/>
      <c r="B6" s="11"/>
      <c r="C6" s="12"/>
      <c r="D6" s="15"/>
      <c r="E6" s="15"/>
    </row>
    <row r="7" spans="1:6" x14ac:dyDescent="0.2">
      <c r="B7" s="66" t="s">
        <v>0</v>
      </c>
      <c r="C7" s="66" t="s">
        <v>1</v>
      </c>
      <c r="D7" s="66" t="s">
        <v>2</v>
      </c>
      <c r="E7" s="66"/>
    </row>
    <row r="8" spans="1:6" x14ac:dyDescent="0.2">
      <c r="B8" s="66"/>
      <c r="C8" s="66"/>
      <c r="D8" s="16" t="s">
        <v>3</v>
      </c>
      <c r="E8" s="16" t="s">
        <v>4</v>
      </c>
    </row>
    <row r="9" spans="1:6" x14ac:dyDescent="0.2">
      <c r="B9" s="5" t="s">
        <v>5</v>
      </c>
      <c r="C9" s="5"/>
      <c r="D9" s="5"/>
      <c r="E9" s="5"/>
    </row>
    <row r="10" spans="1:6" x14ac:dyDescent="0.2">
      <c r="B10" s="6" t="str">
        <f>'Report WorkSheet'!B10</f>
        <v>ED26F5</v>
      </c>
      <c r="C10" s="6" t="str">
        <f>'Report WorkSheet'!C10</f>
        <v>COND WATER ENTERING TEMP A</v>
      </c>
      <c r="D10" s="14">
        <f>'Report WorkSheet'!L10</f>
        <v>45530</v>
      </c>
      <c r="E10" s="14">
        <f>'Report WorkSheet'!M10</f>
        <v>45714</v>
      </c>
    </row>
    <row r="11" spans="1:6" x14ac:dyDescent="0.2">
      <c r="B11" s="6" t="str">
        <f>'Report WorkSheet'!B11</f>
        <v>ED2613</v>
      </c>
      <c r="C11" s="6" t="str">
        <f>'Report WorkSheet'!C11</f>
        <v>COND WATER ENTERING TEMP B</v>
      </c>
      <c r="D11" s="14">
        <f>'Report WorkSheet'!L11</f>
        <v>45530</v>
      </c>
      <c r="E11" s="14">
        <f>'Report WorkSheet'!M11</f>
        <v>45714</v>
      </c>
    </row>
    <row r="12" spans="1:6" x14ac:dyDescent="0.2">
      <c r="B12" s="6" t="str">
        <f>'Report WorkSheet'!B12</f>
        <v>ED260B</v>
      </c>
      <c r="C12" s="6" t="str">
        <f>'Report WorkSheet'!C12</f>
        <v>COND WATER LEAVING TEMP A</v>
      </c>
      <c r="D12" s="14">
        <f>'Report WorkSheet'!L12</f>
        <v>45530</v>
      </c>
      <c r="E12" s="14">
        <f>'Report WorkSheet'!M12</f>
        <v>45714</v>
      </c>
    </row>
    <row r="13" spans="1:6" x14ac:dyDescent="0.2">
      <c r="B13" s="6" t="str">
        <f>'Report WorkSheet'!B13</f>
        <v>ED2765</v>
      </c>
      <c r="C13" s="6" t="str">
        <f>'Report WorkSheet'!C13</f>
        <v>COND WATER LEAVING TEMP B</v>
      </c>
      <c r="D13" s="14">
        <f>'Report WorkSheet'!L13</f>
        <v>45530</v>
      </c>
      <c r="E13" s="14">
        <f>'Report WorkSheet'!M13</f>
        <v>45714</v>
      </c>
    </row>
    <row r="14" spans="1:6" x14ac:dyDescent="0.2">
      <c r="B14" s="6" t="str">
        <f>'Report WorkSheet'!B14</f>
        <v>ED276A</v>
      </c>
      <c r="C14" s="6" t="str">
        <f>'Report WorkSheet'!C14</f>
        <v>EVAP WATER ENTERING TEMP A</v>
      </c>
      <c r="D14" s="14">
        <f>'Report WorkSheet'!L14</f>
        <v>45530</v>
      </c>
      <c r="E14" s="14">
        <f>'Report WorkSheet'!M14</f>
        <v>45714</v>
      </c>
    </row>
    <row r="15" spans="1:6" x14ac:dyDescent="0.2">
      <c r="B15" s="6" t="str">
        <f>'Report WorkSheet'!B15</f>
        <v>ED2615</v>
      </c>
      <c r="C15" s="6" t="str">
        <f>'Report WorkSheet'!C15</f>
        <v>EVAP WATER ENTERING TEMP B</v>
      </c>
      <c r="D15" s="14">
        <f>'Report WorkSheet'!L15</f>
        <v>45530</v>
      </c>
      <c r="E15" s="14">
        <f>'Report WorkSheet'!M15</f>
        <v>45714</v>
      </c>
    </row>
    <row r="16" spans="1:6" x14ac:dyDescent="0.2">
      <c r="B16" s="6" t="str">
        <f>'Report WorkSheet'!B16</f>
        <v>ED2767</v>
      </c>
      <c r="C16" s="6" t="str">
        <f>'Report WorkSheet'!C16</f>
        <v>EVAP WATER LEAVING TEMP A</v>
      </c>
      <c r="D16" s="14">
        <f>'Report WorkSheet'!L16</f>
        <v>45530</v>
      </c>
      <c r="E16" s="14">
        <f>'Report WorkSheet'!M16</f>
        <v>45714</v>
      </c>
    </row>
    <row r="17" spans="2:7" x14ac:dyDescent="0.2">
      <c r="B17" s="6" t="str">
        <f>'Report WorkSheet'!B17</f>
        <v>ED2677</v>
      </c>
      <c r="C17" s="6" t="str">
        <f>'Report WorkSheet'!C17</f>
        <v>EVAP WATER LEAVING TEMP B</v>
      </c>
      <c r="D17" s="14">
        <f>'Report WorkSheet'!L17</f>
        <v>45530</v>
      </c>
      <c r="E17" s="14">
        <f>'Report WorkSheet'!M17</f>
        <v>45714</v>
      </c>
      <c r="G17" s="13"/>
    </row>
    <row r="18" spans="2:7" x14ac:dyDescent="0.2">
      <c r="B18" s="6" t="str">
        <f>'Report WorkSheet'!B18</f>
        <v>ED2614</v>
      </c>
      <c r="C18" s="6" t="str">
        <f>'Report WorkSheet'!C18</f>
        <v>AUX COOLING WATER ENTERING TEMP</v>
      </c>
      <c r="D18" s="14">
        <f>'Report WorkSheet'!L18</f>
        <v>45530</v>
      </c>
      <c r="E18" s="14">
        <f>'Report WorkSheet'!M18</f>
        <v>45714</v>
      </c>
    </row>
    <row r="19" spans="2:7" x14ac:dyDescent="0.2">
      <c r="B19" s="6" t="str">
        <f>'Report WorkSheet'!B19</f>
        <v>ED26F7</v>
      </c>
      <c r="C19" s="6" t="str">
        <f>'Report WorkSheet'!C19</f>
        <v>AUX COOLING WATER LEAVING TEMP</v>
      </c>
      <c r="D19" s="14">
        <f>'Report WorkSheet'!L19</f>
        <v>45530</v>
      </c>
      <c r="E19" s="14">
        <f>'Report WorkSheet'!M19</f>
        <v>45714</v>
      </c>
    </row>
    <row r="20" spans="2:7" ht="6.95" customHeight="1" x14ac:dyDescent="0.2">
      <c r="B20" s="6"/>
      <c r="C20" s="8"/>
      <c r="D20" s="6"/>
      <c r="E20" s="6"/>
    </row>
    <row r="21" spans="2:7" x14ac:dyDescent="0.2">
      <c r="B21" s="5" t="s">
        <v>6</v>
      </c>
      <c r="C21" s="17"/>
      <c r="D21" s="5"/>
      <c r="E21" s="5"/>
    </row>
    <row r="22" spans="2:7" x14ac:dyDescent="0.2">
      <c r="B22" s="6" t="str">
        <f>'Report WorkSheet'!B22</f>
        <v>D302D6</v>
      </c>
      <c r="C22" s="8" t="str">
        <f>'Report WorkSheet'!C22</f>
        <v>COMPRESSOR SUCTION TEMP</v>
      </c>
      <c r="D22" s="14">
        <f>'Report WorkSheet'!L22</f>
        <v>45530</v>
      </c>
      <c r="E22" s="14">
        <f>'Report WorkSheet'!M22</f>
        <v>45714</v>
      </c>
    </row>
    <row r="23" spans="2:7" ht="13.9" customHeight="1" x14ac:dyDescent="0.2">
      <c r="B23" s="6" t="str">
        <f>'Report WorkSheet'!B23</f>
        <v>D5E714</v>
      </c>
      <c r="C23" s="8" t="str">
        <f>'Report WorkSheet'!C23</f>
        <v>COMPRESSOR DISCHARGE TEMP</v>
      </c>
      <c r="D23" s="14">
        <f>'Report WorkSheet'!L23</f>
        <v>45530</v>
      </c>
      <c r="E23" s="14">
        <f>'Report WorkSheet'!M23</f>
        <v>45714</v>
      </c>
    </row>
    <row r="24" spans="2:7" ht="13.9" customHeight="1" x14ac:dyDescent="0.2">
      <c r="B24" s="6" t="str">
        <f>'Report WorkSheet'!B24</f>
        <v>D311C8</v>
      </c>
      <c r="C24" s="8" t="str">
        <f>'Report WorkSheet'!C24</f>
        <v>REFRIGERANT LIQUID TEMP TO EXPANSION VALVE #1</v>
      </c>
      <c r="D24" s="14">
        <f>'Report WorkSheet'!L24</f>
        <v>45530</v>
      </c>
      <c r="E24" s="14">
        <f>'Report WorkSheet'!M24</f>
        <v>45714</v>
      </c>
    </row>
    <row r="25" spans="2:7" ht="13.9" customHeight="1" x14ac:dyDescent="0.2">
      <c r="B25" s="6" t="str">
        <f>'Report WorkSheet'!B25</f>
        <v>D2F759</v>
      </c>
      <c r="C25" s="8" t="str">
        <f>'Report WorkSheet'!C25</f>
        <v>REFRIGERANT LIQUID TEMP TO EXPANSION VALVE #2</v>
      </c>
      <c r="D25" s="14">
        <f>'Report WorkSheet'!L25</f>
        <v>45530</v>
      </c>
      <c r="E25" s="14">
        <f>'Report WorkSheet'!M25</f>
        <v>45714</v>
      </c>
    </row>
    <row r="26" spans="2:7" ht="13.9" customHeight="1" x14ac:dyDescent="0.2">
      <c r="B26" s="6" t="str">
        <f>'Report WorkSheet'!B26</f>
        <v>D2D59E</v>
      </c>
      <c r="C26" s="8" t="str">
        <f>'Report WorkSheet'!C26</f>
        <v>MOTOR HOUSING TOP PLATE TEMP</v>
      </c>
      <c r="D26" s="14">
        <f>'Report WorkSheet'!L26</f>
        <v>45530</v>
      </c>
      <c r="E26" s="14">
        <f>'Report WorkSheet'!M26</f>
        <v>45714</v>
      </c>
    </row>
    <row r="27" spans="2:7" ht="13.9" customHeight="1" x14ac:dyDescent="0.2">
      <c r="B27" s="6" t="str">
        <f>'Report WorkSheet'!B27</f>
        <v>D2E850</v>
      </c>
      <c r="C27" s="8" t="str">
        <f>'Report WorkSheet'!C27</f>
        <v>VSD COOLING ON</v>
      </c>
      <c r="D27" s="14">
        <f>'Report WorkSheet'!L27</f>
        <v>45531</v>
      </c>
      <c r="E27" s="14">
        <f>'Report WorkSheet'!M27</f>
        <v>45715</v>
      </c>
    </row>
    <row r="28" spans="2:7" ht="13.9" customHeight="1" x14ac:dyDescent="0.2">
      <c r="B28" s="6" t="str">
        <f>'Report WorkSheet'!B28</f>
        <v>D2DFEC</v>
      </c>
      <c r="C28" s="8" t="str">
        <f>'Report WorkSheet'!C28</f>
        <v>VSD COOLING OFF</v>
      </c>
      <c r="D28" s="14">
        <f>'Report WorkSheet'!L28</f>
        <v>45531</v>
      </c>
      <c r="E28" s="14">
        <f>'Report WorkSheet'!M28</f>
        <v>45715</v>
      </c>
    </row>
    <row r="29" spans="2:7" ht="6.95" customHeight="1" x14ac:dyDescent="0.2">
      <c r="B29" s="7"/>
      <c r="C29" s="7"/>
      <c r="D29" s="7"/>
      <c r="E29" s="7"/>
    </row>
    <row r="30" spans="2:7" x14ac:dyDescent="0.2">
      <c r="B30" s="5" t="s">
        <v>9</v>
      </c>
      <c r="C30" s="5"/>
      <c r="D30" s="5"/>
      <c r="E30" s="5"/>
    </row>
    <row r="31" spans="2:7" x14ac:dyDescent="0.2">
      <c r="B31" s="6">
        <f>'Report WorkSheet'!B31</f>
        <v>460456</v>
      </c>
      <c r="C31" s="6" t="str">
        <f>'Report WorkSheet'!C31</f>
        <v>COMPRESSOR SUCTION PRESSURE</v>
      </c>
      <c r="D31" s="14">
        <f>'Report WorkSheet'!L31</f>
        <v>45532</v>
      </c>
      <c r="E31" s="14">
        <f>'Report WorkSheet'!M31</f>
        <v>45716</v>
      </c>
    </row>
    <row r="32" spans="2:7" x14ac:dyDescent="0.2">
      <c r="B32" s="6">
        <f>'Report WorkSheet'!B32</f>
        <v>481329</v>
      </c>
      <c r="C32" s="6" t="str">
        <f>'Report WorkSheet'!C32</f>
        <v>COMRPRESSOR DISCHARGE PRESSURE</v>
      </c>
      <c r="D32" s="14">
        <f>'Report WorkSheet'!L32</f>
        <v>45532</v>
      </c>
      <c r="E32" s="14">
        <f>'Report WorkSheet'!M32</f>
        <v>45716</v>
      </c>
    </row>
    <row r="33" spans="2:5" x14ac:dyDescent="0.2">
      <c r="B33" s="6">
        <f>'Report WorkSheet'!B33</f>
        <v>460452</v>
      </c>
      <c r="C33" s="6" t="str">
        <f>'Report WorkSheet'!C33</f>
        <v>CONDENSER PRESSURE</v>
      </c>
      <c r="D33" s="14">
        <f>'Report WorkSheet'!L33</f>
        <v>45532</v>
      </c>
      <c r="E33" s="14">
        <f>'Report WorkSheet'!M33</f>
        <v>45716</v>
      </c>
    </row>
    <row r="34" spans="2:5" x14ac:dyDescent="0.2">
      <c r="B34" s="6">
        <f>'Report WorkSheet'!B34</f>
        <v>481330</v>
      </c>
      <c r="C34" s="6" t="str">
        <f>'Report WorkSheet'!C34</f>
        <v>MOTOR COOLING VAPOR TANK PRESSURE</v>
      </c>
      <c r="D34" s="14">
        <f>'Report WorkSheet'!L34</f>
        <v>45532</v>
      </c>
      <c r="E34" s="14">
        <f>'Report WorkSheet'!M34</f>
        <v>45716</v>
      </c>
    </row>
    <row r="35" spans="2:5" x14ac:dyDescent="0.2">
      <c r="B35" s="6">
        <f>'Report WorkSheet'!B35</f>
        <v>446104</v>
      </c>
      <c r="C35" s="6" t="str">
        <f>'Report WorkSheet'!C35</f>
        <v>ECONOMIZER VAPOR PRESSURE</v>
      </c>
      <c r="D35" s="14">
        <f>'Report WorkSheet'!L35</f>
        <v>45532</v>
      </c>
      <c r="E35" s="14">
        <f>'Report WorkSheet'!M35</f>
        <v>45716</v>
      </c>
    </row>
    <row r="36" spans="2:5" x14ac:dyDescent="0.2">
      <c r="B36" s="6">
        <f>'Report WorkSheet'!B36</f>
        <v>489945</v>
      </c>
      <c r="C36" s="6" t="str">
        <f>'Report WorkSheet'!C36</f>
        <v>BAROMETRIC PRESSURE</v>
      </c>
      <c r="D36" s="14">
        <f>'Report WorkSheet'!L36</f>
        <v>45532</v>
      </c>
      <c r="E36" s="14">
        <f>'Report WorkSheet'!M36</f>
        <v>45716</v>
      </c>
    </row>
    <row r="37" spans="2:5" ht="6.95" customHeight="1" x14ac:dyDescent="0.2">
      <c r="B37" s="7"/>
      <c r="C37" s="7"/>
      <c r="D37" s="7"/>
      <c r="E37" s="7"/>
    </row>
    <row r="38" spans="2:5" x14ac:dyDescent="0.2">
      <c r="B38" s="5" t="s">
        <v>12</v>
      </c>
      <c r="C38" s="5"/>
      <c r="D38" s="5"/>
      <c r="E38" s="5"/>
    </row>
    <row r="39" spans="2:5" x14ac:dyDescent="0.2">
      <c r="B39" s="6">
        <f>'Report WorkSheet'!B39</f>
        <v>1505060</v>
      </c>
      <c r="C39" s="6" t="str">
        <f>'Report WorkSheet'!C39</f>
        <v>EVAPORATOR WATER PRESSURE DROP</v>
      </c>
      <c r="D39" s="14">
        <f>'Report WorkSheet'!L39</f>
        <v>45531</v>
      </c>
      <c r="E39" s="14">
        <f>'Report WorkSheet'!M39</f>
        <v>45715</v>
      </c>
    </row>
    <row r="40" spans="2:5" x14ac:dyDescent="0.2">
      <c r="B40" s="6">
        <f>'Report WorkSheet'!B40</f>
        <v>1142262</v>
      </c>
      <c r="C40" s="6" t="str">
        <f>'Report WorkSheet'!C40</f>
        <v>CONDENSOR WATER PRESSURE DROP</v>
      </c>
      <c r="D40" s="14">
        <f>'Report WorkSheet'!L40</f>
        <v>45531</v>
      </c>
      <c r="E40" s="14">
        <f>'Report WorkSheet'!M40</f>
        <v>45715</v>
      </c>
    </row>
    <row r="41" spans="2:5" ht="6.95" customHeight="1" x14ac:dyDescent="0.2">
      <c r="B41" s="7"/>
      <c r="C41" s="7"/>
      <c r="D41" s="7"/>
      <c r="E41" s="7"/>
    </row>
    <row r="42" spans="2:5" x14ac:dyDescent="0.2">
      <c r="B42" s="5" t="s">
        <v>15</v>
      </c>
      <c r="C42" s="5"/>
      <c r="D42" s="5"/>
      <c r="E42" s="5"/>
    </row>
    <row r="43" spans="2:5" x14ac:dyDescent="0.2">
      <c r="B43" s="6" t="str">
        <f>'Report WorkSheet'!B43</f>
        <v>14653614_14653638</v>
      </c>
      <c r="C43" s="20" t="str">
        <f>'Report WorkSheet'!C43</f>
        <v>EVAPORATOR WATER FLOW A</v>
      </c>
      <c r="D43" s="14">
        <f>'Report WorkSheet'!L43</f>
        <v>45337</v>
      </c>
      <c r="E43" s="14">
        <f>'Report WorkSheet'!M43</f>
        <v>46068</v>
      </c>
    </row>
    <row r="44" spans="2:5" x14ac:dyDescent="0.2">
      <c r="B44" s="6" t="str">
        <f>'Report WorkSheet'!B44</f>
        <v>14653345_14653310</v>
      </c>
      <c r="C44" s="20" t="str">
        <f>'Report WorkSheet'!C44</f>
        <v>EVAPORATOR WATER FLOW B</v>
      </c>
      <c r="D44" s="14">
        <f>'Report WorkSheet'!L44</f>
        <v>45337</v>
      </c>
      <c r="E44" s="14">
        <f>'Report WorkSheet'!M44</f>
        <v>46068</v>
      </c>
    </row>
    <row r="45" spans="2:5" x14ac:dyDescent="0.2">
      <c r="B45" s="6" t="str">
        <f>'Report WorkSheet'!B45</f>
        <v>14653230_14653222</v>
      </c>
      <c r="C45" s="20" t="str">
        <f>'Report WorkSheet'!C45</f>
        <v>CONDENSER WATER FLOW A</v>
      </c>
      <c r="D45" s="14">
        <f>'Report WorkSheet'!L45</f>
        <v>45338</v>
      </c>
      <c r="E45" s="14">
        <f>'Report WorkSheet'!M45</f>
        <v>46069</v>
      </c>
    </row>
    <row r="46" spans="2:5" x14ac:dyDescent="0.2">
      <c r="B46" s="6" t="str">
        <f>'Report WorkSheet'!B46</f>
        <v>14653344_14653309</v>
      </c>
      <c r="C46" s="20" t="str">
        <f>'Report WorkSheet'!C46</f>
        <v>CONDENSER WATER FLOW B</v>
      </c>
      <c r="D46" s="14">
        <f>'Report WorkSheet'!L46</f>
        <v>45338</v>
      </c>
      <c r="E46" s="14">
        <f>'Report WorkSheet'!M46</f>
        <v>46069</v>
      </c>
    </row>
    <row r="47" spans="2:5" ht="13.9" customHeight="1" x14ac:dyDescent="0.2">
      <c r="B47" s="6" t="str">
        <f>'Report WorkSheet'!B47</f>
        <v>14652927_14652900</v>
      </c>
      <c r="C47" s="20" t="str">
        <f>'Report WorkSheet'!C47</f>
        <v>VSD COOLER WATER FLOW</v>
      </c>
      <c r="D47" s="14">
        <f>'Report WorkSheet'!L47</f>
        <v>45337</v>
      </c>
      <c r="E47" s="14">
        <f>'Report WorkSheet'!M47</f>
        <v>46068</v>
      </c>
    </row>
    <row r="48" spans="2:5" ht="6.95" customHeight="1" x14ac:dyDescent="0.2">
      <c r="B48" s="6"/>
      <c r="C48" s="6"/>
      <c r="D48" s="6"/>
      <c r="E48" s="14"/>
    </row>
    <row r="49" spans="1:5" x14ac:dyDescent="0.2">
      <c r="A49" s="4" t="s">
        <v>47</v>
      </c>
      <c r="B49" s="5" t="s">
        <v>20</v>
      </c>
      <c r="C49" s="5"/>
      <c r="D49" s="5"/>
      <c r="E49" s="65"/>
    </row>
    <row r="50" spans="1:5" x14ac:dyDescent="0.2">
      <c r="B50" s="6" t="str">
        <f>'Report WorkSheet'!B50</f>
        <v>2643AD1605013</v>
      </c>
      <c r="C50" s="6" t="str">
        <f>'Report WorkSheet'!C50</f>
        <v>CHILLER INPUT</v>
      </c>
      <c r="D50" s="14">
        <f>'Report WorkSheet'!L50</f>
        <v>45470</v>
      </c>
      <c r="E50" s="14">
        <f>'Report WorkSheet'!M50</f>
        <v>45835</v>
      </c>
    </row>
    <row r="51" spans="1:5" x14ac:dyDescent="0.2">
      <c r="B51" s="6" t="str">
        <f>'Report WorkSheet'!B51</f>
        <v>2643AD1606002</v>
      </c>
      <c r="C51" s="6" t="str">
        <f>'Report WorkSheet'!C51</f>
        <v>VSD OUTPUT</v>
      </c>
      <c r="D51" s="14">
        <f>'Report WorkSheet'!L51</f>
        <v>45352</v>
      </c>
      <c r="E51" s="14">
        <f>'Report WorkSheet'!M51</f>
        <v>45717</v>
      </c>
    </row>
    <row r="52" spans="1:5" ht="6.95" customHeight="1" x14ac:dyDescent="0.2">
      <c r="B52" s="7"/>
      <c r="C52" s="7"/>
      <c r="D52" s="7"/>
      <c r="E52" s="7"/>
    </row>
    <row r="53" spans="1:5" ht="12.75" customHeight="1" x14ac:dyDescent="0.2">
      <c r="A53" s="18"/>
      <c r="D53" s="3"/>
      <c r="E53" s="3"/>
    </row>
    <row r="54" spans="1:5" x14ac:dyDescent="0.2">
      <c r="A54" s="18"/>
      <c r="D54" s="3"/>
      <c r="E54" s="3"/>
    </row>
    <row r="55" spans="1:5" x14ac:dyDescent="0.2">
      <c r="A55" s="18"/>
      <c r="B55" s="9" t="s">
        <v>35</v>
      </c>
      <c r="C55" s="9" t="str">
        <f>'Report WorkSheet'!C55</f>
        <v>Scott Beach</v>
      </c>
      <c r="D55" s="9" t="s">
        <v>36</v>
      </c>
      <c r="E55" s="19">
        <f>'Report WorkSheet'!E55</f>
        <v>45586</v>
      </c>
    </row>
    <row r="56" spans="1:5" x14ac:dyDescent="0.2">
      <c r="A56" s="3"/>
      <c r="D56" s="3"/>
      <c r="E56" s="3"/>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56"/>
  <sheetViews>
    <sheetView workbookViewId="0">
      <selection activeCell="D47" sqref="D47"/>
    </sheetView>
  </sheetViews>
  <sheetFormatPr defaultColWidth="8.85546875" defaultRowHeight="12.75" x14ac:dyDescent="0.2"/>
  <cols>
    <col min="1" max="1" width="8.85546875" style="4" customWidth="1"/>
    <col min="2" max="2" width="30.28515625" style="3" bestFit="1" customWidth="1"/>
    <col min="3" max="3" width="42.140625" style="3" bestFit="1" customWidth="1"/>
    <col min="4" max="4" width="33.140625" style="9" bestFit="1" customWidth="1"/>
    <col min="5" max="5" width="26.140625" style="9" bestFit="1" customWidth="1"/>
    <col min="6" max="6" width="21.42578125" style="3" bestFit="1" customWidth="1"/>
    <col min="7" max="7" width="5" style="3" customWidth="1"/>
    <col min="8" max="8" width="31.7109375" style="3" customWidth="1"/>
    <col min="9" max="9" width="23.42578125" style="3" customWidth="1"/>
    <col min="10" max="11" width="29.85546875" style="3" customWidth="1"/>
    <col min="12" max="12" width="25" style="3" bestFit="1" customWidth="1"/>
    <col min="13" max="13" width="24.7109375" style="3" bestFit="1" customWidth="1"/>
    <col min="14" max="14" width="10.42578125" style="3" bestFit="1" customWidth="1"/>
    <col min="15" max="15" width="16.140625" style="3" bestFit="1" customWidth="1"/>
    <col min="16" max="16384" width="8.85546875" style="3"/>
  </cols>
  <sheetData>
    <row r="1" spans="1:15" ht="13.9" customHeight="1" x14ac:dyDescent="0.2">
      <c r="A1" s="11"/>
      <c r="B1" s="11" t="s">
        <v>49</v>
      </c>
      <c r="C1" s="11"/>
      <c r="D1" s="11"/>
      <c r="E1" s="11"/>
      <c r="F1" s="11"/>
    </row>
    <row r="2" spans="1:15" ht="13.9" customHeight="1" x14ac:dyDescent="0.2">
      <c r="A2" s="11"/>
      <c r="B2" s="11" t="s">
        <v>60</v>
      </c>
      <c r="C2" s="52" t="s">
        <v>111</v>
      </c>
      <c r="D2" s="11"/>
      <c r="E2" s="11"/>
      <c r="F2" s="11"/>
      <c r="J2" s="55"/>
      <c r="K2" s="55"/>
      <c r="L2" s="55"/>
    </row>
    <row r="3" spans="1:15" ht="13.9" customHeight="1" x14ac:dyDescent="0.2">
      <c r="A3" s="11"/>
      <c r="B3" s="11" t="s">
        <v>61</v>
      </c>
      <c r="C3" s="52" t="s">
        <v>728</v>
      </c>
      <c r="D3" s="11"/>
      <c r="E3" s="11" t="s">
        <v>65</v>
      </c>
      <c r="F3" s="11"/>
      <c r="H3" s="9"/>
    </row>
    <row r="4" spans="1:15" ht="12.75" customHeight="1" x14ac:dyDescent="0.2">
      <c r="A4" s="11"/>
      <c r="B4" s="53" t="s">
        <v>62</v>
      </c>
      <c r="C4" s="64" t="s">
        <v>729</v>
      </c>
      <c r="E4" s="58">
        <v>45581</v>
      </c>
      <c r="F4" s="11"/>
    </row>
    <row r="5" spans="1:15" x14ac:dyDescent="0.2">
      <c r="A5" s="11"/>
      <c r="B5" s="11" t="s">
        <v>63</v>
      </c>
      <c r="C5" s="52" t="s">
        <v>300</v>
      </c>
      <c r="D5" s="11"/>
      <c r="E5" s="11"/>
      <c r="F5" s="11"/>
    </row>
    <row r="6" spans="1:15" x14ac:dyDescent="0.2">
      <c r="A6" s="10"/>
      <c r="B6" s="11"/>
      <c r="C6" s="12"/>
      <c r="D6" s="15"/>
      <c r="E6" s="15"/>
    </row>
    <row r="7" spans="1:15" x14ac:dyDescent="0.2">
      <c r="B7" s="71" t="s">
        <v>0</v>
      </c>
      <c r="C7" s="71" t="s">
        <v>1</v>
      </c>
      <c r="D7" s="71" t="s">
        <v>51</v>
      </c>
      <c r="E7" s="71"/>
      <c r="F7" s="72" t="s">
        <v>52</v>
      </c>
      <c r="H7" s="5" t="s">
        <v>56</v>
      </c>
      <c r="I7" s="5" t="s">
        <v>21</v>
      </c>
      <c r="J7" s="5" t="s">
        <v>55</v>
      </c>
      <c r="K7" s="5" t="s">
        <v>23</v>
      </c>
      <c r="L7" s="5" t="s">
        <v>53</v>
      </c>
      <c r="M7" s="17" t="s">
        <v>54</v>
      </c>
      <c r="N7" s="61" t="s">
        <v>64</v>
      </c>
      <c r="O7" s="5" t="s">
        <v>59</v>
      </c>
    </row>
    <row r="8" spans="1:15" x14ac:dyDescent="0.2">
      <c r="B8" s="71"/>
      <c r="C8" s="71"/>
      <c r="D8" s="49" t="s">
        <v>50</v>
      </c>
      <c r="E8" s="49" t="s">
        <v>22</v>
      </c>
      <c r="F8" s="73"/>
      <c r="H8" s="6"/>
      <c r="I8" s="6"/>
      <c r="J8" s="6"/>
      <c r="K8" s="6"/>
      <c r="L8" s="6"/>
      <c r="M8" s="8"/>
      <c r="N8" s="62"/>
      <c r="O8" s="56"/>
    </row>
    <row r="9" spans="1:15" x14ac:dyDescent="0.2">
      <c r="B9" s="50" t="s">
        <v>5</v>
      </c>
      <c r="C9" s="34"/>
      <c r="D9" s="35"/>
      <c r="E9" s="36"/>
      <c r="F9" s="36"/>
      <c r="H9" s="6"/>
      <c r="I9" s="6"/>
      <c r="J9" s="6"/>
      <c r="K9" s="6"/>
      <c r="L9" s="6"/>
      <c r="M9" s="8"/>
      <c r="N9" s="62"/>
      <c r="O9" s="56"/>
    </row>
    <row r="10" spans="1:15" x14ac:dyDescent="0.2">
      <c r="B10" s="29" t="s">
        <v>493</v>
      </c>
      <c r="C10" s="5" t="s">
        <v>25</v>
      </c>
      <c r="D10" s="30" t="s">
        <v>66</v>
      </c>
      <c r="E10" s="30" t="s">
        <v>67</v>
      </c>
      <c r="F10" s="68" t="s">
        <v>86</v>
      </c>
      <c r="H10" s="6" t="str">
        <f>INDEX(CalReport!D:D,MATCH($B10,CalReport!R:R,0))</f>
        <v>COND_WTR_E_TEMP_TET-CW-2A</v>
      </c>
      <c r="I10" s="6" t="str">
        <f>IF(EXACT(D10,H10), "y","n")</f>
        <v>y</v>
      </c>
      <c r="J10" s="6" t="str">
        <f>INDEX(CalReport!G:G,MATCH($B10,CalReport!R:R,0))</f>
        <v>DAQ2_RTD_001</v>
      </c>
      <c r="K10" s="6" t="str">
        <f>IF(EXACT(E10,J10), "y","n")</f>
        <v>y</v>
      </c>
      <c r="L10" s="54">
        <f>INDEX(CalReport!V:V,MATCH($B10,CalReport!R:R,0))</f>
        <v>45530</v>
      </c>
      <c r="M10" s="59">
        <f>INDEX(CalReport!W:W,MATCH($B10,CalReport!R:R,0))</f>
        <v>45714</v>
      </c>
      <c r="N10" s="62">
        <f t="shared" ref="N10:N19" si="0">M10-L10</f>
        <v>184</v>
      </c>
      <c r="O10" s="56" t="b">
        <f t="shared" ref="O10:O19" si="1">AND($E$4&gt;=L10,$E$4&lt;=M10)</f>
        <v>1</v>
      </c>
    </row>
    <row r="11" spans="1:15" x14ac:dyDescent="0.2">
      <c r="B11" s="26" t="s">
        <v>495</v>
      </c>
      <c r="C11" s="6" t="s">
        <v>26</v>
      </c>
      <c r="D11" s="25" t="s">
        <v>68</v>
      </c>
      <c r="E11" s="25" t="s">
        <v>69</v>
      </c>
      <c r="F11" s="69"/>
      <c r="H11" s="6" t="str">
        <f>INDEX(CalReport!D:D,MATCH($B11,CalReport!R:R,0))</f>
        <v>COND_WTR_E_TEMP_TET-CW-2B</v>
      </c>
      <c r="I11" s="6" t="str">
        <f t="shared" ref="I11:I51" si="2">IF(EXACT(D11,H11), "y","n")</f>
        <v>y</v>
      </c>
      <c r="J11" s="6" t="str">
        <f>INDEX(CalReport!G:G,MATCH($B11,CalReport!R:R,0))</f>
        <v>DAQ2_RTD_002</v>
      </c>
      <c r="K11" s="6" t="str">
        <f t="shared" ref="K11:K51" si="3">IF(EXACT(E11,J11), "y","n")</f>
        <v>y</v>
      </c>
      <c r="L11" s="54">
        <f>INDEX(CalReport!V:V,MATCH($B11,CalReport!R:R,0))</f>
        <v>45530</v>
      </c>
      <c r="M11" s="59">
        <f>INDEX(CalReport!W:W,MATCH($B11,CalReport!R:R,0))</f>
        <v>45714</v>
      </c>
      <c r="N11" s="62">
        <f t="shared" si="0"/>
        <v>184</v>
      </c>
      <c r="O11" s="56" t="b">
        <f t="shared" si="1"/>
        <v>1</v>
      </c>
    </row>
    <row r="12" spans="1:15" x14ac:dyDescent="0.2">
      <c r="B12" s="26" t="s">
        <v>497</v>
      </c>
      <c r="C12" s="6" t="s">
        <v>27</v>
      </c>
      <c r="D12" s="25" t="s">
        <v>70</v>
      </c>
      <c r="E12" s="25" t="s">
        <v>71</v>
      </c>
      <c r="F12" s="69"/>
      <c r="H12" s="6" t="str">
        <f>INDEX(CalReport!D:D,MATCH($B12,CalReport!R:R,0))</f>
        <v>COND_WTR_L_TEMP_TET-CW-3A</v>
      </c>
      <c r="I12" s="6" t="str">
        <f t="shared" si="2"/>
        <v>y</v>
      </c>
      <c r="J12" s="6" t="str">
        <f>INDEX(CalReport!G:G,MATCH($B12,CalReport!R:R,0))</f>
        <v>DAQ2_RTD_003</v>
      </c>
      <c r="K12" s="6" t="str">
        <f t="shared" si="3"/>
        <v>y</v>
      </c>
      <c r="L12" s="54">
        <f>INDEX(CalReport!V:V,MATCH($B12,CalReport!R:R,0))</f>
        <v>45530</v>
      </c>
      <c r="M12" s="59">
        <f>INDEX(CalReport!W:W,MATCH($B12,CalReport!R:R,0))</f>
        <v>45714</v>
      </c>
      <c r="N12" s="62">
        <f t="shared" si="0"/>
        <v>184</v>
      </c>
      <c r="O12" s="56" t="b">
        <f t="shared" si="1"/>
        <v>1</v>
      </c>
    </row>
    <row r="13" spans="1:15" x14ac:dyDescent="0.2">
      <c r="B13" s="26" t="s">
        <v>499</v>
      </c>
      <c r="C13" s="6" t="s">
        <v>28</v>
      </c>
      <c r="D13" s="25" t="s">
        <v>72</v>
      </c>
      <c r="E13" s="25" t="s">
        <v>73</v>
      </c>
      <c r="F13" s="69"/>
      <c r="H13" s="6" t="str">
        <f>INDEX(CalReport!D:D,MATCH($B13,CalReport!R:R,0))</f>
        <v>COND_WTR_L_TEMP_TET-CW-3B</v>
      </c>
      <c r="I13" s="6" t="str">
        <f t="shared" si="2"/>
        <v>y</v>
      </c>
      <c r="J13" s="6" t="str">
        <f>INDEX(CalReport!G:G,MATCH($B13,CalReport!R:R,0))</f>
        <v>DAQ2_RTD_004</v>
      </c>
      <c r="K13" s="6" t="str">
        <f t="shared" si="3"/>
        <v>y</v>
      </c>
      <c r="L13" s="54">
        <f>INDEX(CalReport!V:V,MATCH($B13,CalReport!R:R,0))</f>
        <v>45530</v>
      </c>
      <c r="M13" s="59">
        <f>INDEX(CalReport!W:W,MATCH($B13,CalReport!R:R,0))</f>
        <v>45714</v>
      </c>
      <c r="N13" s="62">
        <f t="shared" si="0"/>
        <v>184</v>
      </c>
      <c r="O13" s="56" t="b">
        <f t="shared" si="1"/>
        <v>1</v>
      </c>
    </row>
    <row r="14" spans="1:15" x14ac:dyDescent="0.2">
      <c r="B14" s="26" t="s">
        <v>501</v>
      </c>
      <c r="C14" s="6" t="s">
        <v>29</v>
      </c>
      <c r="D14" s="25" t="s">
        <v>74</v>
      </c>
      <c r="E14" s="25" t="s">
        <v>75</v>
      </c>
      <c r="F14" s="69"/>
      <c r="H14" s="6" t="str">
        <f>INDEX(CalReport!D:D,MATCH($B14,CalReport!R:R,0))</f>
        <v>EVAP_WTR_E_TEMP_TET-EW-2A</v>
      </c>
      <c r="I14" s="6" t="str">
        <f t="shared" si="2"/>
        <v>y</v>
      </c>
      <c r="J14" s="6" t="str">
        <f>INDEX(CalReport!G:G,MATCH($B14,CalReport!R:R,0))</f>
        <v>DAQ2_RTD_005</v>
      </c>
      <c r="K14" s="6" t="str">
        <f t="shared" si="3"/>
        <v>y</v>
      </c>
      <c r="L14" s="54">
        <f>INDEX(CalReport!V:V,MATCH($B14,CalReport!R:R,0))</f>
        <v>45530</v>
      </c>
      <c r="M14" s="59">
        <f>INDEX(CalReport!W:W,MATCH($B14,CalReport!R:R,0))</f>
        <v>45714</v>
      </c>
      <c r="N14" s="62">
        <f t="shared" si="0"/>
        <v>184</v>
      </c>
      <c r="O14" s="56" t="b">
        <f t="shared" si="1"/>
        <v>1</v>
      </c>
    </row>
    <row r="15" spans="1:15" x14ac:dyDescent="0.2">
      <c r="B15" s="26" t="s">
        <v>503</v>
      </c>
      <c r="C15" s="8" t="s">
        <v>30</v>
      </c>
      <c r="D15" s="25" t="s">
        <v>76</v>
      </c>
      <c r="E15" s="25" t="s">
        <v>77</v>
      </c>
      <c r="F15" s="69"/>
      <c r="H15" s="6" t="str">
        <f>INDEX(CalReport!D:D,MATCH($B15,CalReport!R:R,0))</f>
        <v>EVAP_WTR_E_TEMP_TET-EW-2B</v>
      </c>
      <c r="I15" s="6" t="str">
        <f t="shared" si="2"/>
        <v>y</v>
      </c>
      <c r="J15" s="6" t="str">
        <f>INDEX(CalReport!G:G,MATCH($B15,CalReport!R:R,0))</f>
        <v>DAQ2_RTD_006</v>
      </c>
      <c r="K15" s="6" t="str">
        <f t="shared" si="3"/>
        <v>y</v>
      </c>
      <c r="L15" s="54">
        <f>INDEX(CalReport!V:V,MATCH($B15,CalReport!R:R,0))</f>
        <v>45530</v>
      </c>
      <c r="M15" s="59">
        <f>INDEX(CalReport!W:W,MATCH($B15,CalReport!R:R,0))</f>
        <v>45714</v>
      </c>
      <c r="N15" s="62">
        <f t="shared" si="0"/>
        <v>184</v>
      </c>
      <c r="O15" s="56" t="b">
        <f t="shared" si="1"/>
        <v>1</v>
      </c>
    </row>
    <row r="16" spans="1:15" x14ac:dyDescent="0.2">
      <c r="B16" s="26" t="s">
        <v>505</v>
      </c>
      <c r="C16" s="8" t="s">
        <v>31</v>
      </c>
      <c r="D16" s="25" t="s">
        <v>78</v>
      </c>
      <c r="E16" s="25" t="s">
        <v>79</v>
      </c>
      <c r="F16" s="69"/>
      <c r="H16" s="6" t="str">
        <f>INDEX(CalReport!D:D,MATCH($B16,CalReport!R:R,0))</f>
        <v>EVAP_WTR_L_TEMP_TET-EW-3A</v>
      </c>
      <c r="I16" s="6" t="str">
        <f t="shared" si="2"/>
        <v>y</v>
      </c>
      <c r="J16" s="6" t="str">
        <f>INDEX(CalReport!G:G,MATCH($B16,CalReport!R:R,0))</f>
        <v>DAQ2_RTD_007</v>
      </c>
      <c r="K16" s="6" t="str">
        <f t="shared" si="3"/>
        <v>y</v>
      </c>
      <c r="L16" s="54">
        <f>INDEX(CalReport!V:V,MATCH($B16,CalReport!R:R,0))</f>
        <v>45530</v>
      </c>
      <c r="M16" s="59">
        <f>INDEX(CalReport!W:W,MATCH($B16,CalReport!R:R,0))</f>
        <v>45714</v>
      </c>
      <c r="N16" s="62">
        <f t="shared" si="0"/>
        <v>184</v>
      </c>
      <c r="O16" s="56" t="b">
        <f t="shared" si="1"/>
        <v>1</v>
      </c>
    </row>
    <row r="17" spans="2:15" x14ac:dyDescent="0.2">
      <c r="B17" s="26" t="s">
        <v>507</v>
      </c>
      <c r="C17" s="8" t="s">
        <v>32</v>
      </c>
      <c r="D17" s="25" t="s">
        <v>80</v>
      </c>
      <c r="E17" s="25" t="s">
        <v>81</v>
      </c>
      <c r="F17" s="69"/>
      <c r="G17" s="13"/>
      <c r="H17" s="6" t="str">
        <f>INDEX(CalReport!D:D,MATCH($B17,CalReport!R:R,0))</f>
        <v>EVAP_WTR_L_TEMP_TET-EW-3B</v>
      </c>
      <c r="I17" s="6" t="str">
        <f t="shared" si="2"/>
        <v>y</v>
      </c>
      <c r="J17" s="6" t="str">
        <f>INDEX(CalReport!G:G,MATCH($B17,CalReport!R:R,0))</f>
        <v>DAQ2_RTD_008</v>
      </c>
      <c r="K17" s="6" t="str">
        <f t="shared" si="3"/>
        <v>y</v>
      </c>
      <c r="L17" s="54">
        <f>INDEX(CalReport!V:V,MATCH($B17,CalReport!R:R,0))</f>
        <v>45530</v>
      </c>
      <c r="M17" s="59">
        <f>INDEX(CalReport!W:W,MATCH($B17,CalReport!R:R,0))</f>
        <v>45714</v>
      </c>
      <c r="N17" s="62">
        <f t="shared" si="0"/>
        <v>184</v>
      </c>
      <c r="O17" s="56" t="b">
        <f t="shared" si="1"/>
        <v>1</v>
      </c>
    </row>
    <row r="18" spans="2:15" x14ac:dyDescent="0.2">
      <c r="B18" s="26" t="s">
        <v>509</v>
      </c>
      <c r="C18" s="8" t="s">
        <v>33</v>
      </c>
      <c r="D18" s="25" t="s">
        <v>82</v>
      </c>
      <c r="E18" s="25" t="s">
        <v>83</v>
      </c>
      <c r="F18" s="69"/>
      <c r="H18" s="6" t="str">
        <f>INDEX(CalReport!D:D,MATCH($B18,CalReport!R:R,0))</f>
        <v>CH_WTR_E_TEMP_TET-CH-2</v>
      </c>
      <c r="I18" s="6" t="str">
        <f t="shared" si="2"/>
        <v>y</v>
      </c>
      <c r="J18" s="6" t="str">
        <f>INDEX(CalReport!G:G,MATCH($B18,CalReport!R:R,0))</f>
        <v>DAQ2_RTD_009</v>
      </c>
      <c r="K18" s="6" t="str">
        <f t="shared" si="3"/>
        <v>y</v>
      </c>
      <c r="L18" s="54">
        <f>INDEX(CalReport!V:V,MATCH($B18,CalReport!R:R,0))</f>
        <v>45530</v>
      </c>
      <c r="M18" s="59">
        <f>INDEX(CalReport!W:W,MATCH($B18,CalReport!R:R,0))</f>
        <v>45714</v>
      </c>
      <c r="N18" s="62">
        <f t="shared" si="0"/>
        <v>184</v>
      </c>
      <c r="O18" s="56" t="b">
        <f t="shared" si="1"/>
        <v>1</v>
      </c>
    </row>
    <row r="19" spans="2:15" x14ac:dyDescent="0.2">
      <c r="B19" s="31" t="s">
        <v>511</v>
      </c>
      <c r="C19" s="32" t="s">
        <v>34</v>
      </c>
      <c r="D19" s="33" t="s">
        <v>84</v>
      </c>
      <c r="E19" s="33" t="s">
        <v>85</v>
      </c>
      <c r="F19" s="70"/>
      <c r="H19" s="6" t="str">
        <f>INDEX(CalReport!D:D,MATCH($B19,CalReport!R:R,0))</f>
        <v>CH_WTR_L_TEMP_TET-CH-3</v>
      </c>
      <c r="I19" s="6" t="str">
        <f t="shared" si="2"/>
        <v>y</v>
      </c>
      <c r="J19" s="6" t="str">
        <f>INDEX(CalReport!G:G,MATCH($B19,CalReport!R:R,0))</f>
        <v>DAQ2_RTD_010</v>
      </c>
      <c r="K19" s="6" t="str">
        <f t="shared" si="3"/>
        <v>y</v>
      </c>
      <c r="L19" s="54">
        <f>INDEX(CalReport!V:V,MATCH($B19,CalReport!R:R,0))</f>
        <v>45530</v>
      </c>
      <c r="M19" s="59">
        <f>INDEX(CalReport!W:W,MATCH($B19,CalReport!R:R,0))</f>
        <v>45714</v>
      </c>
      <c r="N19" s="62">
        <f t="shared" si="0"/>
        <v>184</v>
      </c>
      <c r="O19" s="56" t="b">
        <f t="shared" si="1"/>
        <v>1</v>
      </c>
    </row>
    <row r="20" spans="2:15" ht="6.95" customHeight="1" x14ac:dyDescent="0.2">
      <c r="B20" s="6"/>
      <c r="C20" s="8"/>
      <c r="D20" s="6"/>
      <c r="E20" s="6"/>
      <c r="F20" s="28"/>
      <c r="H20" s="6"/>
      <c r="I20" s="6"/>
      <c r="J20" s="6"/>
      <c r="K20" s="6"/>
      <c r="L20" s="54"/>
      <c r="M20" s="59"/>
      <c r="N20" s="62"/>
      <c r="O20" s="56"/>
    </row>
    <row r="21" spans="2:15" x14ac:dyDescent="0.2">
      <c r="B21" s="50" t="s">
        <v>6</v>
      </c>
      <c r="C21" s="8"/>
      <c r="D21" s="6"/>
      <c r="E21" s="6"/>
      <c r="F21" s="28"/>
      <c r="H21" s="6"/>
      <c r="I21" s="6"/>
      <c r="J21" s="6"/>
      <c r="K21" s="6"/>
      <c r="L21" s="54"/>
      <c r="M21" s="59"/>
      <c r="N21" s="62"/>
      <c r="O21" s="56"/>
    </row>
    <row r="22" spans="2:15" ht="12.75" customHeight="1" x14ac:dyDescent="0.2">
      <c r="B22" s="37" t="s">
        <v>628</v>
      </c>
      <c r="C22" s="17" t="s">
        <v>7</v>
      </c>
      <c r="D22" s="38" t="s">
        <v>88</v>
      </c>
      <c r="E22" s="38" t="s">
        <v>626</v>
      </c>
      <c r="F22" s="68" t="s">
        <v>87</v>
      </c>
      <c r="H22" s="6" t="str">
        <f>INDEX(CalReport!D:D,MATCH($B22,CalReport!R:R,0))</f>
        <v>COMPR_SYS01_RFG_SUCT_TEMP_01</v>
      </c>
      <c r="I22" s="6" t="str">
        <f t="shared" si="2"/>
        <v>y</v>
      </c>
      <c r="J22" s="6" t="str">
        <f>INDEX(CalReport!G:G,MATCH($B22,CalReport!R:R,0))</f>
        <v>DAQ3B_RTD_001</v>
      </c>
      <c r="K22" s="6" t="str">
        <f t="shared" si="3"/>
        <v>y</v>
      </c>
      <c r="L22" s="54">
        <f>INDEX(CalReport!V:V,MATCH($B22,CalReport!R:R,0))</f>
        <v>45530</v>
      </c>
      <c r="M22" s="59">
        <f>INDEX(CalReport!W:W,MATCH($B22,CalReport!R:R,0))</f>
        <v>45714</v>
      </c>
      <c r="N22" s="62">
        <f t="shared" ref="N22:N28" si="4">M22-L22</f>
        <v>184</v>
      </c>
      <c r="O22" s="56" t="b">
        <f t="shared" ref="O22:O28" si="5">AND($E$4&gt;=L22,$E$4&lt;=M22)</f>
        <v>1</v>
      </c>
    </row>
    <row r="23" spans="2:15" ht="13.9" customHeight="1" x14ac:dyDescent="0.2">
      <c r="B23" s="21" t="s">
        <v>631</v>
      </c>
      <c r="C23" s="8" t="s">
        <v>8</v>
      </c>
      <c r="D23" s="24" t="s">
        <v>89</v>
      </c>
      <c r="E23" s="24" t="s">
        <v>629</v>
      </c>
      <c r="F23" s="69"/>
      <c r="H23" s="6" t="str">
        <f>INDEX(CalReport!D:D,MATCH($B23,CalReport!R:R,0))</f>
        <v>COMPR_SYS01_RFG_DISCH_TEMP_01</v>
      </c>
      <c r="I23" s="6" t="str">
        <f t="shared" si="2"/>
        <v>y</v>
      </c>
      <c r="J23" s="6" t="str">
        <f>INDEX(CalReport!G:G,MATCH($B23,CalReport!R:R,0))</f>
        <v>DAQ3B_RTD_002</v>
      </c>
      <c r="K23" s="6" t="str">
        <f t="shared" si="3"/>
        <v>y</v>
      </c>
      <c r="L23" s="54">
        <f>INDEX(CalReport!V:V,MATCH($B23,CalReport!R:R,0))</f>
        <v>45530</v>
      </c>
      <c r="M23" s="59">
        <f>INDEX(CalReport!W:W,MATCH($B23,CalReport!R:R,0))</f>
        <v>45714</v>
      </c>
      <c r="N23" s="62">
        <f t="shared" si="4"/>
        <v>184</v>
      </c>
      <c r="O23" s="56" t="b">
        <f t="shared" si="5"/>
        <v>1</v>
      </c>
    </row>
    <row r="24" spans="2:15" ht="13.9" customHeight="1" x14ac:dyDescent="0.2">
      <c r="B24" s="21" t="s">
        <v>634</v>
      </c>
      <c r="C24" s="6" t="s">
        <v>41</v>
      </c>
      <c r="D24" s="24" t="s">
        <v>90</v>
      </c>
      <c r="E24" s="24" t="s">
        <v>632</v>
      </c>
      <c r="F24" s="69"/>
      <c r="H24" s="6" t="str">
        <f>INDEX(CalReport!D:D,MATCH($B24,CalReport!R:R,0))</f>
        <v>EVAP_SYS01_RLIQ_EV-E_TEMP_01</v>
      </c>
      <c r="I24" s="6" t="str">
        <f t="shared" si="2"/>
        <v>y</v>
      </c>
      <c r="J24" s="6" t="str">
        <f>INDEX(CalReport!G:G,MATCH($B24,CalReport!R:R,0))</f>
        <v>DAQ3B_RTD_003</v>
      </c>
      <c r="K24" s="6" t="str">
        <f t="shared" si="3"/>
        <v>y</v>
      </c>
      <c r="L24" s="54">
        <f>INDEX(CalReport!V:V,MATCH($B24,CalReport!R:R,0))</f>
        <v>45530</v>
      </c>
      <c r="M24" s="59">
        <f>INDEX(CalReport!W:W,MATCH($B24,CalReport!R:R,0))</f>
        <v>45714</v>
      </c>
      <c r="N24" s="62">
        <f t="shared" si="4"/>
        <v>184</v>
      </c>
      <c r="O24" s="56" t="b">
        <f t="shared" si="5"/>
        <v>1</v>
      </c>
    </row>
    <row r="25" spans="2:15" ht="13.9" customHeight="1" x14ac:dyDescent="0.2">
      <c r="B25" s="21" t="s">
        <v>637</v>
      </c>
      <c r="C25" s="6" t="s">
        <v>42</v>
      </c>
      <c r="D25" s="24" t="s">
        <v>91</v>
      </c>
      <c r="E25" s="24" t="s">
        <v>635</v>
      </c>
      <c r="F25" s="69"/>
      <c r="H25" s="6" t="str">
        <f>INDEX(CalReport!D:D,MATCH($B25,CalReport!R:R,0))</f>
        <v>EVAP_SYS02_RLIQ_EV-E_TEMP_01</v>
      </c>
      <c r="I25" s="6" t="str">
        <f t="shared" si="2"/>
        <v>y</v>
      </c>
      <c r="J25" s="6" t="str">
        <f>INDEX(CalReport!G:G,MATCH($B25,CalReport!R:R,0))</f>
        <v>DAQ3B_RTD_004</v>
      </c>
      <c r="K25" s="6" t="str">
        <f t="shared" si="3"/>
        <v>y</v>
      </c>
      <c r="L25" s="54">
        <f>INDEX(CalReport!V:V,MATCH($B25,CalReport!R:R,0))</f>
        <v>45530</v>
      </c>
      <c r="M25" s="59">
        <f>INDEX(CalReport!W:W,MATCH($B25,CalReport!R:R,0))</f>
        <v>45714</v>
      </c>
      <c r="N25" s="62">
        <f t="shared" si="4"/>
        <v>184</v>
      </c>
      <c r="O25" s="56" t="b">
        <f t="shared" si="5"/>
        <v>1</v>
      </c>
    </row>
    <row r="26" spans="2:15" ht="13.9" customHeight="1" x14ac:dyDescent="0.2">
      <c r="B26" s="21" t="s">
        <v>640</v>
      </c>
      <c r="C26" s="6" t="s">
        <v>43</v>
      </c>
      <c r="D26" s="24" t="s">
        <v>92</v>
      </c>
      <c r="E26" s="24" t="s">
        <v>638</v>
      </c>
      <c r="F26" s="69"/>
      <c r="H26" s="6" t="str">
        <f>INDEX(CalReport!D:D,MATCH($B26,CalReport!R:R,0))</f>
        <v>MTR_SYS01_HSG_TOP_TEMP_01</v>
      </c>
      <c r="I26" s="6" t="str">
        <f t="shared" si="2"/>
        <v>y</v>
      </c>
      <c r="J26" s="6" t="str">
        <f>INDEX(CalReport!G:G,MATCH($B26,CalReport!R:R,0))</f>
        <v>DAQ3B_RTD_005</v>
      </c>
      <c r="K26" s="6" t="str">
        <f t="shared" si="3"/>
        <v>y</v>
      </c>
      <c r="L26" s="54">
        <f>INDEX(CalReport!V:V,MATCH($B26,CalReport!R:R,0))</f>
        <v>45530</v>
      </c>
      <c r="M26" s="59">
        <f>INDEX(CalReport!W:W,MATCH($B26,CalReport!R:R,0))</f>
        <v>45714</v>
      </c>
      <c r="N26" s="62">
        <f t="shared" si="4"/>
        <v>184</v>
      </c>
      <c r="O26" s="56" t="b">
        <f t="shared" si="5"/>
        <v>1</v>
      </c>
    </row>
    <row r="27" spans="2:15" ht="13.9" customHeight="1" x14ac:dyDescent="0.2">
      <c r="B27" s="21" t="s">
        <v>574</v>
      </c>
      <c r="C27" s="6" t="s">
        <v>44</v>
      </c>
      <c r="D27" s="24" t="s">
        <v>93</v>
      </c>
      <c r="E27" s="24" t="s">
        <v>572</v>
      </c>
      <c r="F27" s="69"/>
      <c r="H27" s="6" t="str">
        <f>INDEX(CalReport!D:D,MATCH($B27,CalReport!R:R,0))</f>
        <v>VSD_SYS01_WTR_HX-E_TEMP_01</v>
      </c>
      <c r="I27" s="6" t="str">
        <f t="shared" si="2"/>
        <v>y</v>
      </c>
      <c r="J27" s="6" t="str">
        <f>INDEX(CalReport!G:G,MATCH($B27,CalReport!R:R,0))</f>
        <v>DAQ3A_RTD_015</v>
      </c>
      <c r="K27" s="6" t="str">
        <f t="shared" si="3"/>
        <v>y</v>
      </c>
      <c r="L27" s="54">
        <f>INDEX(CalReport!V:V,MATCH($B27,CalReport!R:R,0))</f>
        <v>45531</v>
      </c>
      <c r="M27" s="59">
        <f>INDEX(CalReport!W:W,MATCH($B27,CalReport!R:R,0))</f>
        <v>45715</v>
      </c>
      <c r="N27" s="62">
        <f t="shared" si="4"/>
        <v>184</v>
      </c>
      <c r="O27" s="56" t="b">
        <f t="shared" si="5"/>
        <v>1</v>
      </c>
    </row>
    <row r="28" spans="2:15" ht="13.9" customHeight="1" x14ac:dyDescent="0.2">
      <c r="B28" s="39" t="s">
        <v>577</v>
      </c>
      <c r="C28" s="7" t="s">
        <v>45</v>
      </c>
      <c r="D28" s="40" t="s">
        <v>94</v>
      </c>
      <c r="E28" s="40" t="s">
        <v>575</v>
      </c>
      <c r="F28" s="69"/>
      <c r="H28" s="6" t="str">
        <f>INDEX(CalReport!D:D,MATCH($B28,CalReport!R:R,0))</f>
        <v>VSD_SYS01_WTR_HX-L_TEMP_01</v>
      </c>
      <c r="I28" s="6" t="str">
        <f t="shared" si="2"/>
        <v>y</v>
      </c>
      <c r="J28" s="6" t="str">
        <f>INDEX(CalReport!G:G,MATCH($B28,CalReport!R:R,0))</f>
        <v>DAQ3A_RTD_016</v>
      </c>
      <c r="K28" s="6" t="str">
        <f t="shared" si="3"/>
        <v>y</v>
      </c>
      <c r="L28" s="54">
        <f>INDEX(CalReport!V:V,MATCH($B28,CalReport!R:R,0))</f>
        <v>45531</v>
      </c>
      <c r="M28" s="59">
        <f>INDEX(CalReport!W:W,MATCH($B28,CalReport!R:R,0))</f>
        <v>45715</v>
      </c>
      <c r="N28" s="62">
        <f t="shared" si="4"/>
        <v>184</v>
      </c>
      <c r="O28" s="56" t="b">
        <f t="shared" si="5"/>
        <v>1</v>
      </c>
    </row>
    <row r="29" spans="2:15" ht="6.95" customHeight="1" x14ac:dyDescent="0.2">
      <c r="B29" s="47"/>
      <c r="C29" s="9"/>
      <c r="E29" s="8"/>
      <c r="F29" s="69"/>
      <c r="H29" s="6"/>
      <c r="I29" s="6"/>
      <c r="J29" s="6"/>
      <c r="K29" s="6"/>
      <c r="L29" s="54"/>
      <c r="M29" s="59"/>
      <c r="N29" s="62"/>
      <c r="O29" s="56"/>
    </row>
    <row r="30" spans="2:15" x14ac:dyDescent="0.2">
      <c r="B30" s="51" t="s">
        <v>9</v>
      </c>
      <c r="C30" s="9"/>
      <c r="E30" s="8"/>
      <c r="F30" s="69"/>
      <c r="H30" s="6"/>
      <c r="I30" s="6"/>
      <c r="J30" s="6"/>
      <c r="K30" s="6"/>
      <c r="L30" s="54"/>
      <c r="M30" s="59"/>
      <c r="N30" s="62"/>
      <c r="O30" s="56"/>
    </row>
    <row r="31" spans="2:15" ht="12.75" customHeight="1" x14ac:dyDescent="0.2">
      <c r="B31" s="37">
        <v>460456</v>
      </c>
      <c r="C31" s="5" t="s">
        <v>10</v>
      </c>
      <c r="D31" s="38" t="s">
        <v>101</v>
      </c>
      <c r="E31" s="41" t="s">
        <v>469</v>
      </c>
      <c r="F31" s="69"/>
      <c r="H31" s="6" t="str">
        <f>INDEX(CalReport!D:D,MATCH($B31,CalReport!R:R,0))</f>
        <v>COMPR_SYS01_RVAP_SUCT_PRESS_01</v>
      </c>
      <c r="I31" s="6" t="str">
        <f t="shared" si="2"/>
        <v>y</v>
      </c>
      <c r="J31" s="6" t="str">
        <f>INDEX(CalReport!G:G,MATCH($B31,CalReport!R:R,0))</f>
        <v>DAQ3B_AI_001</v>
      </c>
      <c r="K31" s="6" t="str">
        <f t="shared" si="3"/>
        <v>y</v>
      </c>
      <c r="L31" s="54">
        <f>INDEX(CalReport!V:V,MATCH($B31,CalReport!R:R,0))</f>
        <v>45532</v>
      </c>
      <c r="M31" s="59">
        <f>INDEX(CalReport!W:W,MATCH($B31,CalReport!R:R,0))</f>
        <v>45716</v>
      </c>
      <c r="N31" s="62">
        <f t="shared" ref="N31:N36" si="6">M31-L31</f>
        <v>184</v>
      </c>
      <c r="O31" s="56" t="b">
        <f t="shared" ref="O31:O36" si="7">AND($E$4&gt;=L31,$E$4&lt;=M31)</f>
        <v>1</v>
      </c>
    </row>
    <row r="32" spans="2:15" x14ac:dyDescent="0.2">
      <c r="B32" s="21">
        <v>481329</v>
      </c>
      <c r="C32" s="6" t="s">
        <v>37</v>
      </c>
      <c r="D32" s="24" t="s">
        <v>102</v>
      </c>
      <c r="E32" s="42" t="s">
        <v>473</v>
      </c>
      <c r="F32" s="69"/>
      <c r="H32" s="6" t="str">
        <f>INDEX(CalReport!D:D,MATCH($B32,CalReport!R:R,0))</f>
        <v>COMPR_SYS01_RVAP_DISCH_PRESS_01</v>
      </c>
      <c r="I32" s="6" t="str">
        <f t="shared" si="2"/>
        <v>y</v>
      </c>
      <c r="J32" s="6" t="str">
        <f>INDEX(CalReport!G:G,MATCH($B32,CalReport!R:R,0))</f>
        <v>DAQ3B_AI_002</v>
      </c>
      <c r="K32" s="6" t="str">
        <f t="shared" si="3"/>
        <v>y</v>
      </c>
      <c r="L32" s="54">
        <f>INDEX(CalReport!V:V,MATCH($B32,CalReport!R:R,0))</f>
        <v>45532</v>
      </c>
      <c r="M32" s="59">
        <f>INDEX(CalReport!W:W,MATCH($B32,CalReport!R:R,0))</f>
        <v>45716</v>
      </c>
      <c r="N32" s="62">
        <f t="shared" si="6"/>
        <v>184</v>
      </c>
      <c r="O32" s="56" t="b">
        <f t="shared" si="7"/>
        <v>1</v>
      </c>
    </row>
    <row r="33" spans="2:15" x14ac:dyDescent="0.2">
      <c r="B33" s="21">
        <v>460452</v>
      </c>
      <c r="C33" s="6" t="s">
        <v>38</v>
      </c>
      <c r="D33" s="24" t="s">
        <v>103</v>
      </c>
      <c r="E33" s="42" t="s">
        <v>475</v>
      </c>
      <c r="F33" s="69"/>
      <c r="H33" s="6" t="str">
        <f>INDEX(CalReport!D:D,MATCH($B33,CalReport!R:R,0))</f>
        <v>COND_SYS01_RVAP_HIGH-CTR_PRESS_01</v>
      </c>
      <c r="I33" s="6" t="str">
        <f t="shared" si="2"/>
        <v>y</v>
      </c>
      <c r="J33" s="6" t="str">
        <f>INDEX(CalReport!G:G,MATCH($B33,CalReport!R:R,0))</f>
        <v>DAQ3B_AI_003</v>
      </c>
      <c r="K33" s="6" t="str">
        <f t="shared" si="3"/>
        <v>y</v>
      </c>
      <c r="L33" s="54">
        <f>INDEX(CalReport!V:V,MATCH($B33,CalReport!R:R,0))</f>
        <v>45532</v>
      </c>
      <c r="M33" s="59">
        <f>INDEX(CalReport!W:W,MATCH($B33,CalReport!R:R,0))</f>
        <v>45716</v>
      </c>
      <c r="N33" s="62">
        <f t="shared" si="6"/>
        <v>184</v>
      </c>
      <c r="O33" s="56" t="b">
        <f t="shared" si="7"/>
        <v>1</v>
      </c>
    </row>
    <row r="34" spans="2:15" x14ac:dyDescent="0.2">
      <c r="B34" s="21">
        <v>481330</v>
      </c>
      <c r="C34" s="6" t="s">
        <v>39</v>
      </c>
      <c r="D34" s="24" t="s">
        <v>104</v>
      </c>
      <c r="E34" s="42" t="s">
        <v>477</v>
      </c>
      <c r="F34" s="69"/>
      <c r="H34" s="6" t="str">
        <f>INDEX(CalReport!D:D,MATCH($B34,CalReport!R:R,0))</f>
        <v>MTR-CLG_SYS01_RFG_TANK_PRESS_01</v>
      </c>
      <c r="I34" s="6" t="str">
        <f t="shared" si="2"/>
        <v>y</v>
      </c>
      <c r="J34" s="6" t="str">
        <f>INDEX(CalReport!G:G,MATCH($B34,CalReport!R:R,0))</f>
        <v>DAQ3B_AI_004</v>
      </c>
      <c r="K34" s="6" t="str">
        <f t="shared" si="3"/>
        <v>y</v>
      </c>
      <c r="L34" s="54">
        <f>INDEX(CalReport!V:V,MATCH($B34,CalReport!R:R,0))</f>
        <v>45532</v>
      </c>
      <c r="M34" s="59">
        <f>INDEX(CalReport!W:W,MATCH($B34,CalReport!R:R,0))</f>
        <v>45716</v>
      </c>
      <c r="N34" s="62">
        <f t="shared" si="6"/>
        <v>184</v>
      </c>
      <c r="O34" s="56" t="b">
        <f t="shared" si="7"/>
        <v>1</v>
      </c>
    </row>
    <row r="35" spans="2:15" x14ac:dyDescent="0.2">
      <c r="B35" s="21">
        <v>446104</v>
      </c>
      <c r="C35" s="6" t="s">
        <v>40</v>
      </c>
      <c r="D35" s="24" t="s">
        <v>105</v>
      </c>
      <c r="E35" s="42" t="s">
        <v>479</v>
      </c>
      <c r="F35" s="69"/>
      <c r="H35" s="6" t="str">
        <f>INDEX(CalReport!D:D,MATCH($B35,CalReport!R:R,0))</f>
        <v>ECON_SYS01_RFG_E_PRESS_01</v>
      </c>
      <c r="I35" s="6" t="str">
        <f t="shared" si="2"/>
        <v>y</v>
      </c>
      <c r="J35" s="6" t="str">
        <f>INDEX(CalReport!G:G,MATCH($B35,CalReport!R:R,0))</f>
        <v>DAQ3B_AI_005</v>
      </c>
      <c r="K35" s="6" t="str">
        <f t="shared" si="3"/>
        <v>y</v>
      </c>
      <c r="L35" s="54">
        <f>INDEX(CalReport!V:V,MATCH($B35,CalReport!R:R,0))</f>
        <v>45532</v>
      </c>
      <c r="M35" s="59">
        <f>INDEX(CalReport!W:W,MATCH($B35,CalReport!R:R,0))</f>
        <v>45716</v>
      </c>
      <c r="N35" s="62">
        <f t="shared" si="6"/>
        <v>184</v>
      </c>
      <c r="O35" s="56" t="b">
        <f t="shared" si="7"/>
        <v>1</v>
      </c>
    </row>
    <row r="36" spans="2:15" x14ac:dyDescent="0.2">
      <c r="B36" s="39">
        <v>489945</v>
      </c>
      <c r="C36" s="7" t="s">
        <v>11</v>
      </c>
      <c r="D36" s="40" t="s">
        <v>106</v>
      </c>
      <c r="E36" s="44" t="s">
        <v>481</v>
      </c>
      <c r="F36" s="69"/>
      <c r="H36" s="6" t="str">
        <f>INDEX(CalReport!D:D,MATCH($B36,CalReport!R:R,0))</f>
        <v>AMB_UNIT_AIR_EXT_PRESS_01</v>
      </c>
      <c r="I36" s="6" t="str">
        <f t="shared" si="2"/>
        <v>y</v>
      </c>
      <c r="J36" s="6" t="str">
        <f>INDEX(CalReport!G:G,MATCH($B36,CalReport!R:R,0))</f>
        <v>DAQ3B_AI_006</v>
      </c>
      <c r="K36" s="6" t="str">
        <f t="shared" si="3"/>
        <v>y</v>
      </c>
      <c r="L36" s="54">
        <f>INDEX(CalReport!V:V,MATCH($B36,CalReport!R:R,0))</f>
        <v>45532</v>
      </c>
      <c r="M36" s="59">
        <f>INDEX(CalReport!W:W,MATCH($B36,CalReport!R:R,0))</f>
        <v>45716</v>
      </c>
      <c r="N36" s="62">
        <f t="shared" si="6"/>
        <v>184</v>
      </c>
      <c r="O36" s="56" t="b">
        <f t="shared" si="7"/>
        <v>1</v>
      </c>
    </row>
    <row r="37" spans="2:15" ht="6.95" customHeight="1" x14ac:dyDescent="0.2">
      <c r="B37" s="47"/>
      <c r="C37" s="9"/>
      <c r="E37" s="8"/>
      <c r="F37" s="69"/>
      <c r="H37" s="6"/>
      <c r="I37" s="6"/>
      <c r="J37" s="6"/>
      <c r="K37" s="6"/>
      <c r="L37" s="54"/>
      <c r="M37" s="59"/>
      <c r="N37" s="62"/>
      <c r="O37" s="56"/>
    </row>
    <row r="38" spans="2:15" x14ac:dyDescent="0.2">
      <c r="B38" s="51" t="s">
        <v>12</v>
      </c>
      <c r="C38" s="9"/>
      <c r="E38" s="8"/>
      <c r="F38" s="69"/>
      <c r="H38" s="6"/>
      <c r="I38" s="6"/>
      <c r="J38" s="6"/>
      <c r="K38" s="6"/>
      <c r="L38" s="54"/>
      <c r="M38" s="59"/>
      <c r="N38" s="62"/>
      <c r="O38" s="56"/>
    </row>
    <row r="39" spans="2:15" x14ac:dyDescent="0.2">
      <c r="B39" s="37">
        <v>1505060</v>
      </c>
      <c r="C39" s="5" t="s">
        <v>13</v>
      </c>
      <c r="D39" s="38" t="s">
        <v>107</v>
      </c>
      <c r="E39" s="41" t="s">
        <v>483</v>
      </c>
      <c r="F39" s="69"/>
      <c r="H39" s="6" t="str">
        <f>INDEX(CalReport!D:D,MATCH($B39,CalReport!R:R,0))</f>
        <v>EVAP_UNIT_WTR_NOZ_DP_01</v>
      </c>
      <c r="I39" s="6" t="str">
        <f t="shared" si="2"/>
        <v>y</v>
      </c>
      <c r="J39" s="6" t="str">
        <f>INDEX(CalReport!G:G,MATCH($B39,CalReport!R:R,0))</f>
        <v>DAQ3B_AI_007</v>
      </c>
      <c r="K39" s="6" t="str">
        <f t="shared" si="3"/>
        <v>y</v>
      </c>
      <c r="L39" s="54">
        <f>INDEX(CalReport!V:V,MATCH($B39,CalReport!R:R,0))</f>
        <v>45531</v>
      </c>
      <c r="M39" s="59">
        <f>INDEX(CalReport!W:W,MATCH($B39,CalReport!R:R,0))</f>
        <v>45715</v>
      </c>
      <c r="N39" s="62">
        <f>M39-L39</f>
        <v>184</v>
      </c>
      <c r="O39" s="56" t="b">
        <f>AND($E$4&gt;=L39,$E$4&lt;=M39)</f>
        <v>1</v>
      </c>
    </row>
    <row r="40" spans="2:15" x14ac:dyDescent="0.2">
      <c r="B40" s="39">
        <v>1142262</v>
      </c>
      <c r="C40" s="7" t="s">
        <v>14</v>
      </c>
      <c r="D40" s="40" t="s">
        <v>108</v>
      </c>
      <c r="E40" s="44" t="s">
        <v>487</v>
      </c>
      <c r="F40" s="70"/>
      <c r="H40" s="6" t="str">
        <f>INDEX(CalReport!D:D,MATCH($B40,CalReport!R:R,0))</f>
        <v>COND_UNIT_WTR_NOZ_DP_01</v>
      </c>
      <c r="I40" s="6" t="str">
        <f t="shared" si="2"/>
        <v>y</v>
      </c>
      <c r="J40" s="6" t="str">
        <f>INDEX(CalReport!G:G,MATCH($B40,CalReport!R:R,0))</f>
        <v>DAQ3B_AI_008</v>
      </c>
      <c r="K40" s="6" t="str">
        <f t="shared" si="3"/>
        <v>y</v>
      </c>
      <c r="L40" s="54">
        <f>INDEX(CalReport!V:V,MATCH($B40,CalReport!R:R,0))</f>
        <v>45531</v>
      </c>
      <c r="M40" s="59">
        <f>INDEX(CalReport!W:W,MATCH($B40,CalReport!R:R,0))</f>
        <v>45715</v>
      </c>
      <c r="N40" s="62">
        <f>M40-L40</f>
        <v>184</v>
      </c>
      <c r="O40" s="56" t="b">
        <f>AND($E$4&gt;=L40,$E$4&lt;=M40)</f>
        <v>1</v>
      </c>
    </row>
    <row r="41" spans="2:15" ht="6.95" customHeight="1" x14ac:dyDescent="0.2">
      <c r="B41" s="47"/>
      <c r="C41" s="9"/>
      <c r="F41" s="48"/>
      <c r="H41" s="6"/>
      <c r="I41" s="6"/>
      <c r="J41" s="6"/>
      <c r="K41" s="6"/>
      <c r="L41" s="54"/>
      <c r="M41" s="59"/>
      <c r="N41" s="62"/>
      <c r="O41" s="56"/>
    </row>
    <row r="42" spans="2:15" x14ac:dyDescent="0.2">
      <c r="B42" s="51" t="s">
        <v>15</v>
      </c>
      <c r="C42" s="9"/>
      <c r="F42" s="28"/>
      <c r="H42" s="6"/>
      <c r="I42" s="6"/>
      <c r="J42" s="6"/>
      <c r="K42" s="6"/>
      <c r="L42" s="54"/>
      <c r="M42" s="59"/>
      <c r="N42" s="62"/>
      <c r="O42" s="56"/>
    </row>
    <row r="43" spans="2:15" ht="12.75" customHeight="1" x14ac:dyDescent="0.2">
      <c r="B43" s="29" t="s">
        <v>398</v>
      </c>
      <c r="C43" s="45" t="s">
        <v>16</v>
      </c>
      <c r="D43" s="46" t="s">
        <v>95</v>
      </c>
      <c r="E43" s="30" t="s">
        <v>96</v>
      </c>
      <c r="F43" s="68" t="s">
        <v>57</v>
      </c>
      <c r="H43" s="6" t="str">
        <f>INDEX(CalReport!D:D,MATCH($B43,CalReport!R:R,0))</f>
        <v>EVAP_WTR_E_TOTAL_FLOW</v>
      </c>
      <c r="I43" s="6" t="str">
        <f t="shared" si="2"/>
        <v>y</v>
      </c>
      <c r="J43" s="6" t="str">
        <f>INDEX(CalReport!G:G,MATCH($B43,CalReport!R:R,0))</f>
        <v>EVAP_WTR_E_FLOW_FT-EW-1A</v>
      </c>
      <c r="K43" s="6" t="str">
        <f t="shared" si="3"/>
        <v>y</v>
      </c>
      <c r="L43" s="54">
        <f>INDEX(CalReport!V:V,MATCH($B43,CalReport!R:R,0))</f>
        <v>45337</v>
      </c>
      <c r="M43" s="59">
        <f>INDEX(CalReport!W:W,MATCH($B43,CalReport!R:R,0))</f>
        <v>46068</v>
      </c>
      <c r="N43" s="62">
        <f>M43-L43</f>
        <v>731</v>
      </c>
      <c r="O43" s="56" t="b">
        <f>AND($E$4&gt;=L43,$E$4&lt;=M43)</f>
        <v>1</v>
      </c>
    </row>
    <row r="44" spans="2:15" x14ac:dyDescent="0.2">
      <c r="B44" s="26" t="s">
        <v>400</v>
      </c>
      <c r="C44" s="20" t="s">
        <v>17</v>
      </c>
      <c r="D44" s="27" t="s">
        <v>95</v>
      </c>
      <c r="E44" s="25" t="s">
        <v>97</v>
      </c>
      <c r="F44" s="69"/>
      <c r="H44" s="6" t="str">
        <f>INDEX(CalReport!D:D,MATCH($B44,CalReport!R:R,0))</f>
        <v>EVAP_WTR_E_TOTAL_FLOW</v>
      </c>
      <c r="I44" s="6" t="str">
        <f t="shared" si="2"/>
        <v>y</v>
      </c>
      <c r="J44" s="6" t="str">
        <f>INDEX(CalReport!G:G,MATCH($B44,CalReport!R:R,0))</f>
        <v>EVAP_WTR_E_FLOW_FT-EW-1B</v>
      </c>
      <c r="K44" s="6" t="str">
        <f t="shared" si="3"/>
        <v>y</v>
      </c>
      <c r="L44" s="54">
        <f>INDEX(CalReport!V:V,MATCH($B44,CalReport!R:R,0))</f>
        <v>45337</v>
      </c>
      <c r="M44" s="59">
        <f>INDEX(CalReport!W:W,MATCH($B44,CalReport!R:R,0))</f>
        <v>46068</v>
      </c>
      <c r="N44" s="62">
        <f>M44-L44</f>
        <v>731</v>
      </c>
      <c r="O44" s="56" t="b">
        <f>AND($E$4&gt;=L44,$E$4&lt;=M44)</f>
        <v>1</v>
      </c>
    </row>
    <row r="45" spans="2:15" x14ac:dyDescent="0.2">
      <c r="B45" s="26" t="s">
        <v>366</v>
      </c>
      <c r="C45" s="6" t="s">
        <v>18</v>
      </c>
      <c r="D45" s="27" t="s">
        <v>98</v>
      </c>
      <c r="E45" s="25" t="s">
        <v>99</v>
      </c>
      <c r="F45" s="69"/>
      <c r="H45" s="6" t="str">
        <f>INDEX(CalReport!D:D,MATCH($B45,CalReport!R:R,0))</f>
        <v>COND_WTR_E_TOTAL_FLOW</v>
      </c>
      <c r="I45" s="6" t="str">
        <f t="shared" si="2"/>
        <v>y</v>
      </c>
      <c r="J45" s="6" t="str">
        <f>INDEX(CalReport!G:G,MATCH($B45,CalReport!R:R,0))</f>
        <v>COND_WTR_E_FLOW_FT-CW-1A</v>
      </c>
      <c r="K45" s="6" t="str">
        <f t="shared" si="3"/>
        <v>y</v>
      </c>
      <c r="L45" s="54">
        <f>INDEX(CalReport!V:V,MATCH($B45,CalReport!R:R,0))</f>
        <v>45338</v>
      </c>
      <c r="M45" s="59">
        <f>INDEX(CalReport!W:W,MATCH($B45,CalReport!R:R,0))</f>
        <v>46069</v>
      </c>
      <c r="N45" s="62">
        <f>M45-L45</f>
        <v>731</v>
      </c>
      <c r="O45" s="56" t="b">
        <f>AND($E$4&gt;=L45,$E$4&lt;=M45)</f>
        <v>1</v>
      </c>
    </row>
    <row r="46" spans="2:15" x14ac:dyDescent="0.2">
      <c r="B46" s="26" t="s">
        <v>370</v>
      </c>
      <c r="C46" s="6" t="s">
        <v>19</v>
      </c>
      <c r="D46" s="27" t="s">
        <v>98</v>
      </c>
      <c r="E46" s="25" t="s">
        <v>100</v>
      </c>
      <c r="F46" s="69"/>
      <c r="H46" s="6" t="str">
        <f>INDEX(CalReport!D:D,MATCH($B46,CalReport!R:R,0))</f>
        <v>COND_WTR_E_TOTAL_FLOW</v>
      </c>
      <c r="I46" s="6" t="str">
        <f t="shared" si="2"/>
        <v>y</v>
      </c>
      <c r="J46" s="6" t="str">
        <f>INDEX(CalReport!G:G,MATCH($B46,CalReport!R:R,0))</f>
        <v>COND_WTR_E_FLOW_FT-CW-1B</v>
      </c>
      <c r="K46" s="6" t="str">
        <f t="shared" si="3"/>
        <v>y</v>
      </c>
      <c r="L46" s="54">
        <f>INDEX(CalReport!V:V,MATCH($B46,CalReport!R:R,0))</f>
        <v>45338</v>
      </c>
      <c r="M46" s="59">
        <f>INDEX(CalReport!W:W,MATCH($B46,CalReport!R:R,0))</f>
        <v>46069</v>
      </c>
      <c r="N46" s="62">
        <f>M46-L46</f>
        <v>731</v>
      </c>
      <c r="O46" s="56" t="b">
        <f>AND($E$4&gt;=L46,$E$4&lt;=M46)</f>
        <v>1</v>
      </c>
    </row>
    <row r="47" spans="2:15" ht="13.9" customHeight="1" x14ac:dyDescent="0.2">
      <c r="B47" s="31" t="s">
        <v>429</v>
      </c>
      <c r="C47" s="7" t="s">
        <v>46</v>
      </c>
      <c r="D47" s="43" t="s">
        <v>109</v>
      </c>
      <c r="E47" s="33" t="s">
        <v>110</v>
      </c>
      <c r="F47" s="70"/>
      <c r="H47" s="6" t="str">
        <f>INDEX(CalReport!D:D,MATCH($B47,CalReport!R:R,0))</f>
        <v>CTRL-LOOP-15_PV_CH_WTR_FLOW</v>
      </c>
      <c r="I47" s="6" t="str">
        <f t="shared" si="2"/>
        <v>n</v>
      </c>
      <c r="J47" s="6" t="str">
        <f>INDEX(CalReport!G:G,MATCH($B47,CalReport!R:R,0))</f>
        <v>CH_WTR_E_FLOW_FT-CH-1</v>
      </c>
      <c r="K47" s="6" t="str">
        <f t="shared" si="3"/>
        <v>y</v>
      </c>
      <c r="L47" s="54">
        <f>INDEX(CalReport!V:V,MATCH($B47,CalReport!R:R,0))</f>
        <v>45337</v>
      </c>
      <c r="M47" s="59">
        <f>INDEX(CalReport!W:W,MATCH($B47,CalReport!R:R,0))</f>
        <v>46068</v>
      </c>
      <c r="N47" s="62">
        <f>M47-L47</f>
        <v>731</v>
      </c>
      <c r="O47" s="56" t="b">
        <f>AND($E$4&gt;=L47,$E$4&lt;=M47)</f>
        <v>1</v>
      </c>
    </row>
    <row r="48" spans="2:15" ht="6.95" customHeight="1" x14ac:dyDescent="0.2">
      <c r="B48" s="47"/>
      <c r="C48" s="9"/>
      <c r="F48" s="48"/>
      <c r="H48" s="6"/>
      <c r="I48" s="6"/>
      <c r="J48" s="6"/>
      <c r="K48" s="6"/>
      <c r="L48" s="54"/>
      <c r="M48" s="59"/>
      <c r="N48" s="62"/>
      <c r="O48" s="56"/>
    </row>
    <row r="49" spans="1:15" ht="12.75" customHeight="1" x14ac:dyDescent="0.2">
      <c r="A49" s="4" t="s">
        <v>47</v>
      </c>
      <c r="B49" s="51" t="s">
        <v>20</v>
      </c>
      <c r="C49" s="9"/>
      <c r="F49" s="28"/>
      <c r="H49" s="6"/>
      <c r="I49" s="6"/>
      <c r="J49" s="6"/>
      <c r="K49" s="6"/>
      <c r="L49" s="54"/>
      <c r="M49" s="59"/>
      <c r="N49" s="62"/>
      <c r="O49" s="56"/>
    </row>
    <row r="50" spans="1:15" ht="12.75" customHeight="1" x14ac:dyDescent="0.2">
      <c r="B50" s="29" t="s">
        <v>323</v>
      </c>
      <c r="C50" s="5" t="s">
        <v>24</v>
      </c>
      <c r="D50" s="30" t="s">
        <v>309</v>
      </c>
      <c r="E50" s="30" t="s">
        <v>309</v>
      </c>
      <c r="F50" s="68" t="s">
        <v>58</v>
      </c>
      <c r="H50" s="6" t="str">
        <f>INDEX(CalReport!C:C,MATCH($B50,CalReport!D:D,0))</f>
        <v>XT2640-042</v>
      </c>
      <c r="I50" s="6" t="str">
        <f t="shared" si="2"/>
        <v>y</v>
      </c>
      <c r="J50" s="6" t="str">
        <f>INDEX(CalReport!C:C,MATCH($B50,CalReport!D:D,0))</f>
        <v>XT2640-042</v>
      </c>
      <c r="K50" s="6" t="str">
        <f t="shared" si="3"/>
        <v>y</v>
      </c>
      <c r="L50" s="54">
        <f>INDEX(CalReport!H:H,MATCH($B50,CalReport!D:D,0))</f>
        <v>45470</v>
      </c>
      <c r="M50" s="54">
        <f>INDEX(CalReport!I:I,MATCH($B50,CalReport!D:D,0))</f>
        <v>45835</v>
      </c>
      <c r="N50" s="62">
        <f>M50-L50</f>
        <v>365</v>
      </c>
      <c r="O50" s="56" t="b">
        <f>AND($E$4&gt;=L50,$E$4&lt;=M50)</f>
        <v>1</v>
      </c>
    </row>
    <row r="51" spans="1:15" x14ac:dyDescent="0.2">
      <c r="B51" s="31" t="s">
        <v>319</v>
      </c>
      <c r="C51" s="7" t="s">
        <v>48</v>
      </c>
      <c r="D51" s="33" t="s">
        <v>305</v>
      </c>
      <c r="E51" s="33" t="s">
        <v>305</v>
      </c>
      <c r="F51" s="70"/>
      <c r="H51" s="7" t="str">
        <f>INDEX(CalReport!C:C,MATCH($B51,CalReport!D:D,0))</f>
        <v>XT2640-006</v>
      </c>
      <c r="I51" s="7" t="str">
        <f t="shared" si="2"/>
        <v>y</v>
      </c>
      <c r="J51" s="7" t="str">
        <f>INDEX(CalReport!C:C,MATCH($B51,CalReport!D:D,0))</f>
        <v>XT2640-006</v>
      </c>
      <c r="K51" s="7" t="str">
        <f t="shared" si="3"/>
        <v>y</v>
      </c>
      <c r="L51" s="60">
        <f>INDEX(CalReport!H:H,MATCH($B51,CalReport!D:D,0))</f>
        <v>45352</v>
      </c>
      <c r="M51" s="60">
        <f>INDEX(CalReport!I:I,MATCH($B51,CalReport!D:D,0))</f>
        <v>45717</v>
      </c>
      <c r="N51" s="63">
        <f>M51-L51</f>
        <v>365</v>
      </c>
      <c r="O51" s="57" t="b">
        <f>AND($E$4&gt;=L51,$E$4&lt;=M51)</f>
        <v>1</v>
      </c>
    </row>
    <row r="52" spans="1:15" ht="6.95" customHeight="1" x14ac:dyDescent="0.2">
      <c r="B52" s="9"/>
      <c r="C52" s="9"/>
      <c r="F52" s="11"/>
    </row>
    <row r="53" spans="1:15" ht="12.75" customHeight="1" x14ac:dyDescent="0.2">
      <c r="A53" s="18"/>
      <c r="D53" s="3"/>
      <c r="E53" s="3"/>
    </row>
    <row r="54" spans="1:15" x14ac:dyDescent="0.2">
      <c r="A54" s="18"/>
      <c r="D54" s="3"/>
      <c r="E54" s="3"/>
    </row>
    <row r="55" spans="1:15" x14ac:dyDescent="0.2">
      <c r="A55" s="18"/>
      <c r="B55" s="9" t="s">
        <v>35</v>
      </c>
      <c r="C55" s="22" t="s">
        <v>730</v>
      </c>
      <c r="D55" s="9" t="s">
        <v>36</v>
      </c>
      <c r="E55" s="23">
        <v>45586</v>
      </c>
    </row>
    <row r="56" spans="1:15" x14ac:dyDescent="0.2">
      <c r="A56" s="3"/>
      <c r="D56" s="3"/>
      <c r="E56" s="3"/>
    </row>
  </sheetData>
  <mergeCells count="8">
    <mergeCell ref="F22:F40"/>
    <mergeCell ref="F43:F47"/>
    <mergeCell ref="F50:F51"/>
    <mergeCell ref="F10:F19"/>
    <mergeCell ref="B7:B8"/>
    <mergeCell ref="C7:C8"/>
    <mergeCell ref="D7:E7"/>
    <mergeCell ref="F7:F8"/>
  </mergeCells>
  <conditionalFormatting sqref="I10:I51">
    <cfRule type="cellIs" dxfId="20" priority="1" operator="equal">
      <formula>"y"</formula>
    </cfRule>
    <cfRule type="cellIs" dxfId="19" priority="2" operator="equal">
      <formula>"n"</formula>
    </cfRule>
  </conditionalFormatting>
  <conditionalFormatting sqref="K10:K51">
    <cfRule type="cellIs" dxfId="18" priority="17" operator="equal">
      <formula>"y"</formula>
    </cfRule>
    <cfRule type="cellIs" dxfId="17" priority="18" operator="equal">
      <formula>"n"</formula>
    </cfRule>
  </conditionalFormatting>
  <conditionalFormatting sqref="O10:O51">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50:I51"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topLeftCell="A19" workbookViewId="0">
      <selection activeCell="E4" sqref="E4"/>
    </sheetView>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15.5703125" customWidth="1"/>
    <col min="7" max="7" width="50.42578125" customWidth="1"/>
    <col min="8" max="8" width="44.28515625" customWidth="1"/>
    <col min="9" max="9" width="12.42578125" customWidth="1"/>
    <col min="10" max="10" width="29.42578125" customWidth="1"/>
    <col min="12" max="12" width="8.85546875" customWidth="1"/>
  </cols>
  <sheetData>
    <row r="3" spans="3:10" ht="15.75" thickBot="1" x14ac:dyDescent="0.3"/>
    <row r="4" spans="3:10" ht="34.5" thickBot="1" x14ac:dyDescent="0.3">
      <c r="C4" s="74" t="s">
        <v>112</v>
      </c>
      <c r="D4" s="75"/>
      <c r="E4" s="76">
        <v>45581</v>
      </c>
      <c r="F4" s="77"/>
      <c r="G4" s="78" t="s">
        <v>113</v>
      </c>
      <c r="H4" s="79" t="s">
        <v>114</v>
      </c>
      <c r="I4" s="80"/>
      <c r="J4" s="81"/>
    </row>
    <row r="5" spans="3:10" ht="16.5" thickBot="1" x14ac:dyDescent="0.3">
      <c r="C5" s="82" t="s">
        <v>115</v>
      </c>
      <c r="D5" s="83" t="s">
        <v>116</v>
      </c>
      <c r="E5" s="84" t="s">
        <v>117</v>
      </c>
      <c r="F5" s="83" t="s">
        <v>118</v>
      </c>
      <c r="G5" s="84" t="s">
        <v>119</v>
      </c>
      <c r="H5" s="83" t="s">
        <v>120</v>
      </c>
      <c r="I5" s="85" t="s">
        <v>121</v>
      </c>
      <c r="J5" s="86"/>
    </row>
    <row r="6" spans="3:10" ht="15.75" x14ac:dyDescent="0.25">
      <c r="C6" s="87" t="s">
        <v>122</v>
      </c>
      <c r="D6" s="88" t="s">
        <v>123</v>
      </c>
      <c r="E6" s="89" t="s">
        <v>124</v>
      </c>
      <c r="F6" s="90">
        <v>460456</v>
      </c>
      <c r="G6" s="91" t="s">
        <v>10</v>
      </c>
      <c r="H6" s="91" t="s">
        <v>101</v>
      </c>
      <c r="I6" s="92" t="s">
        <v>125</v>
      </c>
      <c r="J6" s="93"/>
    </row>
    <row r="7" spans="3:10" ht="15.75" x14ac:dyDescent="0.25">
      <c r="C7" s="87" t="s">
        <v>126</v>
      </c>
      <c r="D7" s="94" t="s">
        <v>127</v>
      </c>
      <c r="E7" s="95" t="s">
        <v>128</v>
      </c>
      <c r="F7" s="90">
        <v>481329</v>
      </c>
      <c r="G7" s="91" t="s">
        <v>37</v>
      </c>
      <c r="H7" s="91" t="s">
        <v>102</v>
      </c>
      <c r="I7" s="92" t="s">
        <v>125</v>
      </c>
      <c r="J7" s="93"/>
    </row>
    <row r="8" spans="3:10" ht="15.75" x14ac:dyDescent="0.25">
      <c r="C8" s="87" t="s">
        <v>129</v>
      </c>
      <c r="D8" s="94" t="s">
        <v>130</v>
      </c>
      <c r="E8" s="95" t="s">
        <v>131</v>
      </c>
      <c r="F8" s="90">
        <v>460452</v>
      </c>
      <c r="G8" s="91" t="s">
        <v>38</v>
      </c>
      <c r="H8" s="91" t="s">
        <v>103</v>
      </c>
      <c r="I8" s="92" t="s">
        <v>125</v>
      </c>
      <c r="J8" s="93"/>
    </row>
    <row r="9" spans="3:10" ht="15.75" x14ac:dyDescent="0.25">
      <c r="C9" s="87" t="s">
        <v>132</v>
      </c>
      <c r="D9" s="88" t="s">
        <v>133</v>
      </c>
      <c r="E9" s="95" t="s">
        <v>134</v>
      </c>
      <c r="F9" s="90">
        <v>481330</v>
      </c>
      <c r="G9" s="91" t="s">
        <v>39</v>
      </c>
      <c r="H9" s="91" t="s">
        <v>104</v>
      </c>
      <c r="I9" s="92" t="s">
        <v>125</v>
      </c>
      <c r="J9" s="93"/>
    </row>
    <row r="10" spans="3:10" ht="15.75" x14ac:dyDescent="0.25">
      <c r="C10" s="87" t="s">
        <v>135</v>
      </c>
      <c r="D10" s="94" t="s">
        <v>136</v>
      </c>
      <c r="E10" s="95" t="s">
        <v>137</v>
      </c>
      <c r="F10" s="90">
        <v>446104</v>
      </c>
      <c r="G10" s="91" t="s">
        <v>40</v>
      </c>
      <c r="H10" s="91" t="s">
        <v>105</v>
      </c>
      <c r="I10" s="92" t="s">
        <v>125</v>
      </c>
      <c r="J10" s="93"/>
    </row>
    <row r="11" spans="3:10" ht="15.75" x14ac:dyDescent="0.25">
      <c r="C11" s="87" t="s">
        <v>138</v>
      </c>
      <c r="D11" s="94" t="s">
        <v>139</v>
      </c>
      <c r="E11" s="95" t="s">
        <v>140</v>
      </c>
      <c r="F11" s="90">
        <v>489945</v>
      </c>
      <c r="G11" s="91" t="s">
        <v>11</v>
      </c>
      <c r="H11" s="91" t="s">
        <v>106</v>
      </c>
      <c r="I11" s="92" t="s">
        <v>141</v>
      </c>
      <c r="J11" s="93"/>
    </row>
    <row r="12" spans="3:10" ht="15.75" x14ac:dyDescent="0.25">
      <c r="C12" s="87" t="s">
        <v>142</v>
      </c>
      <c r="D12" s="88" t="s">
        <v>143</v>
      </c>
      <c r="E12" s="95" t="s">
        <v>144</v>
      </c>
      <c r="F12" s="90">
        <v>1505060</v>
      </c>
      <c r="G12" s="91" t="s">
        <v>13</v>
      </c>
      <c r="H12" s="91" t="s">
        <v>107</v>
      </c>
      <c r="I12" s="92" t="s">
        <v>145</v>
      </c>
      <c r="J12" s="93"/>
    </row>
    <row r="13" spans="3:10" ht="15.75" x14ac:dyDescent="0.25">
      <c r="C13" s="87" t="s">
        <v>146</v>
      </c>
      <c r="D13" s="94" t="s">
        <v>147</v>
      </c>
      <c r="E13" s="95" t="s">
        <v>148</v>
      </c>
      <c r="F13" s="90">
        <v>1142262</v>
      </c>
      <c r="G13" s="91" t="s">
        <v>14</v>
      </c>
      <c r="H13" s="91" t="s">
        <v>108</v>
      </c>
      <c r="I13" s="92" t="s">
        <v>145</v>
      </c>
      <c r="J13" s="93"/>
    </row>
    <row r="14" spans="3:10" ht="15.75" x14ac:dyDescent="0.25">
      <c r="C14" s="87"/>
      <c r="D14" s="94" t="s">
        <v>149</v>
      </c>
      <c r="E14" s="95" t="s">
        <v>150</v>
      </c>
      <c r="F14" s="96"/>
      <c r="G14" s="91"/>
      <c r="H14" s="91"/>
      <c r="I14" s="92"/>
      <c r="J14" s="93"/>
    </row>
    <row r="15" spans="3:10" ht="15.75" x14ac:dyDescent="0.25">
      <c r="C15" s="87"/>
      <c r="D15" s="88" t="s">
        <v>151</v>
      </c>
      <c r="E15" s="95" t="s">
        <v>152</v>
      </c>
      <c r="F15" s="96"/>
      <c r="G15" s="91"/>
      <c r="H15" s="91"/>
      <c r="I15" s="97"/>
      <c r="J15" s="93"/>
    </row>
    <row r="16" spans="3:10" ht="15.75" x14ac:dyDescent="0.25">
      <c r="C16" s="87"/>
      <c r="D16" s="94" t="s">
        <v>153</v>
      </c>
      <c r="E16" s="95" t="s">
        <v>154</v>
      </c>
      <c r="F16" s="96"/>
      <c r="G16" s="91"/>
      <c r="H16" s="98"/>
      <c r="I16" s="97"/>
      <c r="J16" s="93"/>
    </row>
    <row r="17" spans="3:10" ht="15.75" x14ac:dyDescent="0.25">
      <c r="C17" s="87"/>
      <c r="D17" s="94" t="s">
        <v>155</v>
      </c>
      <c r="E17" s="95" t="s">
        <v>156</v>
      </c>
      <c r="F17" s="96"/>
      <c r="G17" s="91"/>
      <c r="H17" s="91"/>
      <c r="I17" s="97"/>
      <c r="J17" s="93"/>
    </row>
    <row r="18" spans="3:10" ht="15.75" x14ac:dyDescent="0.25">
      <c r="C18" s="87"/>
      <c r="D18" s="88" t="s">
        <v>157</v>
      </c>
      <c r="E18" s="95" t="s">
        <v>158</v>
      </c>
      <c r="F18" s="96"/>
      <c r="G18" s="91"/>
      <c r="H18" s="91"/>
      <c r="I18" s="97"/>
      <c r="J18" s="93"/>
    </row>
    <row r="19" spans="3:10" ht="15.75" x14ac:dyDescent="0.25">
      <c r="C19" s="87"/>
      <c r="D19" s="94" t="s">
        <v>159</v>
      </c>
      <c r="E19" s="95" t="s">
        <v>160</v>
      </c>
      <c r="F19" s="96"/>
      <c r="G19" s="91"/>
      <c r="H19" s="91"/>
      <c r="I19" s="97"/>
      <c r="J19" s="93"/>
    </row>
    <row r="20" spans="3:10" ht="15.75" x14ac:dyDescent="0.25">
      <c r="C20" s="87"/>
      <c r="D20" s="94" t="s">
        <v>161</v>
      </c>
      <c r="E20" s="95" t="s">
        <v>162</v>
      </c>
      <c r="F20" s="96"/>
      <c r="G20" s="91"/>
      <c r="H20" s="91"/>
      <c r="I20" s="97"/>
      <c r="J20" s="93"/>
    </row>
    <row r="21" spans="3:10" ht="15.75" x14ac:dyDescent="0.25">
      <c r="C21" s="87"/>
      <c r="D21" s="88" t="s">
        <v>163</v>
      </c>
      <c r="E21" s="95" t="s">
        <v>164</v>
      </c>
      <c r="F21" s="96"/>
      <c r="G21" s="91"/>
      <c r="H21" s="91"/>
      <c r="I21" s="97"/>
      <c r="J21" s="93"/>
    </row>
    <row r="22" spans="3:10" ht="15.75" x14ac:dyDescent="0.25">
      <c r="C22" s="87"/>
      <c r="D22" s="94" t="s">
        <v>165</v>
      </c>
      <c r="E22" s="95" t="s">
        <v>166</v>
      </c>
      <c r="F22" s="96"/>
      <c r="G22" s="91"/>
      <c r="H22" s="91"/>
      <c r="I22" s="92"/>
      <c r="J22" s="93"/>
    </row>
    <row r="23" spans="3:10" ht="15.75" x14ac:dyDescent="0.25">
      <c r="C23" s="87"/>
      <c r="D23" s="94" t="s">
        <v>167</v>
      </c>
      <c r="E23" s="95" t="s">
        <v>168</v>
      </c>
      <c r="F23" s="96"/>
      <c r="G23" s="91"/>
      <c r="H23" s="91"/>
      <c r="I23" s="92"/>
      <c r="J23" s="93"/>
    </row>
    <row r="24" spans="3:10" ht="15.75" x14ac:dyDescent="0.25">
      <c r="C24" s="87"/>
      <c r="D24" s="88" t="s">
        <v>169</v>
      </c>
      <c r="E24" s="95" t="s">
        <v>170</v>
      </c>
      <c r="F24" s="96"/>
      <c r="G24" s="99"/>
      <c r="H24" s="91"/>
      <c r="I24" s="92"/>
      <c r="J24" s="93"/>
    </row>
    <row r="25" spans="3:10" ht="15.75" x14ac:dyDescent="0.25">
      <c r="C25" s="87"/>
      <c r="D25" s="94" t="s">
        <v>171</v>
      </c>
      <c r="E25" s="95" t="s">
        <v>172</v>
      </c>
      <c r="F25" s="96"/>
      <c r="G25" s="91"/>
      <c r="H25" s="91"/>
      <c r="I25" s="97"/>
      <c r="J25" s="93"/>
    </row>
    <row r="26" spans="3:10" ht="15.75" x14ac:dyDescent="0.25">
      <c r="C26" s="87"/>
      <c r="D26" s="94" t="s">
        <v>173</v>
      </c>
      <c r="E26" s="95" t="s">
        <v>174</v>
      </c>
      <c r="F26" s="96"/>
      <c r="G26" s="91"/>
      <c r="H26" s="91"/>
      <c r="I26" s="97"/>
      <c r="J26" s="93"/>
    </row>
    <row r="27" spans="3:10" ht="15.75" x14ac:dyDescent="0.25">
      <c r="C27" s="87"/>
      <c r="D27" s="88" t="s">
        <v>175</v>
      </c>
      <c r="E27" s="95" t="s">
        <v>176</v>
      </c>
      <c r="F27" s="96"/>
      <c r="G27" s="91"/>
      <c r="H27" s="91"/>
      <c r="I27" s="97"/>
      <c r="J27" s="93"/>
    </row>
    <row r="28" spans="3:10" ht="15.75" x14ac:dyDescent="0.25">
      <c r="C28" s="87"/>
      <c r="D28" s="94" t="s">
        <v>177</v>
      </c>
      <c r="E28" s="95" t="s">
        <v>178</v>
      </c>
      <c r="F28" s="96"/>
      <c r="G28" s="91"/>
      <c r="H28" s="91"/>
      <c r="I28" s="92"/>
      <c r="J28" s="93"/>
    </row>
    <row r="29" spans="3:10" ht="15.75" x14ac:dyDescent="0.25">
      <c r="C29" s="87"/>
      <c r="D29" s="94" t="s">
        <v>179</v>
      </c>
      <c r="E29" s="95" t="s">
        <v>180</v>
      </c>
      <c r="F29" s="96"/>
      <c r="G29" s="91"/>
      <c r="H29" s="91"/>
      <c r="I29" s="97"/>
      <c r="J29" s="93"/>
    </row>
    <row r="30" spans="3:10" ht="15.75" x14ac:dyDescent="0.25">
      <c r="C30" s="87"/>
      <c r="D30" s="88" t="s">
        <v>181</v>
      </c>
      <c r="E30" s="95" t="s">
        <v>182</v>
      </c>
      <c r="F30" s="96"/>
      <c r="G30" s="91"/>
      <c r="H30" s="91"/>
      <c r="I30" s="97"/>
      <c r="J30" s="93"/>
    </row>
    <row r="31" spans="3:10" ht="15.75" x14ac:dyDescent="0.25">
      <c r="C31" s="87"/>
      <c r="D31" s="94" t="s">
        <v>183</v>
      </c>
      <c r="E31" s="95" t="s">
        <v>184</v>
      </c>
      <c r="F31" s="96"/>
      <c r="G31" s="91"/>
      <c r="H31" s="91"/>
      <c r="I31" s="97"/>
      <c r="J31" s="93"/>
    </row>
    <row r="32" spans="3:10" ht="15.75" x14ac:dyDescent="0.25">
      <c r="C32" s="87"/>
      <c r="D32" s="94" t="s">
        <v>185</v>
      </c>
      <c r="E32" s="95" t="s">
        <v>186</v>
      </c>
      <c r="F32" s="96"/>
      <c r="G32" s="91"/>
      <c r="H32" s="91"/>
      <c r="I32" s="97"/>
      <c r="J32" s="93"/>
    </row>
    <row r="33" spans="3:10" ht="15.75" x14ac:dyDescent="0.25">
      <c r="C33" s="87"/>
      <c r="D33" s="88" t="s">
        <v>187</v>
      </c>
      <c r="E33" s="95" t="s">
        <v>188</v>
      </c>
      <c r="F33" s="96"/>
      <c r="G33" s="91"/>
      <c r="H33" s="91"/>
      <c r="I33" s="97"/>
      <c r="J33" s="93"/>
    </row>
    <row r="34" spans="3:10" ht="15.75" x14ac:dyDescent="0.25">
      <c r="C34" s="87"/>
      <c r="D34" s="94" t="s">
        <v>189</v>
      </c>
      <c r="E34" s="95" t="s">
        <v>190</v>
      </c>
      <c r="F34" s="96"/>
      <c r="G34" s="91"/>
      <c r="H34" s="91"/>
      <c r="I34" s="97"/>
      <c r="J34" s="93"/>
    </row>
    <row r="35" spans="3:10" ht="15.75" x14ac:dyDescent="0.25">
      <c r="C35" s="87"/>
      <c r="D35" s="94" t="s">
        <v>191</v>
      </c>
      <c r="E35" s="95" t="s">
        <v>192</v>
      </c>
      <c r="F35" s="96"/>
      <c r="G35" s="91"/>
      <c r="H35" s="91"/>
      <c r="I35" s="97"/>
      <c r="J35" s="93"/>
    </row>
    <row r="36" spans="3:10" ht="15.75" x14ac:dyDescent="0.25">
      <c r="C36" s="87"/>
      <c r="D36" s="88" t="s">
        <v>193</v>
      </c>
      <c r="E36" s="95" t="s">
        <v>194</v>
      </c>
      <c r="F36" s="96"/>
      <c r="G36" s="91"/>
      <c r="H36" s="91"/>
      <c r="I36" s="97"/>
      <c r="J36" s="93"/>
    </row>
    <row r="37" spans="3:10" ht="16.5" thickBot="1" x14ac:dyDescent="0.3">
      <c r="C37" s="100"/>
      <c r="D37" s="101" t="s">
        <v>195</v>
      </c>
      <c r="E37" s="102" t="s">
        <v>196</v>
      </c>
      <c r="F37" s="103"/>
      <c r="G37" s="104"/>
      <c r="H37" s="104"/>
      <c r="I37" s="105"/>
      <c r="J37" s="93"/>
    </row>
    <row r="38" spans="3:10" ht="19.5" thickBot="1" x14ac:dyDescent="0.35">
      <c r="C38" s="106"/>
      <c r="D38" s="106"/>
      <c r="E38" s="107"/>
      <c r="F38" s="106"/>
      <c r="G38" s="108"/>
      <c r="H38" s="108"/>
      <c r="I38" s="106"/>
      <c r="J38" s="106"/>
    </row>
    <row r="39" spans="3:10" ht="21" x14ac:dyDescent="0.35">
      <c r="H39" s="109" t="s">
        <v>197</v>
      </c>
      <c r="J39" s="110" t="s">
        <v>198</v>
      </c>
    </row>
    <row r="40" spans="3:10" x14ac:dyDescent="0.25">
      <c r="H40" s="111" t="s">
        <v>199</v>
      </c>
      <c r="J40" s="111" t="s">
        <v>200</v>
      </c>
    </row>
    <row r="41" spans="3:10" x14ac:dyDescent="0.25">
      <c r="H41" s="111" t="s">
        <v>201</v>
      </c>
      <c r="J41" s="111" t="s">
        <v>202</v>
      </c>
    </row>
    <row r="42" spans="3:10" x14ac:dyDescent="0.25">
      <c r="H42" s="111"/>
      <c r="J42" s="111" t="s">
        <v>203</v>
      </c>
    </row>
    <row r="43" spans="3:10" ht="15.75" thickBot="1" x14ac:dyDescent="0.3">
      <c r="H43" s="112"/>
      <c r="J43" s="112"/>
    </row>
    <row r="44" spans="3:10" ht="10.15" customHeight="1" x14ac:dyDescent="0.25"/>
    <row r="47" spans="3:10" ht="15.75" thickBot="1" x14ac:dyDescent="0.3"/>
    <row r="48" spans="3:10" ht="34.5" thickBot="1" x14ac:dyDescent="0.3">
      <c r="C48" s="113" t="s">
        <v>204</v>
      </c>
      <c r="D48" s="114"/>
      <c r="E48" s="76">
        <f>E4</f>
        <v>45581</v>
      </c>
      <c r="F48" s="77"/>
      <c r="G48" s="78" t="str">
        <f>G4</f>
        <v>TR24-0066 / HESC</v>
      </c>
      <c r="H48" s="79" t="str">
        <f>H4</f>
        <v>WC 500-3 SR</v>
      </c>
      <c r="I48" s="80"/>
      <c r="J48" s="81"/>
    </row>
    <row r="49" spans="3:10" ht="16.5" thickBot="1" x14ac:dyDescent="0.3">
      <c r="C49" s="82" t="s">
        <v>115</v>
      </c>
      <c r="D49" s="83" t="s">
        <v>116</v>
      </c>
      <c r="E49" s="84" t="s">
        <v>117</v>
      </c>
      <c r="F49" s="83" t="s">
        <v>118</v>
      </c>
      <c r="G49" s="83" t="s">
        <v>119</v>
      </c>
      <c r="H49" s="83" t="s">
        <v>120</v>
      </c>
      <c r="I49" s="85" t="s">
        <v>205</v>
      </c>
      <c r="J49" s="86"/>
    </row>
    <row r="50" spans="3:10" ht="15.75" x14ac:dyDescent="0.25">
      <c r="C50" s="115" t="s">
        <v>206</v>
      </c>
      <c r="D50" s="88" t="s">
        <v>207</v>
      </c>
      <c r="E50" s="116" t="s">
        <v>208</v>
      </c>
      <c r="F50" s="117" t="s">
        <v>209</v>
      </c>
      <c r="G50" s="118" t="s">
        <v>7</v>
      </c>
      <c r="H50" s="119" t="s">
        <v>88</v>
      </c>
      <c r="I50" s="120" t="s">
        <v>210</v>
      </c>
      <c r="J50" s="121"/>
    </row>
    <row r="51" spans="3:10" ht="15.75" x14ac:dyDescent="0.25">
      <c r="C51" s="122" t="s">
        <v>211</v>
      </c>
      <c r="D51" s="94" t="s">
        <v>212</v>
      </c>
      <c r="E51" s="95" t="s">
        <v>213</v>
      </c>
      <c r="F51" s="123" t="s">
        <v>209</v>
      </c>
      <c r="G51" s="124" t="s">
        <v>8</v>
      </c>
      <c r="H51" s="125" t="s">
        <v>89</v>
      </c>
      <c r="I51" s="126" t="s">
        <v>210</v>
      </c>
      <c r="J51" s="121"/>
    </row>
    <row r="52" spans="3:10" ht="15.75" x14ac:dyDescent="0.25">
      <c r="C52" s="122" t="s">
        <v>214</v>
      </c>
      <c r="D52" s="94" t="s">
        <v>215</v>
      </c>
      <c r="E52" s="95" t="s">
        <v>216</v>
      </c>
      <c r="F52" s="123" t="s">
        <v>209</v>
      </c>
      <c r="G52" s="125" t="s">
        <v>41</v>
      </c>
      <c r="H52" s="127" t="s">
        <v>90</v>
      </c>
      <c r="I52" s="126" t="s">
        <v>210</v>
      </c>
      <c r="J52" s="121"/>
    </row>
    <row r="53" spans="3:10" ht="15.75" x14ac:dyDescent="0.25">
      <c r="C53" s="122" t="s">
        <v>217</v>
      </c>
      <c r="D53" s="94" t="s">
        <v>218</v>
      </c>
      <c r="E53" s="95" t="s">
        <v>219</v>
      </c>
      <c r="F53" s="123" t="s">
        <v>209</v>
      </c>
      <c r="G53" s="128" t="s">
        <v>42</v>
      </c>
      <c r="H53" s="125" t="s">
        <v>91</v>
      </c>
      <c r="I53" s="129" t="s">
        <v>210</v>
      </c>
      <c r="J53" s="121"/>
    </row>
    <row r="54" spans="3:10" ht="15.75" x14ac:dyDescent="0.25">
      <c r="C54" s="122" t="s">
        <v>220</v>
      </c>
      <c r="D54" s="94" t="s">
        <v>221</v>
      </c>
      <c r="E54" s="95" t="s">
        <v>222</v>
      </c>
      <c r="F54" s="123" t="s">
        <v>209</v>
      </c>
      <c r="G54" s="128" t="s">
        <v>43</v>
      </c>
      <c r="H54" s="125" t="s">
        <v>92</v>
      </c>
      <c r="I54" s="129" t="s">
        <v>210</v>
      </c>
      <c r="J54" s="121"/>
    </row>
    <row r="55" spans="3:10" ht="15.75" x14ac:dyDescent="0.25">
      <c r="C55" s="122"/>
      <c r="D55" s="94"/>
      <c r="E55" s="95"/>
      <c r="F55" s="123" t="s">
        <v>209</v>
      </c>
      <c r="G55" s="125"/>
      <c r="H55" s="130"/>
      <c r="I55" s="126" t="s">
        <v>210</v>
      </c>
      <c r="J55" s="121"/>
    </row>
    <row r="56" spans="3:10" ht="15.75" x14ac:dyDescent="0.25">
      <c r="C56" s="122"/>
      <c r="D56" s="94"/>
      <c r="E56" s="95"/>
      <c r="F56" s="123" t="s">
        <v>209</v>
      </c>
      <c r="G56" s="125"/>
      <c r="H56" s="125"/>
      <c r="I56" s="126" t="s">
        <v>223</v>
      </c>
      <c r="J56" s="121"/>
    </row>
    <row r="57" spans="3:10" ht="15.75" x14ac:dyDescent="0.25">
      <c r="C57" s="122"/>
      <c r="D57" s="94"/>
      <c r="E57" s="95"/>
      <c r="F57" s="123" t="s">
        <v>209</v>
      </c>
      <c r="G57" s="124"/>
      <c r="H57" s="125"/>
      <c r="I57" s="126" t="s">
        <v>223</v>
      </c>
      <c r="J57" s="121"/>
    </row>
    <row r="58" spans="3:10" ht="15.75" x14ac:dyDescent="0.25">
      <c r="C58" s="122"/>
      <c r="D58" s="94"/>
      <c r="E58" s="95"/>
      <c r="F58" s="123" t="s">
        <v>209</v>
      </c>
      <c r="G58" s="125"/>
      <c r="H58" s="125"/>
      <c r="I58" s="126" t="s">
        <v>223</v>
      </c>
      <c r="J58" s="121"/>
    </row>
    <row r="59" spans="3:10" ht="15.75" x14ac:dyDescent="0.25">
      <c r="C59" s="122"/>
      <c r="D59" s="94"/>
      <c r="E59" s="95"/>
      <c r="F59" s="123" t="s">
        <v>209</v>
      </c>
      <c r="G59" s="125"/>
      <c r="H59" s="125"/>
      <c r="I59" s="126" t="s">
        <v>223</v>
      </c>
      <c r="J59" s="121"/>
    </row>
    <row r="60" spans="3:10" ht="15.75" x14ac:dyDescent="0.25">
      <c r="C60" s="122"/>
      <c r="D60" s="94"/>
      <c r="E60" s="95"/>
      <c r="F60" s="123" t="s">
        <v>209</v>
      </c>
      <c r="G60" s="125"/>
      <c r="H60" s="125"/>
      <c r="I60" s="126" t="s">
        <v>223</v>
      </c>
      <c r="J60" s="121"/>
    </row>
    <row r="61" spans="3:10" ht="15.75" x14ac:dyDescent="0.25">
      <c r="C61" s="122"/>
      <c r="D61" s="94"/>
      <c r="E61" s="95"/>
      <c r="F61" s="123" t="s">
        <v>209</v>
      </c>
      <c r="G61" s="125"/>
      <c r="H61" s="125"/>
      <c r="I61" s="126" t="s">
        <v>223</v>
      </c>
      <c r="J61" s="121"/>
    </row>
    <row r="62" spans="3:10" ht="15.75" x14ac:dyDescent="0.25">
      <c r="C62" s="122"/>
      <c r="D62" s="94"/>
      <c r="E62" s="95"/>
      <c r="F62" s="123" t="s">
        <v>209</v>
      </c>
      <c r="G62" s="125"/>
      <c r="H62" s="125"/>
      <c r="I62" s="126" t="s">
        <v>223</v>
      </c>
      <c r="J62" s="121"/>
    </row>
    <row r="63" spans="3:10" ht="15.75" x14ac:dyDescent="0.25">
      <c r="C63" s="122"/>
      <c r="D63" s="94"/>
      <c r="E63" s="95"/>
      <c r="F63" s="123" t="s">
        <v>209</v>
      </c>
      <c r="G63" s="125"/>
      <c r="H63" s="125"/>
      <c r="I63" s="126" t="s">
        <v>223</v>
      </c>
      <c r="J63" s="121"/>
    </row>
    <row r="64" spans="3:10" ht="15.75" x14ac:dyDescent="0.25">
      <c r="C64" s="122"/>
      <c r="D64" s="94"/>
      <c r="E64" s="95"/>
      <c r="F64" s="123" t="s">
        <v>209</v>
      </c>
      <c r="G64" s="125"/>
      <c r="H64" s="125"/>
      <c r="I64" s="126" t="s">
        <v>224</v>
      </c>
      <c r="J64" s="121"/>
    </row>
    <row r="65" spans="3:10" ht="15.75" x14ac:dyDescent="0.25">
      <c r="C65" s="122"/>
      <c r="D65" s="94"/>
      <c r="E65" s="95"/>
      <c r="F65" s="123" t="s">
        <v>209</v>
      </c>
      <c r="G65" s="125"/>
      <c r="H65" s="125"/>
      <c r="I65" s="126" t="s">
        <v>224</v>
      </c>
      <c r="J65" s="121"/>
    </row>
    <row r="66" spans="3:10" ht="15.75" x14ac:dyDescent="0.25">
      <c r="C66" s="122"/>
      <c r="D66" s="94"/>
      <c r="E66" s="95"/>
      <c r="F66" s="123" t="s">
        <v>209</v>
      </c>
      <c r="G66" s="131"/>
      <c r="H66" s="130"/>
      <c r="I66" s="132" t="s">
        <v>210</v>
      </c>
      <c r="J66" s="121"/>
    </row>
    <row r="67" spans="3:10" ht="15.75" x14ac:dyDescent="0.25">
      <c r="C67" s="122"/>
      <c r="D67" s="94"/>
      <c r="E67" s="95"/>
      <c r="F67" s="123" t="s">
        <v>209</v>
      </c>
      <c r="G67" s="124"/>
      <c r="H67" s="125"/>
      <c r="I67" s="126" t="s">
        <v>210</v>
      </c>
      <c r="J67" s="121"/>
    </row>
    <row r="68" spans="3:10" ht="15.75" x14ac:dyDescent="0.25">
      <c r="C68" s="122"/>
      <c r="D68" s="94"/>
      <c r="E68" s="95"/>
      <c r="F68" s="123" t="s">
        <v>209</v>
      </c>
      <c r="G68" s="125"/>
      <c r="H68" s="125"/>
      <c r="I68" s="126" t="s">
        <v>210</v>
      </c>
      <c r="J68" s="121"/>
    </row>
    <row r="69" spans="3:10" ht="15.75" x14ac:dyDescent="0.25">
      <c r="C69" s="122"/>
      <c r="D69" s="94"/>
      <c r="E69" s="95"/>
      <c r="F69" s="123" t="s">
        <v>209</v>
      </c>
      <c r="G69" s="125"/>
      <c r="H69" s="125"/>
      <c r="I69" s="126" t="s">
        <v>210</v>
      </c>
      <c r="J69" s="121"/>
    </row>
    <row r="70" spans="3:10" ht="15.75" x14ac:dyDescent="0.25">
      <c r="C70" s="122"/>
      <c r="D70" s="94"/>
      <c r="E70" s="95"/>
      <c r="F70" s="123" t="s">
        <v>209</v>
      </c>
      <c r="G70" s="130"/>
      <c r="H70" s="130"/>
      <c r="I70" s="126" t="s">
        <v>210</v>
      </c>
      <c r="J70" s="121"/>
    </row>
    <row r="71" spans="3:10" ht="15.75" x14ac:dyDescent="0.25">
      <c r="C71" s="122"/>
      <c r="D71" s="94"/>
      <c r="E71" s="95"/>
      <c r="F71" s="123" t="s">
        <v>209</v>
      </c>
      <c r="G71" s="125"/>
      <c r="H71" s="125"/>
      <c r="I71" s="126" t="s">
        <v>210</v>
      </c>
      <c r="J71" s="121"/>
    </row>
    <row r="72" spans="3:10" ht="15.75" x14ac:dyDescent="0.25">
      <c r="C72" s="122"/>
      <c r="D72" s="94"/>
      <c r="E72" s="95"/>
      <c r="F72" s="123" t="s">
        <v>209</v>
      </c>
      <c r="G72" s="125"/>
      <c r="H72" s="125"/>
      <c r="I72" s="126" t="s">
        <v>223</v>
      </c>
      <c r="J72" s="121"/>
    </row>
    <row r="73" spans="3:10" ht="15.75" x14ac:dyDescent="0.25">
      <c r="C73" s="122"/>
      <c r="D73" s="94"/>
      <c r="E73" s="95"/>
      <c r="F73" s="123" t="s">
        <v>209</v>
      </c>
      <c r="G73" s="125"/>
      <c r="H73" s="125"/>
      <c r="I73" s="126" t="s">
        <v>223</v>
      </c>
      <c r="J73" s="121"/>
    </row>
    <row r="74" spans="3:10" ht="15.75" x14ac:dyDescent="0.25">
      <c r="C74" s="122"/>
      <c r="D74" s="94"/>
      <c r="E74" s="95"/>
      <c r="F74" s="123" t="s">
        <v>209</v>
      </c>
      <c r="G74" s="125"/>
      <c r="H74" s="125"/>
      <c r="I74" s="126" t="s">
        <v>223</v>
      </c>
      <c r="J74" s="121"/>
    </row>
    <row r="75" spans="3:10" ht="15.75" x14ac:dyDescent="0.25">
      <c r="C75" s="122"/>
      <c r="D75" s="94"/>
      <c r="E75" s="95"/>
      <c r="F75" s="123" t="s">
        <v>209</v>
      </c>
      <c r="G75" s="131"/>
      <c r="H75" s="130"/>
      <c r="I75" s="132" t="s">
        <v>223</v>
      </c>
      <c r="J75" s="121"/>
    </row>
    <row r="76" spans="3:10" ht="15.75" x14ac:dyDescent="0.25">
      <c r="C76" s="122"/>
      <c r="D76" s="94"/>
      <c r="E76" s="95"/>
      <c r="F76" s="123" t="s">
        <v>209</v>
      </c>
      <c r="G76" s="124"/>
      <c r="H76" s="125"/>
      <c r="I76" s="126" t="s">
        <v>223</v>
      </c>
      <c r="J76" s="121"/>
    </row>
    <row r="77" spans="3:10" ht="15.75" x14ac:dyDescent="0.25">
      <c r="C77" s="122"/>
      <c r="D77" s="94"/>
      <c r="E77" s="95"/>
      <c r="F77" s="123" t="s">
        <v>209</v>
      </c>
      <c r="G77" s="125"/>
      <c r="H77" s="125"/>
      <c r="I77" s="126" t="s">
        <v>223</v>
      </c>
      <c r="J77" s="121"/>
    </row>
    <row r="78" spans="3:10" ht="15.75" x14ac:dyDescent="0.25">
      <c r="C78" s="122"/>
      <c r="D78" s="94"/>
      <c r="E78" s="95"/>
      <c r="F78" s="123" t="s">
        <v>209</v>
      </c>
      <c r="G78" s="125"/>
      <c r="H78" s="125"/>
      <c r="I78" s="126" t="s">
        <v>223</v>
      </c>
      <c r="J78" s="121"/>
    </row>
    <row r="79" spans="3:10" ht="15.75" x14ac:dyDescent="0.25">
      <c r="C79" s="122"/>
      <c r="D79" s="94"/>
      <c r="E79" s="95"/>
      <c r="F79" s="123" t="s">
        <v>209</v>
      </c>
      <c r="G79" s="125"/>
      <c r="H79" s="125"/>
      <c r="I79" s="126" t="s">
        <v>223</v>
      </c>
      <c r="J79" s="121"/>
    </row>
    <row r="80" spans="3:10" ht="15.75" x14ac:dyDescent="0.25">
      <c r="C80" s="122" t="s">
        <v>225</v>
      </c>
      <c r="D80" s="94" t="s">
        <v>226</v>
      </c>
      <c r="E80" s="95" t="s">
        <v>227</v>
      </c>
      <c r="F80" s="123" t="s">
        <v>209</v>
      </c>
      <c r="G80" s="125" t="s">
        <v>44</v>
      </c>
      <c r="H80" s="125" t="s">
        <v>93</v>
      </c>
      <c r="I80" s="126" t="s">
        <v>224</v>
      </c>
      <c r="J80" s="121"/>
    </row>
    <row r="81" spans="3:10" ht="16.5" thickBot="1" x14ac:dyDescent="0.3">
      <c r="C81" s="133" t="s">
        <v>228</v>
      </c>
      <c r="D81" s="101" t="s">
        <v>229</v>
      </c>
      <c r="E81" s="102" t="s">
        <v>230</v>
      </c>
      <c r="F81" s="134" t="s">
        <v>209</v>
      </c>
      <c r="G81" s="135" t="s">
        <v>45</v>
      </c>
      <c r="H81" s="135" t="s">
        <v>94</v>
      </c>
      <c r="I81" s="136" t="s">
        <v>224</v>
      </c>
      <c r="J81" s="121"/>
    </row>
    <row r="91" spans="3:10" ht="15.75" thickBot="1" x14ac:dyDescent="0.3"/>
    <row r="92" spans="3:10" ht="34.5" thickBot="1" x14ac:dyDescent="0.55000000000000004">
      <c r="C92" s="137" t="s">
        <v>231</v>
      </c>
      <c r="D92" s="75"/>
      <c r="E92" s="76">
        <f>E4</f>
        <v>45581</v>
      </c>
      <c r="F92" s="77"/>
      <c r="G92" s="78" t="str">
        <f>G4</f>
        <v>TR24-0066 / HESC</v>
      </c>
      <c r="H92" s="79" t="str">
        <f>H4</f>
        <v>WC 500-3 SR</v>
      </c>
      <c r="I92" s="80"/>
      <c r="J92" s="81"/>
    </row>
    <row r="93" spans="3:10" ht="16.5" thickBot="1" x14ac:dyDescent="0.3">
      <c r="C93" s="82" t="s">
        <v>115</v>
      </c>
      <c r="D93" s="83" t="s">
        <v>116</v>
      </c>
      <c r="E93" s="85" t="s">
        <v>117</v>
      </c>
      <c r="F93" s="83" t="s">
        <v>118</v>
      </c>
      <c r="G93" s="84" t="s">
        <v>119</v>
      </c>
      <c r="H93" s="83" t="s">
        <v>120</v>
      </c>
      <c r="I93" s="85" t="s">
        <v>121</v>
      </c>
      <c r="J93" s="86"/>
    </row>
    <row r="94" spans="3:10" ht="15.75" x14ac:dyDescent="0.25">
      <c r="C94" s="138" t="s">
        <v>232</v>
      </c>
      <c r="D94" s="88" t="s">
        <v>233</v>
      </c>
      <c r="E94" s="130" t="s">
        <v>234</v>
      </c>
      <c r="F94" s="139" t="s">
        <v>209</v>
      </c>
      <c r="G94" s="124" t="s">
        <v>235</v>
      </c>
      <c r="H94" s="125" t="s">
        <v>236</v>
      </c>
      <c r="I94" s="132" t="s">
        <v>237</v>
      </c>
      <c r="J94" s="121"/>
    </row>
    <row r="95" spans="3:10" ht="15.75" x14ac:dyDescent="0.25">
      <c r="C95" s="138" t="s">
        <v>238</v>
      </c>
      <c r="D95" s="94" t="s">
        <v>239</v>
      </c>
      <c r="E95" s="125" t="s">
        <v>240</v>
      </c>
      <c r="F95" s="123" t="s">
        <v>209</v>
      </c>
      <c r="G95" s="125" t="s">
        <v>241</v>
      </c>
      <c r="H95" s="125" t="s">
        <v>242</v>
      </c>
      <c r="I95" s="126" t="s">
        <v>237</v>
      </c>
      <c r="J95" s="121"/>
    </row>
    <row r="96" spans="3:10" ht="15.75" x14ac:dyDescent="0.25">
      <c r="C96" s="138" t="s">
        <v>243</v>
      </c>
      <c r="D96" s="94" t="s">
        <v>244</v>
      </c>
      <c r="E96" s="125" t="s">
        <v>245</v>
      </c>
      <c r="F96" s="123" t="s">
        <v>209</v>
      </c>
      <c r="G96" s="125" t="s">
        <v>246</v>
      </c>
      <c r="H96" s="125" t="s">
        <v>247</v>
      </c>
      <c r="I96" s="126" t="s">
        <v>237</v>
      </c>
      <c r="J96" s="121"/>
    </row>
    <row r="97" spans="3:10" ht="15.75" x14ac:dyDescent="0.25">
      <c r="C97" s="138" t="s">
        <v>248</v>
      </c>
      <c r="D97" s="94" t="s">
        <v>249</v>
      </c>
      <c r="E97" s="125" t="s">
        <v>250</v>
      </c>
      <c r="F97" s="123" t="s">
        <v>209</v>
      </c>
      <c r="G97" s="125" t="s">
        <v>251</v>
      </c>
      <c r="H97" s="125" t="s">
        <v>252</v>
      </c>
      <c r="I97" s="126" t="s">
        <v>237</v>
      </c>
      <c r="J97" s="121"/>
    </row>
    <row r="98" spans="3:10" ht="15.75" x14ac:dyDescent="0.25">
      <c r="C98" s="138" t="s">
        <v>253</v>
      </c>
      <c r="D98" s="94" t="s">
        <v>254</v>
      </c>
      <c r="E98" s="125" t="s">
        <v>255</v>
      </c>
      <c r="F98" s="123" t="s">
        <v>209</v>
      </c>
      <c r="G98" s="125" t="s">
        <v>256</v>
      </c>
      <c r="H98" s="125" t="s">
        <v>257</v>
      </c>
      <c r="I98" s="126" t="s">
        <v>237</v>
      </c>
      <c r="J98" s="121"/>
    </row>
    <row r="99" spans="3:10" ht="15.75" x14ac:dyDescent="0.25">
      <c r="C99" s="138"/>
      <c r="D99" s="94"/>
      <c r="E99" s="125"/>
      <c r="F99" s="123" t="s">
        <v>209</v>
      </c>
      <c r="G99" s="125"/>
      <c r="H99" s="125"/>
      <c r="I99" s="126" t="s">
        <v>237</v>
      </c>
      <c r="J99" s="121"/>
    </row>
    <row r="100" spans="3:10" ht="15.75" x14ac:dyDescent="0.25">
      <c r="C100" s="138"/>
      <c r="D100" s="94"/>
      <c r="E100" s="125"/>
      <c r="F100" s="123" t="s">
        <v>209</v>
      </c>
      <c r="G100" s="125"/>
      <c r="H100" s="125"/>
      <c r="I100" s="126" t="s">
        <v>237</v>
      </c>
      <c r="J100" s="121"/>
    </row>
    <row r="101" spans="3:10" ht="15.75" x14ac:dyDescent="0.25">
      <c r="C101" s="138"/>
      <c r="D101" s="94"/>
      <c r="E101" s="125"/>
      <c r="F101" s="123" t="s">
        <v>209</v>
      </c>
      <c r="G101" s="125"/>
      <c r="H101" s="125"/>
      <c r="I101" s="126" t="s">
        <v>237</v>
      </c>
      <c r="J101" s="121"/>
    </row>
    <row r="102" spans="3:10" ht="15.75" x14ac:dyDescent="0.25">
      <c r="C102" s="138"/>
      <c r="D102" s="94"/>
      <c r="E102" s="125"/>
      <c r="F102" s="123" t="s">
        <v>209</v>
      </c>
      <c r="G102" s="125"/>
      <c r="H102" s="125"/>
      <c r="I102" s="126" t="s">
        <v>237</v>
      </c>
      <c r="J102" s="121"/>
    </row>
    <row r="103" spans="3:10" ht="15.75" x14ac:dyDescent="0.25">
      <c r="C103" s="138"/>
      <c r="D103" s="94"/>
      <c r="E103" s="125"/>
      <c r="F103" s="123" t="s">
        <v>209</v>
      </c>
      <c r="G103" s="125"/>
      <c r="H103" s="125"/>
      <c r="I103" s="126" t="s">
        <v>237</v>
      </c>
      <c r="J103" s="121"/>
    </row>
    <row r="104" spans="3:10" ht="15.75" x14ac:dyDescent="0.25">
      <c r="C104" s="138"/>
      <c r="D104" s="94"/>
      <c r="E104" s="125"/>
      <c r="F104" s="123" t="s">
        <v>209</v>
      </c>
      <c r="G104" s="125"/>
      <c r="H104" s="125"/>
      <c r="I104" s="126" t="s">
        <v>237</v>
      </c>
      <c r="J104" s="121"/>
    </row>
    <row r="105" spans="3:10" ht="15.75" x14ac:dyDescent="0.25">
      <c r="C105" s="138"/>
      <c r="D105" s="94"/>
      <c r="E105" s="125"/>
      <c r="F105" s="123" t="s">
        <v>209</v>
      </c>
      <c r="G105" s="125"/>
      <c r="H105" s="125"/>
      <c r="I105" s="126" t="s">
        <v>237</v>
      </c>
      <c r="J105" s="121"/>
    </row>
    <row r="106" spans="3:10" ht="15.75" x14ac:dyDescent="0.25">
      <c r="C106" s="138"/>
      <c r="D106" s="94"/>
      <c r="E106" s="125"/>
      <c r="F106" s="123" t="s">
        <v>209</v>
      </c>
      <c r="G106" s="125"/>
      <c r="H106" s="125"/>
      <c r="I106" s="126" t="s">
        <v>237</v>
      </c>
      <c r="J106" s="121"/>
    </row>
    <row r="107" spans="3:10" ht="15.75" x14ac:dyDescent="0.25">
      <c r="C107" s="138"/>
      <c r="D107" s="94"/>
      <c r="E107" s="125"/>
      <c r="F107" s="123" t="s">
        <v>209</v>
      </c>
      <c r="G107" s="125"/>
      <c r="H107" s="125"/>
      <c r="I107" s="126" t="s">
        <v>237</v>
      </c>
      <c r="J107" s="121"/>
    </row>
    <row r="108" spans="3:10" ht="15.75" x14ac:dyDescent="0.25">
      <c r="C108" s="138"/>
      <c r="D108" s="94"/>
      <c r="E108" s="125"/>
      <c r="F108" s="123" t="s">
        <v>209</v>
      </c>
      <c r="G108" s="125"/>
      <c r="H108" s="125"/>
      <c r="I108" s="126" t="s">
        <v>237</v>
      </c>
      <c r="J108" s="121"/>
    </row>
    <row r="109" spans="3:10" ht="15.75" x14ac:dyDescent="0.25">
      <c r="C109" s="138"/>
      <c r="D109" s="94"/>
      <c r="E109" s="125"/>
      <c r="F109" s="123" t="s">
        <v>209</v>
      </c>
      <c r="G109" s="125"/>
      <c r="H109" s="125"/>
      <c r="I109" s="126" t="s">
        <v>237</v>
      </c>
      <c r="J109" s="121"/>
    </row>
    <row r="110" spans="3:10" ht="15.75" x14ac:dyDescent="0.25">
      <c r="C110" s="138"/>
      <c r="D110" s="94"/>
      <c r="E110" s="125"/>
      <c r="F110" s="123" t="s">
        <v>209</v>
      </c>
      <c r="G110" s="125"/>
      <c r="H110" s="125"/>
      <c r="I110" s="126" t="s">
        <v>237</v>
      </c>
      <c r="J110" s="121"/>
    </row>
    <row r="111" spans="3:10" ht="15.75" x14ac:dyDescent="0.25">
      <c r="C111" s="138"/>
      <c r="D111" s="94"/>
      <c r="E111" s="125"/>
      <c r="F111" s="123" t="s">
        <v>209</v>
      </c>
      <c r="G111" s="125"/>
      <c r="H111" s="125"/>
      <c r="I111" s="126" t="s">
        <v>237</v>
      </c>
      <c r="J111" s="121"/>
    </row>
    <row r="112" spans="3:10" ht="15.75" x14ac:dyDescent="0.25">
      <c r="C112" s="138"/>
      <c r="D112" s="94"/>
      <c r="E112" s="125"/>
      <c r="F112" s="123" t="s">
        <v>209</v>
      </c>
      <c r="G112" s="125"/>
      <c r="H112" s="125"/>
      <c r="I112" s="126" t="s">
        <v>237</v>
      </c>
      <c r="J112" s="121"/>
    </row>
    <row r="113" spans="3:10" ht="15.75" x14ac:dyDescent="0.25">
      <c r="C113" s="138"/>
      <c r="D113" s="94"/>
      <c r="E113" s="125"/>
      <c r="F113" s="123" t="s">
        <v>209</v>
      </c>
      <c r="G113" s="91"/>
      <c r="H113" s="91"/>
      <c r="I113" s="126" t="s">
        <v>237</v>
      </c>
      <c r="J113" s="121"/>
    </row>
    <row r="114" spans="3:10" ht="15.75" x14ac:dyDescent="0.25">
      <c r="C114" s="138"/>
      <c r="D114" s="94"/>
      <c r="E114" s="125"/>
      <c r="F114" s="123" t="s">
        <v>209</v>
      </c>
      <c r="G114" s="125"/>
      <c r="H114" s="125"/>
      <c r="I114" s="126" t="s">
        <v>237</v>
      </c>
      <c r="J114" s="121"/>
    </row>
    <row r="115" spans="3:10" ht="15.75" x14ac:dyDescent="0.25">
      <c r="C115" s="138"/>
      <c r="D115" s="94"/>
      <c r="E115" s="125"/>
      <c r="F115" s="123" t="s">
        <v>209</v>
      </c>
      <c r="G115" s="125"/>
      <c r="H115" s="125"/>
      <c r="I115" s="126" t="s">
        <v>237</v>
      </c>
      <c r="J115" s="121"/>
    </row>
    <row r="116" spans="3:10" ht="15.75" x14ac:dyDescent="0.25">
      <c r="C116" s="138"/>
      <c r="D116" s="94"/>
      <c r="E116" s="125"/>
      <c r="F116" s="123" t="s">
        <v>209</v>
      </c>
      <c r="G116" s="125"/>
      <c r="H116" s="125"/>
      <c r="I116" s="126" t="s">
        <v>237</v>
      </c>
      <c r="J116" s="121"/>
    </row>
    <row r="117" spans="3:10" ht="15.75" x14ac:dyDescent="0.25">
      <c r="C117" s="138"/>
      <c r="D117" s="94"/>
      <c r="E117" s="125"/>
      <c r="F117" s="123" t="s">
        <v>209</v>
      </c>
      <c r="G117" s="125"/>
      <c r="H117" s="125"/>
      <c r="I117" s="126" t="s">
        <v>237</v>
      </c>
      <c r="J117" s="121"/>
    </row>
    <row r="118" spans="3:10" ht="15.75" x14ac:dyDescent="0.25">
      <c r="C118" s="138"/>
      <c r="D118" s="94"/>
      <c r="E118" s="125"/>
      <c r="F118" s="123" t="s">
        <v>209</v>
      </c>
      <c r="G118" s="125"/>
      <c r="H118" s="125"/>
      <c r="I118" s="126" t="s">
        <v>237</v>
      </c>
      <c r="J118" s="121"/>
    </row>
    <row r="119" spans="3:10" ht="15.75" x14ac:dyDescent="0.25">
      <c r="C119" s="138"/>
      <c r="D119" s="94"/>
      <c r="E119" s="125"/>
      <c r="F119" s="123" t="s">
        <v>209</v>
      </c>
      <c r="G119" s="125"/>
      <c r="H119" s="125"/>
      <c r="I119" s="126" t="s">
        <v>237</v>
      </c>
      <c r="J119" s="121"/>
    </row>
    <row r="120" spans="3:10" ht="15.75" x14ac:dyDescent="0.25">
      <c r="C120" s="138" t="s">
        <v>258</v>
      </c>
      <c r="D120" s="94" t="s">
        <v>259</v>
      </c>
      <c r="E120" s="125" t="s">
        <v>260</v>
      </c>
      <c r="F120" s="123" t="s">
        <v>209</v>
      </c>
      <c r="G120" s="125" t="s">
        <v>261</v>
      </c>
      <c r="H120" s="125" t="s">
        <v>262</v>
      </c>
      <c r="I120" s="126" t="s">
        <v>237</v>
      </c>
      <c r="J120" s="140" t="s">
        <v>263</v>
      </c>
    </row>
    <row r="121" spans="3:10" ht="15.75" x14ac:dyDescent="0.25">
      <c r="C121" s="138" t="s">
        <v>264</v>
      </c>
      <c r="D121" s="94" t="s">
        <v>265</v>
      </c>
      <c r="E121" s="125" t="s">
        <v>266</v>
      </c>
      <c r="F121" s="123" t="s">
        <v>209</v>
      </c>
      <c r="G121" s="125" t="s">
        <v>267</v>
      </c>
      <c r="H121" s="125" t="s">
        <v>268</v>
      </c>
      <c r="I121" s="126" t="s">
        <v>237</v>
      </c>
      <c r="J121" s="140" t="s">
        <v>263</v>
      </c>
    </row>
    <row r="122" spans="3:10" ht="15.75" x14ac:dyDescent="0.25">
      <c r="C122" s="138" t="s">
        <v>269</v>
      </c>
      <c r="D122" s="94" t="s">
        <v>270</v>
      </c>
      <c r="E122" s="125" t="s">
        <v>271</v>
      </c>
      <c r="F122" s="123" t="s">
        <v>209</v>
      </c>
      <c r="G122" s="125" t="s">
        <v>272</v>
      </c>
      <c r="H122" s="125" t="s">
        <v>273</v>
      </c>
      <c r="I122" s="126" t="s">
        <v>237</v>
      </c>
      <c r="J122" s="140" t="s">
        <v>263</v>
      </c>
    </row>
    <row r="123" spans="3:10" ht="15.75" x14ac:dyDescent="0.25">
      <c r="C123" s="138" t="s">
        <v>274</v>
      </c>
      <c r="D123" s="94" t="s">
        <v>275</v>
      </c>
      <c r="E123" s="125" t="s">
        <v>276</v>
      </c>
      <c r="F123" s="123" t="s">
        <v>209</v>
      </c>
      <c r="G123" s="125" t="s">
        <v>277</v>
      </c>
      <c r="H123" s="125" t="s">
        <v>278</v>
      </c>
      <c r="I123" s="126" t="s">
        <v>237</v>
      </c>
      <c r="J123" s="140" t="s">
        <v>263</v>
      </c>
    </row>
    <row r="124" spans="3:10" ht="15.75" x14ac:dyDescent="0.25">
      <c r="C124" s="138" t="s">
        <v>279</v>
      </c>
      <c r="D124" s="94" t="s">
        <v>280</v>
      </c>
      <c r="E124" s="125" t="s">
        <v>281</v>
      </c>
      <c r="F124" s="123" t="s">
        <v>209</v>
      </c>
      <c r="G124" s="125" t="s">
        <v>282</v>
      </c>
      <c r="H124" s="125" t="s">
        <v>283</v>
      </c>
      <c r="I124" s="126" t="s">
        <v>237</v>
      </c>
      <c r="J124" s="121"/>
    </row>
    <row r="125" spans="3:10" ht="16.5" thickBot="1" x14ac:dyDescent="0.3">
      <c r="C125" s="141" t="s">
        <v>284</v>
      </c>
      <c r="D125" s="101" t="s">
        <v>285</v>
      </c>
      <c r="E125" s="135" t="s">
        <v>286</v>
      </c>
      <c r="F125" s="134" t="s">
        <v>209</v>
      </c>
      <c r="G125" s="135" t="s">
        <v>287</v>
      </c>
      <c r="H125" s="135" t="s">
        <v>288</v>
      </c>
      <c r="I125" s="136" t="s">
        <v>237</v>
      </c>
      <c r="J125" s="121"/>
    </row>
    <row r="136" spans="3:10" ht="33.75" x14ac:dyDescent="0.25">
      <c r="C136" s="142"/>
      <c r="D136" s="143"/>
      <c r="E136" s="144"/>
      <c r="F136" s="81"/>
      <c r="G136" s="145"/>
      <c r="H136" s="145"/>
      <c r="I136" s="81"/>
      <c r="J136" s="81"/>
    </row>
    <row r="137" spans="3:10" ht="15.75" x14ac:dyDescent="0.25">
      <c r="C137" s="86"/>
      <c r="D137" s="86"/>
      <c r="E137" s="86"/>
      <c r="F137" s="86"/>
      <c r="G137" s="86"/>
      <c r="H137" s="86"/>
      <c r="I137" s="86"/>
      <c r="J137" s="86"/>
    </row>
    <row r="138" spans="3:10" ht="15.75" x14ac:dyDescent="0.25">
      <c r="C138" s="121"/>
      <c r="D138" s="121"/>
      <c r="E138" s="143"/>
      <c r="F138" s="86"/>
      <c r="G138" s="124"/>
      <c r="H138" s="124"/>
      <c r="I138" s="93"/>
      <c r="J138" s="93"/>
    </row>
    <row r="139" spans="3:10" ht="15.75" x14ac:dyDescent="0.25">
      <c r="C139" s="121"/>
      <c r="D139" s="121"/>
      <c r="E139" s="143"/>
      <c r="F139" s="86"/>
      <c r="G139" s="124"/>
      <c r="H139" s="124"/>
      <c r="I139" s="93"/>
      <c r="J139" s="93"/>
    </row>
    <row r="140" spans="3:10" ht="15.75" x14ac:dyDescent="0.25">
      <c r="C140" s="121"/>
      <c r="D140" s="121"/>
      <c r="E140" s="143"/>
      <c r="F140" s="86"/>
      <c r="G140" s="124"/>
      <c r="H140" s="124"/>
      <c r="I140" s="93"/>
      <c r="J140" s="93"/>
    </row>
    <row r="141" spans="3:10" ht="15.75" x14ac:dyDescent="0.25">
      <c r="C141" s="121"/>
      <c r="D141" s="121"/>
      <c r="E141" s="143"/>
      <c r="F141" s="86"/>
      <c r="G141" s="124"/>
      <c r="H141" s="124"/>
      <c r="I141" s="93"/>
      <c r="J141" s="93"/>
    </row>
    <row r="142" spans="3:10" ht="15.75" x14ac:dyDescent="0.25">
      <c r="C142" s="121"/>
      <c r="D142" s="121"/>
      <c r="E142" s="143"/>
      <c r="F142" s="86"/>
      <c r="G142" s="124"/>
      <c r="H142" s="124"/>
      <c r="I142" s="93"/>
      <c r="J142" s="93"/>
    </row>
    <row r="143" spans="3:10" ht="15.75" x14ac:dyDescent="0.25">
      <c r="C143" s="121"/>
      <c r="D143" s="121"/>
      <c r="E143" s="143"/>
      <c r="F143" s="86"/>
      <c r="G143" s="124"/>
      <c r="H143" s="124"/>
      <c r="I143" s="93"/>
      <c r="J143" s="93"/>
    </row>
    <row r="144" spans="3:10" ht="15.75" x14ac:dyDescent="0.25">
      <c r="C144" s="121"/>
      <c r="D144" s="121"/>
      <c r="E144" s="143"/>
      <c r="F144" s="86"/>
      <c r="G144" s="124"/>
      <c r="H144" s="124"/>
      <c r="I144" s="93"/>
      <c r="J144" s="93"/>
    </row>
    <row r="145" spans="3:10" ht="15.75" x14ac:dyDescent="0.25">
      <c r="C145" s="121"/>
      <c r="D145" s="121"/>
      <c r="E145" s="143"/>
      <c r="F145" s="86"/>
      <c r="G145" s="124"/>
      <c r="H145" s="124"/>
      <c r="I145" s="93"/>
      <c r="J145" s="93"/>
    </row>
    <row r="146" spans="3:10" ht="15.75" x14ac:dyDescent="0.25">
      <c r="C146" s="121"/>
      <c r="D146" s="121"/>
      <c r="E146" s="143"/>
      <c r="F146" s="86"/>
      <c r="G146" s="124"/>
      <c r="H146" s="124"/>
      <c r="I146" s="93"/>
      <c r="J146" s="93"/>
    </row>
    <row r="147" spans="3:10" ht="15.75" x14ac:dyDescent="0.25">
      <c r="C147" s="121"/>
      <c r="D147" s="121"/>
      <c r="E147" s="143"/>
      <c r="F147" s="86"/>
      <c r="G147" s="124"/>
      <c r="H147" s="124"/>
      <c r="I147" s="121"/>
      <c r="J147" s="121"/>
    </row>
    <row r="148" spans="3:10" ht="15.75" x14ac:dyDescent="0.25">
      <c r="C148" s="121"/>
      <c r="D148" s="121"/>
      <c r="E148" s="143"/>
      <c r="F148" s="86"/>
      <c r="G148" s="124"/>
      <c r="H148" s="124"/>
      <c r="I148" s="121"/>
      <c r="J148" s="121"/>
    </row>
    <row r="149" spans="3:10" ht="15.75" x14ac:dyDescent="0.25">
      <c r="C149" s="121"/>
      <c r="D149" s="121"/>
      <c r="E149" s="143"/>
      <c r="F149" s="121"/>
      <c r="G149" s="124"/>
      <c r="H149" s="124"/>
      <c r="I149" s="146"/>
      <c r="J149" s="146"/>
    </row>
    <row r="150" spans="3:10" ht="15.75" x14ac:dyDescent="0.25">
      <c r="C150" s="121"/>
      <c r="D150" s="121"/>
      <c r="E150" s="143"/>
      <c r="F150" s="121"/>
      <c r="G150" s="124"/>
      <c r="H150" s="124"/>
      <c r="I150" s="146"/>
      <c r="J150" s="146"/>
    </row>
    <row r="151" spans="3:10" ht="15.75" x14ac:dyDescent="0.25">
      <c r="C151" s="121"/>
      <c r="D151" s="121"/>
      <c r="E151" s="143"/>
      <c r="F151" s="121"/>
      <c r="G151" s="124"/>
      <c r="H151" s="124"/>
      <c r="I151" s="146"/>
      <c r="J151" s="146"/>
    </row>
    <row r="152" spans="3:10" ht="15.75" x14ac:dyDescent="0.25">
      <c r="C152" s="121"/>
      <c r="D152" s="121"/>
      <c r="E152" s="143"/>
      <c r="F152" s="121"/>
      <c r="G152" s="124"/>
      <c r="H152" s="124"/>
      <c r="I152" s="146"/>
      <c r="J152" s="146"/>
    </row>
    <row r="153" spans="3:10" ht="15.75" x14ac:dyDescent="0.25">
      <c r="C153" s="121"/>
      <c r="D153" s="121"/>
      <c r="E153" s="143"/>
      <c r="F153" s="121"/>
      <c r="G153" s="124"/>
      <c r="H153" s="124"/>
      <c r="I153" s="146"/>
      <c r="J153" s="146"/>
    </row>
    <row r="154" spans="3:10" ht="15.75" x14ac:dyDescent="0.25">
      <c r="C154" s="121"/>
      <c r="D154" s="121"/>
      <c r="E154" s="143"/>
      <c r="F154" s="86"/>
      <c r="G154" s="124"/>
      <c r="H154" s="124"/>
      <c r="I154" s="93"/>
      <c r="J154" s="93"/>
    </row>
    <row r="155" spans="3:10" ht="15.75" x14ac:dyDescent="0.25">
      <c r="C155" s="121"/>
      <c r="D155" s="121"/>
      <c r="E155" s="143"/>
      <c r="F155" s="86"/>
      <c r="G155" s="124"/>
      <c r="H155" s="124"/>
      <c r="I155" s="93"/>
      <c r="J155" s="93"/>
    </row>
    <row r="156" spans="3:10" ht="15.75" x14ac:dyDescent="0.25">
      <c r="C156" s="121"/>
      <c r="D156" s="121"/>
      <c r="E156" s="143"/>
      <c r="F156" s="86"/>
      <c r="G156" s="147"/>
      <c r="H156" s="124"/>
      <c r="I156" s="93"/>
      <c r="J156" s="93"/>
    </row>
    <row r="157" spans="3:10" ht="15.75" x14ac:dyDescent="0.25">
      <c r="C157" s="121"/>
      <c r="D157" s="121"/>
      <c r="E157" s="143"/>
      <c r="F157" s="86"/>
      <c r="G157" s="124"/>
      <c r="H157" s="124"/>
      <c r="I157" s="121"/>
      <c r="J157" s="121"/>
    </row>
    <row r="158" spans="3:10" ht="15.75" x14ac:dyDescent="0.25">
      <c r="C158" s="121"/>
      <c r="D158" s="121"/>
      <c r="E158" s="143"/>
      <c r="F158" s="86"/>
      <c r="G158" s="124"/>
      <c r="H158" s="124"/>
      <c r="I158" s="121"/>
      <c r="J158" s="121"/>
    </row>
    <row r="159" spans="3:10" ht="15.75" x14ac:dyDescent="0.25">
      <c r="C159" s="148"/>
      <c r="D159" s="121"/>
      <c r="E159" s="143"/>
      <c r="F159" s="121"/>
      <c r="G159" s="124"/>
      <c r="H159" s="124"/>
      <c r="I159" s="121"/>
      <c r="J159" s="121"/>
    </row>
    <row r="160" spans="3:10" ht="15.75" x14ac:dyDescent="0.25">
      <c r="C160" s="121"/>
      <c r="D160" s="121"/>
      <c r="E160" s="143"/>
      <c r="F160" s="121"/>
      <c r="G160" s="124"/>
      <c r="H160" s="124"/>
      <c r="I160" s="146"/>
      <c r="J160" s="146"/>
    </row>
    <row r="161" spans="3:10" ht="15.75" x14ac:dyDescent="0.25">
      <c r="C161" s="121"/>
      <c r="D161" s="121"/>
      <c r="E161" s="143"/>
      <c r="F161" s="121"/>
      <c r="G161" s="124"/>
      <c r="H161" s="124"/>
      <c r="I161" s="146"/>
      <c r="J161" s="146"/>
    </row>
    <row r="162" spans="3:10" ht="15.75" x14ac:dyDescent="0.25">
      <c r="C162" s="121"/>
      <c r="D162" s="121"/>
      <c r="E162" s="143"/>
      <c r="F162" s="121"/>
      <c r="G162" s="124"/>
      <c r="H162" s="124"/>
      <c r="I162" s="146"/>
      <c r="J162" s="146"/>
    </row>
    <row r="163" spans="3:10" ht="15.75" x14ac:dyDescent="0.25">
      <c r="C163" s="121"/>
      <c r="D163" s="121"/>
      <c r="E163" s="143"/>
      <c r="F163" s="121"/>
      <c r="G163" s="124"/>
      <c r="H163" s="124"/>
      <c r="I163" s="121"/>
      <c r="J163" s="121"/>
    </row>
    <row r="164" spans="3:10" ht="15.75" x14ac:dyDescent="0.25">
      <c r="C164" s="121"/>
      <c r="D164" s="121"/>
      <c r="E164" s="143"/>
      <c r="F164" s="121"/>
      <c r="G164" s="124"/>
      <c r="H164" s="124"/>
      <c r="I164" s="121"/>
      <c r="J164" s="121"/>
    </row>
    <row r="165" spans="3:10" ht="15.75" x14ac:dyDescent="0.25">
      <c r="C165" s="121"/>
      <c r="D165" s="121"/>
      <c r="E165" s="143"/>
      <c r="F165" s="121"/>
      <c r="G165" s="124"/>
      <c r="H165" s="124"/>
      <c r="I165" s="121"/>
      <c r="J165" s="121"/>
    </row>
    <row r="166" spans="3:10" ht="15.75" x14ac:dyDescent="0.25">
      <c r="C166" s="121"/>
      <c r="D166" s="121"/>
      <c r="E166" s="143"/>
      <c r="F166" s="121"/>
      <c r="G166" s="124"/>
      <c r="H166" s="124"/>
      <c r="I166" s="121"/>
      <c r="J166" s="121"/>
    </row>
    <row r="167" spans="3:10" ht="15.75" x14ac:dyDescent="0.25">
      <c r="C167" s="121"/>
      <c r="D167" s="121"/>
      <c r="E167" s="143"/>
      <c r="F167" s="121"/>
      <c r="G167" s="124"/>
      <c r="H167" s="124"/>
      <c r="I167" s="121"/>
      <c r="J167" s="121"/>
    </row>
    <row r="168" spans="3:10" ht="15.75" x14ac:dyDescent="0.25">
      <c r="C168" s="121"/>
      <c r="D168" s="121"/>
      <c r="E168" s="143"/>
      <c r="F168" s="121"/>
      <c r="G168" s="124"/>
      <c r="H168" s="124"/>
      <c r="I168" s="121"/>
      <c r="J168" s="121"/>
    </row>
    <row r="169" spans="3:10" ht="15.75" x14ac:dyDescent="0.25">
      <c r="C169" s="121"/>
      <c r="D169" s="121"/>
      <c r="E169" s="143"/>
      <c r="F169" s="121"/>
      <c r="G169" s="124"/>
      <c r="H169" s="124"/>
      <c r="I169" s="121"/>
      <c r="J169" s="121"/>
    </row>
    <row r="170" spans="3:10" ht="18.75" x14ac:dyDescent="0.3">
      <c r="C170" s="106"/>
      <c r="D170" s="106"/>
      <c r="E170" s="107"/>
      <c r="F170" s="106"/>
      <c r="G170" s="108"/>
      <c r="H170" s="108"/>
      <c r="I170" s="106"/>
      <c r="J170" s="106"/>
    </row>
    <row r="180" spans="3:10" ht="33.75" x14ac:dyDescent="0.25">
      <c r="C180" s="142"/>
      <c r="D180" s="143"/>
      <c r="E180" s="144"/>
      <c r="F180" s="81"/>
      <c r="G180" s="145"/>
      <c r="H180" s="145"/>
      <c r="I180" s="81"/>
      <c r="J180" s="81"/>
    </row>
    <row r="181" spans="3:10" ht="15.75" x14ac:dyDescent="0.25">
      <c r="C181" s="86"/>
      <c r="D181" s="86"/>
      <c r="E181" s="86"/>
      <c r="F181" s="86"/>
      <c r="G181" s="86"/>
      <c r="H181" s="86"/>
      <c r="I181" s="86"/>
      <c r="J181" s="86"/>
    </row>
    <row r="182" spans="3:10" ht="15.75" x14ac:dyDescent="0.25">
      <c r="C182" s="121"/>
      <c r="D182" s="121"/>
      <c r="E182" s="143"/>
      <c r="F182" s="86"/>
      <c r="G182" s="124"/>
      <c r="H182" s="124"/>
      <c r="I182" s="93"/>
      <c r="J182" s="93"/>
    </row>
    <row r="183" spans="3:10" ht="15.75" x14ac:dyDescent="0.25">
      <c r="C183" s="121"/>
      <c r="D183" s="121"/>
      <c r="E183" s="143"/>
      <c r="F183" s="86"/>
      <c r="G183" s="124"/>
      <c r="H183" s="124"/>
      <c r="I183" s="93"/>
      <c r="J183" s="93"/>
    </row>
    <row r="184" spans="3:10" ht="15.75" x14ac:dyDescent="0.25">
      <c r="C184" s="121"/>
      <c r="D184" s="121"/>
      <c r="E184" s="143"/>
      <c r="F184" s="86"/>
      <c r="G184" s="124"/>
      <c r="H184" s="124"/>
      <c r="I184" s="93"/>
      <c r="J184" s="93"/>
    </row>
    <row r="185" spans="3:10" ht="15.75" x14ac:dyDescent="0.25">
      <c r="C185" s="121"/>
      <c r="D185" s="121"/>
      <c r="E185" s="143"/>
      <c r="F185" s="86"/>
      <c r="G185" s="124"/>
      <c r="H185" s="124"/>
      <c r="I185" s="93"/>
      <c r="J185" s="93"/>
    </row>
    <row r="186" spans="3:10" ht="15.75" x14ac:dyDescent="0.25">
      <c r="C186" s="121"/>
      <c r="D186" s="121"/>
      <c r="E186" s="143"/>
      <c r="F186" s="86"/>
      <c r="G186" s="124"/>
      <c r="H186" s="124"/>
      <c r="I186" s="93"/>
      <c r="J186" s="93"/>
    </row>
    <row r="187" spans="3:10" ht="15.75" x14ac:dyDescent="0.25">
      <c r="C187" s="121"/>
      <c r="D187" s="121"/>
      <c r="E187" s="143"/>
      <c r="F187" s="86"/>
      <c r="G187" s="124"/>
      <c r="H187" s="124"/>
      <c r="I187" s="93"/>
      <c r="J187" s="93"/>
    </row>
    <row r="188" spans="3:10" ht="15.75" x14ac:dyDescent="0.25">
      <c r="C188" s="121"/>
      <c r="D188" s="121"/>
      <c r="E188" s="143"/>
      <c r="F188" s="86"/>
      <c r="G188" s="124"/>
      <c r="H188" s="124"/>
      <c r="I188" s="93"/>
      <c r="J188" s="93"/>
    </row>
    <row r="189" spans="3:10" ht="15.75" x14ac:dyDescent="0.25">
      <c r="C189" s="121"/>
      <c r="D189" s="121"/>
      <c r="E189" s="143"/>
      <c r="F189" s="86"/>
      <c r="G189" s="124"/>
      <c r="H189" s="124"/>
      <c r="I189" s="93"/>
      <c r="J189" s="93"/>
    </row>
    <row r="190" spans="3:10" ht="15.75" x14ac:dyDescent="0.25">
      <c r="C190" s="121"/>
      <c r="D190" s="121"/>
      <c r="E190" s="143"/>
      <c r="F190" s="86"/>
      <c r="G190" s="124"/>
      <c r="H190" s="124"/>
      <c r="I190" s="93"/>
      <c r="J190" s="93"/>
    </row>
    <row r="191" spans="3:10" ht="15.75" x14ac:dyDescent="0.25">
      <c r="C191" s="121"/>
      <c r="D191" s="121"/>
      <c r="E191" s="143"/>
      <c r="F191" s="86"/>
      <c r="G191" s="124"/>
      <c r="H191" s="124"/>
      <c r="I191" s="121"/>
      <c r="J191" s="121"/>
    </row>
    <row r="192" spans="3:10" ht="15.75" x14ac:dyDescent="0.25">
      <c r="C192" s="121"/>
      <c r="D192" s="121"/>
      <c r="E192" s="143"/>
      <c r="F192" s="86"/>
      <c r="G192" s="124"/>
      <c r="H192" s="124"/>
      <c r="I192" s="121"/>
      <c r="J192" s="121"/>
    </row>
    <row r="193" spans="3:10" ht="15.75" x14ac:dyDescent="0.25">
      <c r="C193" s="121"/>
      <c r="D193" s="121"/>
      <c r="E193" s="143"/>
      <c r="F193" s="121"/>
      <c r="G193" s="124"/>
      <c r="H193" s="124"/>
      <c r="I193" s="146"/>
      <c r="J193" s="146"/>
    </row>
    <row r="194" spans="3:10" ht="15.75" x14ac:dyDescent="0.25">
      <c r="C194" s="121"/>
      <c r="D194" s="121"/>
      <c r="E194" s="143"/>
      <c r="F194" s="121"/>
      <c r="G194" s="124"/>
      <c r="H194" s="124"/>
      <c r="I194" s="146"/>
      <c r="J194" s="146"/>
    </row>
    <row r="195" spans="3:10" ht="15.75" x14ac:dyDescent="0.25">
      <c r="C195" s="121"/>
      <c r="D195" s="121"/>
      <c r="E195" s="143"/>
      <c r="F195" s="121"/>
      <c r="G195" s="124"/>
      <c r="H195" s="124"/>
      <c r="I195" s="146"/>
      <c r="J195" s="146"/>
    </row>
    <row r="196" spans="3:10" ht="15.75" x14ac:dyDescent="0.25">
      <c r="C196" s="121"/>
      <c r="D196" s="121"/>
      <c r="E196" s="143"/>
      <c r="F196" s="121"/>
      <c r="G196" s="124"/>
      <c r="H196" s="124"/>
      <c r="I196" s="146"/>
      <c r="J196" s="146"/>
    </row>
    <row r="197" spans="3:10" ht="15.75" x14ac:dyDescent="0.25">
      <c r="C197" s="121"/>
      <c r="D197" s="121"/>
      <c r="E197" s="143"/>
      <c r="F197" s="121"/>
      <c r="G197" s="124"/>
      <c r="H197" s="124"/>
      <c r="I197" s="146"/>
      <c r="J197" s="146"/>
    </row>
    <row r="198" spans="3:10" ht="15.75" x14ac:dyDescent="0.25">
      <c r="C198" s="121"/>
      <c r="D198" s="121"/>
      <c r="E198" s="143"/>
      <c r="F198" s="86"/>
      <c r="G198" s="124"/>
      <c r="H198" s="124"/>
      <c r="I198" s="93"/>
      <c r="J198" s="93"/>
    </row>
    <row r="199" spans="3:10" ht="15.75" x14ac:dyDescent="0.25">
      <c r="C199" s="121"/>
      <c r="D199" s="121"/>
      <c r="E199" s="143"/>
      <c r="F199" s="86"/>
      <c r="G199" s="124"/>
      <c r="H199" s="124"/>
      <c r="I199" s="93"/>
      <c r="J199" s="93"/>
    </row>
    <row r="200" spans="3:10" ht="15.75" x14ac:dyDescent="0.25">
      <c r="C200" s="121"/>
      <c r="D200" s="121"/>
      <c r="E200" s="143"/>
      <c r="F200" s="86"/>
      <c r="G200" s="147"/>
      <c r="H200" s="124"/>
      <c r="I200" s="93"/>
      <c r="J200" s="93"/>
    </row>
    <row r="201" spans="3:10" ht="15.75" x14ac:dyDescent="0.25">
      <c r="C201" s="121"/>
      <c r="D201" s="121"/>
      <c r="E201" s="143"/>
      <c r="F201" s="86"/>
      <c r="G201" s="124"/>
      <c r="H201" s="124"/>
      <c r="I201" s="121"/>
      <c r="J201" s="121"/>
    </row>
    <row r="202" spans="3:10" ht="15.75" x14ac:dyDescent="0.25">
      <c r="C202" s="121"/>
      <c r="D202" s="121"/>
      <c r="E202" s="143"/>
      <c r="F202" s="86"/>
      <c r="G202" s="124"/>
      <c r="H202" s="124"/>
      <c r="I202" s="121"/>
      <c r="J202" s="121"/>
    </row>
    <row r="203" spans="3:10" ht="15.75" x14ac:dyDescent="0.25">
      <c r="C203" s="148"/>
      <c r="D203" s="121"/>
      <c r="E203" s="143"/>
      <c r="F203" s="121"/>
      <c r="G203" s="124"/>
      <c r="H203" s="124"/>
      <c r="I203" s="121"/>
      <c r="J203" s="121"/>
    </row>
    <row r="204" spans="3:10" ht="15.75" x14ac:dyDescent="0.25">
      <c r="C204" s="121"/>
      <c r="D204" s="121"/>
      <c r="E204" s="143"/>
      <c r="F204" s="121"/>
      <c r="G204" s="124"/>
      <c r="H204" s="124"/>
      <c r="I204" s="146"/>
      <c r="J204" s="146"/>
    </row>
    <row r="205" spans="3:10" ht="15.75" x14ac:dyDescent="0.25">
      <c r="C205" s="121"/>
      <c r="D205" s="121"/>
      <c r="E205" s="143"/>
      <c r="F205" s="121"/>
      <c r="G205" s="124"/>
      <c r="H205" s="124"/>
      <c r="I205" s="146"/>
      <c r="J205" s="146"/>
    </row>
    <row r="206" spans="3:10" ht="15.75" x14ac:dyDescent="0.25">
      <c r="C206" s="121"/>
      <c r="D206" s="121"/>
      <c r="E206" s="143"/>
      <c r="F206" s="121"/>
      <c r="G206" s="124"/>
      <c r="H206" s="124"/>
      <c r="I206" s="146"/>
      <c r="J206" s="146"/>
    </row>
    <row r="207" spans="3:10" ht="15.75" x14ac:dyDescent="0.25">
      <c r="C207" s="121"/>
      <c r="D207" s="121"/>
      <c r="E207" s="143"/>
      <c r="F207" s="121"/>
      <c r="G207" s="124"/>
      <c r="H207" s="124"/>
      <c r="I207" s="121"/>
      <c r="J207" s="121"/>
    </row>
    <row r="208" spans="3:10" ht="15.75" x14ac:dyDescent="0.25">
      <c r="C208" s="121"/>
      <c r="D208" s="121"/>
      <c r="E208" s="143"/>
      <c r="F208" s="121"/>
      <c r="G208" s="124"/>
      <c r="H208" s="124"/>
      <c r="I208" s="121"/>
      <c r="J208" s="121"/>
    </row>
    <row r="209" spans="3:10" ht="15.75" x14ac:dyDescent="0.25">
      <c r="C209" s="121"/>
      <c r="D209" s="121"/>
      <c r="E209" s="143"/>
      <c r="F209" s="121"/>
      <c r="G209" s="124"/>
      <c r="H209" s="124"/>
      <c r="I209" s="121"/>
      <c r="J209" s="121"/>
    </row>
    <row r="210" spans="3:10" ht="15.75" x14ac:dyDescent="0.25">
      <c r="C210" s="121"/>
      <c r="D210" s="121"/>
      <c r="E210" s="143"/>
      <c r="F210" s="121"/>
      <c r="G210" s="124"/>
      <c r="H210" s="124"/>
      <c r="I210" s="121"/>
      <c r="J210" s="121"/>
    </row>
    <row r="211" spans="3:10" ht="15.75" x14ac:dyDescent="0.25">
      <c r="C211" s="121"/>
      <c r="D211" s="121"/>
      <c r="E211" s="143"/>
      <c r="F211" s="121"/>
      <c r="G211" s="124"/>
      <c r="H211" s="124"/>
      <c r="I211" s="121"/>
      <c r="J211" s="121"/>
    </row>
    <row r="212" spans="3:10" ht="15.75" x14ac:dyDescent="0.25">
      <c r="C212" s="121"/>
      <c r="D212" s="121"/>
      <c r="E212" s="143"/>
      <c r="F212" s="121"/>
      <c r="G212" s="124"/>
      <c r="H212" s="124"/>
      <c r="I212" s="121"/>
      <c r="J212" s="121"/>
    </row>
    <row r="213" spans="3:10" ht="15.75" x14ac:dyDescent="0.25">
      <c r="C213" s="121"/>
      <c r="D213" s="121"/>
      <c r="E213" s="143"/>
      <c r="F213" s="121"/>
      <c r="G213" s="124"/>
      <c r="H213" s="124"/>
      <c r="I213" s="121"/>
      <c r="J213" s="121"/>
    </row>
    <row r="214" spans="3:10" ht="18.75" x14ac:dyDescent="0.3">
      <c r="C214" s="106"/>
      <c r="D214" s="106"/>
      <c r="E214" s="107"/>
      <c r="F214" s="106"/>
      <c r="G214" s="108"/>
      <c r="H214" s="108"/>
      <c r="I214" s="106"/>
      <c r="J214" s="106"/>
    </row>
    <row r="224" spans="3:10" ht="33.75" x14ac:dyDescent="0.25">
      <c r="C224" s="142"/>
      <c r="D224" s="143"/>
      <c r="E224" s="144"/>
      <c r="F224" s="81"/>
      <c r="G224" s="145"/>
      <c r="H224" s="145"/>
      <c r="I224" s="81"/>
      <c r="J224" s="81"/>
    </row>
    <row r="225" spans="3:10" ht="15.75" x14ac:dyDescent="0.25">
      <c r="C225" s="86"/>
      <c r="D225" s="86"/>
      <c r="E225" s="86"/>
      <c r="F225" s="86"/>
      <c r="G225" s="86"/>
      <c r="H225" s="86"/>
      <c r="I225" s="86"/>
      <c r="J225" s="86"/>
    </row>
    <row r="226" spans="3:10" ht="15.75" x14ac:dyDescent="0.25">
      <c r="C226" s="121"/>
      <c r="D226" s="121"/>
      <c r="E226" s="143"/>
      <c r="F226" s="86"/>
      <c r="G226" s="124"/>
      <c r="H226" s="124"/>
      <c r="I226" s="93"/>
      <c r="J226" s="93"/>
    </row>
    <row r="227" spans="3:10" ht="15.75" x14ac:dyDescent="0.25">
      <c r="C227" s="121"/>
      <c r="D227" s="121"/>
      <c r="E227" s="143"/>
      <c r="F227" s="86"/>
      <c r="G227" s="124"/>
      <c r="H227" s="124"/>
      <c r="I227" s="93"/>
      <c r="J227" s="93"/>
    </row>
    <row r="228" spans="3:10" ht="15.75" x14ac:dyDescent="0.25">
      <c r="C228" s="121"/>
      <c r="D228" s="121"/>
      <c r="E228" s="143"/>
      <c r="F228" s="86"/>
      <c r="G228" s="124"/>
      <c r="H228" s="124"/>
      <c r="I228" s="93"/>
      <c r="J228" s="93"/>
    </row>
    <row r="229" spans="3:10" ht="15.75" x14ac:dyDescent="0.25">
      <c r="C229" s="121"/>
      <c r="D229" s="121"/>
      <c r="E229" s="143"/>
      <c r="F229" s="86"/>
      <c r="G229" s="124"/>
      <c r="H229" s="124"/>
      <c r="I229" s="93"/>
      <c r="J229" s="93"/>
    </row>
    <row r="230" spans="3:10" ht="15.75" x14ac:dyDescent="0.25">
      <c r="C230" s="121"/>
      <c r="D230" s="121"/>
      <c r="E230" s="143"/>
      <c r="F230" s="86"/>
      <c r="G230" s="124"/>
      <c r="H230" s="124"/>
      <c r="I230" s="93"/>
      <c r="J230" s="93"/>
    </row>
    <row r="231" spans="3:10" ht="15.75" x14ac:dyDescent="0.25">
      <c r="C231" s="121"/>
      <c r="D231" s="121"/>
      <c r="E231" s="143"/>
      <c r="F231" s="86"/>
      <c r="G231" s="124"/>
      <c r="H231" s="124"/>
      <c r="I231" s="93"/>
      <c r="J231" s="93"/>
    </row>
    <row r="232" spans="3:10" ht="15.75" x14ac:dyDescent="0.25">
      <c r="C232" s="121"/>
      <c r="D232" s="121"/>
      <c r="E232" s="143"/>
      <c r="F232" s="86"/>
      <c r="G232" s="124"/>
      <c r="H232" s="124"/>
      <c r="I232" s="93"/>
      <c r="J232" s="93"/>
    </row>
    <row r="233" spans="3:10" ht="15.75" x14ac:dyDescent="0.25">
      <c r="C233" s="121"/>
      <c r="D233" s="121"/>
      <c r="E233" s="143"/>
      <c r="F233" s="86"/>
      <c r="G233" s="124"/>
      <c r="H233" s="124"/>
      <c r="I233" s="93"/>
      <c r="J233" s="93"/>
    </row>
    <row r="234" spans="3:10" ht="15.75" x14ac:dyDescent="0.25">
      <c r="C234" s="121"/>
      <c r="D234" s="121"/>
      <c r="E234" s="143"/>
      <c r="F234" s="86"/>
      <c r="G234" s="124"/>
      <c r="H234" s="124"/>
      <c r="I234" s="93"/>
      <c r="J234" s="93"/>
    </row>
    <row r="235" spans="3:10" ht="15.75" x14ac:dyDescent="0.25">
      <c r="C235" s="121"/>
      <c r="D235" s="121"/>
      <c r="E235" s="143"/>
      <c r="F235" s="86"/>
      <c r="G235" s="124"/>
      <c r="H235" s="124"/>
      <c r="I235" s="121"/>
      <c r="J235" s="121"/>
    </row>
    <row r="236" spans="3:10" ht="15.75" x14ac:dyDescent="0.25">
      <c r="C236" s="121"/>
      <c r="D236" s="121"/>
      <c r="E236" s="143"/>
      <c r="F236" s="86"/>
      <c r="G236" s="124"/>
      <c r="H236" s="124"/>
      <c r="I236" s="121"/>
      <c r="J236" s="121"/>
    </row>
    <row r="237" spans="3:10" ht="15.75" x14ac:dyDescent="0.25">
      <c r="C237" s="121"/>
      <c r="D237" s="121"/>
      <c r="E237" s="143"/>
      <c r="F237" s="121"/>
      <c r="G237" s="124"/>
      <c r="H237" s="124"/>
      <c r="I237" s="146"/>
      <c r="J237" s="146"/>
    </row>
    <row r="238" spans="3:10" ht="15.75" x14ac:dyDescent="0.25">
      <c r="C238" s="121"/>
      <c r="D238" s="121"/>
      <c r="E238" s="143"/>
      <c r="F238" s="121"/>
      <c r="G238" s="124"/>
      <c r="H238" s="124"/>
      <c r="I238" s="146"/>
      <c r="J238" s="146"/>
    </row>
    <row r="239" spans="3:10" ht="15.75" x14ac:dyDescent="0.25">
      <c r="C239" s="121"/>
      <c r="D239" s="121"/>
      <c r="E239" s="143"/>
      <c r="F239" s="121"/>
      <c r="G239" s="124"/>
      <c r="H239" s="124"/>
      <c r="I239" s="146"/>
      <c r="J239" s="146"/>
    </row>
    <row r="240" spans="3:10" ht="15.75" x14ac:dyDescent="0.25">
      <c r="C240" s="121"/>
      <c r="D240" s="121"/>
      <c r="E240" s="143"/>
      <c r="F240" s="121"/>
      <c r="G240" s="124"/>
      <c r="H240" s="124"/>
      <c r="I240" s="146"/>
      <c r="J240" s="146"/>
    </row>
    <row r="241" spans="3:10" ht="15.75" x14ac:dyDescent="0.25">
      <c r="C241" s="121"/>
      <c r="D241" s="121"/>
      <c r="E241" s="143"/>
      <c r="F241" s="121"/>
      <c r="G241" s="124"/>
      <c r="H241" s="124"/>
      <c r="I241" s="146"/>
      <c r="J241" s="146"/>
    </row>
    <row r="242" spans="3:10" ht="15.75" x14ac:dyDescent="0.25">
      <c r="C242" s="121"/>
      <c r="D242" s="121"/>
      <c r="E242" s="143"/>
      <c r="F242" s="86"/>
      <c r="G242" s="124"/>
      <c r="H242" s="124"/>
      <c r="I242" s="93"/>
      <c r="J242" s="93"/>
    </row>
    <row r="243" spans="3:10" ht="15.75" x14ac:dyDescent="0.25">
      <c r="C243" s="121"/>
      <c r="D243" s="121"/>
      <c r="E243" s="143"/>
      <c r="F243" s="86"/>
      <c r="G243" s="124"/>
      <c r="H243" s="124"/>
      <c r="I243" s="93"/>
      <c r="J243" s="93"/>
    </row>
    <row r="244" spans="3:10" ht="15.75" x14ac:dyDescent="0.25">
      <c r="C244" s="121"/>
      <c r="D244" s="121"/>
      <c r="E244" s="143"/>
      <c r="F244" s="86"/>
      <c r="G244" s="147"/>
      <c r="H244" s="124"/>
      <c r="I244" s="93"/>
      <c r="J244" s="93"/>
    </row>
    <row r="245" spans="3:10" ht="15.75" x14ac:dyDescent="0.25">
      <c r="C245" s="121"/>
      <c r="D245" s="121"/>
      <c r="E245" s="143"/>
      <c r="F245" s="86"/>
      <c r="G245" s="124"/>
      <c r="H245" s="124"/>
      <c r="I245" s="121"/>
      <c r="J245" s="121"/>
    </row>
    <row r="246" spans="3:10" ht="15.75" x14ac:dyDescent="0.25">
      <c r="C246" s="121"/>
      <c r="D246" s="121"/>
      <c r="E246" s="143"/>
      <c r="F246" s="86"/>
      <c r="G246" s="124"/>
      <c r="H246" s="124"/>
      <c r="I246" s="121"/>
      <c r="J246" s="121"/>
    </row>
    <row r="247" spans="3:10" ht="15.75" x14ac:dyDescent="0.25">
      <c r="C247" s="148"/>
      <c r="D247" s="121"/>
      <c r="E247" s="143"/>
      <c r="F247" s="121"/>
      <c r="G247" s="124"/>
      <c r="H247" s="124"/>
      <c r="I247" s="121"/>
      <c r="J247" s="121"/>
    </row>
    <row r="248" spans="3:10" ht="15.75" x14ac:dyDescent="0.25">
      <c r="C248" s="121"/>
      <c r="D248" s="121"/>
      <c r="E248" s="143"/>
      <c r="F248" s="121"/>
      <c r="G248" s="124"/>
      <c r="H248" s="124"/>
      <c r="I248" s="146"/>
      <c r="J248" s="146"/>
    </row>
    <row r="249" spans="3:10" ht="15.75" x14ac:dyDescent="0.25">
      <c r="C249" s="121"/>
      <c r="D249" s="121"/>
      <c r="E249" s="143"/>
      <c r="F249" s="121"/>
      <c r="G249" s="124"/>
      <c r="H249" s="124"/>
      <c r="I249" s="146"/>
      <c r="J249" s="146"/>
    </row>
    <row r="250" spans="3:10" ht="15.75" x14ac:dyDescent="0.25">
      <c r="C250" s="121"/>
      <c r="D250" s="121"/>
      <c r="E250" s="143"/>
      <c r="F250" s="121"/>
      <c r="G250" s="124"/>
      <c r="H250" s="124"/>
      <c r="I250" s="146"/>
      <c r="J250" s="146"/>
    </row>
    <row r="251" spans="3:10" ht="15.75" x14ac:dyDescent="0.25">
      <c r="C251" s="121"/>
      <c r="D251" s="121"/>
      <c r="E251" s="143"/>
      <c r="F251" s="121"/>
      <c r="G251" s="124"/>
      <c r="H251" s="124"/>
      <c r="I251" s="121"/>
      <c r="J251" s="121"/>
    </row>
    <row r="252" spans="3:10" ht="15.75" x14ac:dyDescent="0.25">
      <c r="C252" s="121"/>
      <c r="D252" s="121"/>
      <c r="E252" s="143"/>
      <c r="F252" s="121"/>
      <c r="G252" s="124"/>
      <c r="H252" s="124"/>
      <c r="I252" s="121"/>
      <c r="J252" s="121"/>
    </row>
    <row r="253" spans="3:10" ht="15.75" x14ac:dyDescent="0.25">
      <c r="C253" s="121"/>
      <c r="D253" s="121"/>
      <c r="E253" s="143"/>
      <c r="F253" s="121"/>
      <c r="G253" s="124"/>
      <c r="H253" s="124"/>
      <c r="I253" s="121"/>
      <c r="J253" s="121"/>
    </row>
    <row r="254" spans="3:10" ht="15.75" x14ac:dyDescent="0.25">
      <c r="C254" s="121"/>
      <c r="D254" s="121"/>
      <c r="E254" s="143"/>
      <c r="F254" s="121"/>
      <c r="G254" s="124"/>
      <c r="H254" s="124"/>
      <c r="I254" s="121"/>
      <c r="J254" s="121"/>
    </row>
    <row r="255" spans="3:10" ht="15.75" x14ac:dyDescent="0.25">
      <c r="C255" s="121"/>
      <c r="D255" s="121"/>
      <c r="E255" s="143"/>
      <c r="F255" s="121"/>
      <c r="G255" s="124"/>
      <c r="H255" s="124"/>
      <c r="I255" s="121"/>
      <c r="J255" s="121"/>
    </row>
    <row r="256" spans="3:10" ht="15.75" x14ac:dyDescent="0.25">
      <c r="C256" s="121"/>
      <c r="D256" s="121"/>
      <c r="E256" s="143"/>
      <c r="F256" s="121"/>
      <c r="G256" s="124"/>
      <c r="H256" s="124"/>
      <c r="I256" s="121"/>
      <c r="J256" s="121"/>
    </row>
    <row r="257" spans="3:10" ht="15.75" x14ac:dyDescent="0.25">
      <c r="C257" s="121"/>
      <c r="D257" s="121"/>
      <c r="E257" s="143"/>
      <c r="F257" s="121"/>
      <c r="G257" s="124"/>
      <c r="H257" s="124"/>
      <c r="I257" s="121"/>
      <c r="J257" s="121"/>
    </row>
    <row r="258" spans="3:10" ht="18.75" x14ac:dyDescent="0.3">
      <c r="C258" s="106"/>
      <c r="D258" s="106"/>
      <c r="E258" s="107"/>
      <c r="F258" s="106"/>
      <c r="G258" s="108"/>
      <c r="H258" s="108"/>
      <c r="I258" s="106"/>
      <c r="J258" s="106"/>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69"/>
  <sheetViews>
    <sheetView workbookViewId="0">
      <selection activeCell="D20" sqref="D20"/>
    </sheetView>
  </sheetViews>
  <sheetFormatPr defaultRowHeight="15" x14ac:dyDescent="0.25"/>
  <cols>
    <col min="1" max="1" width="20.7109375" bestFit="1" customWidth="1"/>
    <col min="2" max="2" width="16.5703125" bestFit="1" customWidth="1"/>
    <col min="3" max="3" width="20.85546875" bestFit="1" customWidth="1"/>
    <col min="4" max="4" width="37.7109375" bestFit="1" customWidth="1"/>
    <col min="5" max="5" width="16" bestFit="1" customWidth="1"/>
    <col min="6" max="6" width="23.42578125" bestFit="1" customWidth="1"/>
    <col min="7" max="7" width="34.42578125" bestFit="1" customWidth="1"/>
    <col min="8" max="8" width="37.7109375" bestFit="1" customWidth="1"/>
    <col min="9" max="9" width="14.85546875" bestFit="1" customWidth="1"/>
    <col min="10" max="10" width="13.85546875" bestFit="1" customWidth="1"/>
    <col min="11" max="11" width="13.140625" bestFit="1" customWidth="1"/>
    <col min="12" max="12" width="15.42578125" bestFit="1" customWidth="1"/>
    <col min="13" max="13" width="19.5703125" bestFit="1" customWidth="1"/>
    <col min="14" max="14" width="13.85546875" bestFit="1" customWidth="1"/>
    <col min="16" max="16" width="8.85546875" bestFit="1" customWidth="1"/>
    <col min="17" max="17" width="18.7109375" bestFit="1" customWidth="1"/>
    <col min="18" max="18" width="26.7109375" bestFit="1" customWidth="1"/>
    <col min="19" max="19" width="12.42578125" bestFit="1" customWidth="1"/>
    <col min="20" max="20" width="13.140625" bestFit="1" customWidth="1"/>
    <col min="21" max="21" width="6.7109375" bestFit="1" customWidth="1"/>
    <col min="22" max="22" width="15.42578125" bestFit="1" customWidth="1"/>
    <col min="23" max="23" width="19.5703125" bestFit="1" customWidth="1"/>
    <col min="24" max="24" width="13.85546875" bestFit="1" customWidth="1"/>
    <col min="25" max="25" width="6.42578125" bestFit="1" customWidth="1"/>
  </cols>
  <sheetData>
    <row r="1" spans="1:15" x14ac:dyDescent="0.25">
      <c r="A1" t="s">
        <v>289</v>
      </c>
      <c r="B1" s="1">
        <v>45583.63726851852</v>
      </c>
    </row>
    <row r="2" spans="1:15" x14ac:dyDescent="0.25">
      <c r="A2" t="s">
        <v>290</v>
      </c>
    </row>
    <row r="3" spans="1:15" x14ac:dyDescent="0.25">
      <c r="A3" t="s">
        <v>291</v>
      </c>
      <c r="B3" t="s">
        <v>292</v>
      </c>
      <c r="C3" t="s">
        <v>293</v>
      </c>
      <c r="D3" t="s">
        <v>294</v>
      </c>
      <c r="E3" t="s">
        <v>295</v>
      </c>
      <c r="F3" t="s">
        <v>296</v>
      </c>
      <c r="G3" t="s">
        <v>297</v>
      </c>
      <c r="H3" t="s">
        <v>298</v>
      </c>
    </row>
    <row r="4" spans="1:15" x14ac:dyDescent="0.25">
      <c r="A4" t="s">
        <v>292</v>
      </c>
      <c r="B4" t="s">
        <v>299</v>
      </c>
      <c r="C4">
        <v>20</v>
      </c>
      <c r="D4" t="s">
        <v>300</v>
      </c>
      <c r="E4">
        <v>1</v>
      </c>
      <c r="F4" t="s">
        <v>301</v>
      </c>
      <c r="G4" t="s">
        <v>302</v>
      </c>
      <c r="H4" t="s">
        <v>303</v>
      </c>
    </row>
    <row r="5" spans="1:15" x14ac:dyDescent="0.25">
      <c r="A5" t="s">
        <v>292</v>
      </c>
      <c r="B5" t="s">
        <v>304</v>
      </c>
      <c r="C5">
        <v>15</v>
      </c>
      <c r="D5" t="s">
        <v>305</v>
      </c>
      <c r="E5">
        <v>1</v>
      </c>
      <c r="F5" t="s">
        <v>301</v>
      </c>
      <c r="G5" t="s">
        <v>306</v>
      </c>
      <c r="H5" t="s">
        <v>307</v>
      </c>
    </row>
    <row r="6" spans="1:15" x14ac:dyDescent="0.25">
      <c r="A6" t="s">
        <v>292</v>
      </c>
      <c r="B6" t="s">
        <v>308</v>
      </c>
      <c r="C6">
        <v>71</v>
      </c>
      <c r="D6" t="s">
        <v>309</v>
      </c>
      <c r="E6">
        <v>1</v>
      </c>
      <c r="F6" t="s">
        <v>301</v>
      </c>
      <c r="G6" t="s">
        <v>306</v>
      </c>
      <c r="H6" t="s">
        <v>310</v>
      </c>
    </row>
    <row r="7" spans="1:15" x14ac:dyDescent="0.25">
      <c r="A7" t="s">
        <v>290</v>
      </c>
    </row>
    <row r="8" spans="1:15" x14ac:dyDescent="0.25">
      <c r="A8" t="s">
        <v>291</v>
      </c>
      <c r="B8" t="s">
        <v>293</v>
      </c>
      <c r="C8" t="s">
        <v>294</v>
      </c>
      <c r="D8" t="s">
        <v>311</v>
      </c>
      <c r="E8" t="s">
        <v>297</v>
      </c>
      <c r="F8" t="s">
        <v>312</v>
      </c>
      <c r="G8" t="s">
        <v>313</v>
      </c>
      <c r="H8" t="s">
        <v>314</v>
      </c>
      <c r="I8" t="s">
        <v>315</v>
      </c>
      <c r="J8" t="s">
        <v>316</v>
      </c>
      <c r="K8" t="s">
        <v>317</v>
      </c>
    </row>
    <row r="9" spans="1:15" x14ac:dyDescent="0.25">
      <c r="A9" t="s">
        <v>318</v>
      </c>
      <c r="B9">
        <v>15</v>
      </c>
      <c r="C9" t="s">
        <v>305</v>
      </c>
      <c r="D9" t="s">
        <v>319</v>
      </c>
      <c r="E9" t="s">
        <v>306</v>
      </c>
      <c r="F9" t="s">
        <v>320</v>
      </c>
      <c r="G9" t="s">
        <v>321</v>
      </c>
      <c r="H9" s="2">
        <v>45352</v>
      </c>
      <c r="I9" s="2">
        <v>45717</v>
      </c>
      <c r="J9">
        <v>134</v>
      </c>
      <c r="K9" t="s">
        <v>322</v>
      </c>
    </row>
    <row r="10" spans="1:15" x14ac:dyDescent="0.25">
      <c r="A10" t="s">
        <v>318</v>
      </c>
      <c r="B10">
        <v>71</v>
      </c>
      <c r="C10" t="s">
        <v>309</v>
      </c>
      <c r="D10" t="s">
        <v>323</v>
      </c>
      <c r="E10" t="s">
        <v>306</v>
      </c>
      <c r="F10" t="s">
        <v>320</v>
      </c>
      <c r="G10" t="s">
        <v>321</v>
      </c>
      <c r="H10" s="2">
        <v>45470</v>
      </c>
      <c r="I10" s="2">
        <v>45835</v>
      </c>
      <c r="J10">
        <v>252</v>
      </c>
      <c r="K10" t="s">
        <v>322</v>
      </c>
    </row>
    <row r="11" spans="1:15" x14ac:dyDescent="0.25">
      <c r="A11" t="s">
        <v>290</v>
      </c>
    </row>
    <row r="12" spans="1:15" x14ac:dyDescent="0.25">
      <c r="A12" t="s">
        <v>291</v>
      </c>
      <c r="B12" t="s">
        <v>292</v>
      </c>
      <c r="C12" t="s">
        <v>324</v>
      </c>
      <c r="D12" t="s">
        <v>325</v>
      </c>
      <c r="E12" t="s">
        <v>326</v>
      </c>
      <c r="F12" t="s">
        <v>327</v>
      </c>
      <c r="G12" t="s">
        <v>328</v>
      </c>
      <c r="H12" t="s">
        <v>312</v>
      </c>
      <c r="I12" t="s">
        <v>313</v>
      </c>
      <c r="J12" t="s">
        <v>329</v>
      </c>
      <c r="K12" t="s">
        <v>330</v>
      </c>
      <c r="L12" t="s">
        <v>314</v>
      </c>
      <c r="M12" t="s">
        <v>331</v>
      </c>
      <c r="N12" t="s">
        <v>316</v>
      </c>
      <c r="O12" t="s">
        <v>317</v>
      </c>
    </row>
    <row r="13" spans="1:15" x14ac:dyDescent="0.25">
      <c r="A13" t="s">
        <v>332</v>
      </c>
      <c r="B13" t="s">
        <v>300</v>
      </c>
      <c r="C13">
        <v>29857707</v>
      </c>
      <c r="D13" t="s">
        <v>333</v>
      </c>
      <c r="E13">
        <v>2</v>
      </c>
      <c r="F13">
        <v>16</v>
      </c>
      <c r="G13">
        <v>29224145</v>
      </c>
      <c r="H13" t="s">
        <v>334</v>
      </c>
      <c r="I13">
        <v>9214</v>
      </c>
      <c r="J13">
        <v>1</v>
      </c>
      <c r="K13">
        <v>22488</v>
      </c>
      <c r="L13" s="2">
        <v>45531</v>
      </c>
      <c r="M13" s="2">
        <v>45896</v>
      </c>
      <c r="N13">
        <v>313</v>
      </c>
      <c r="O13" t="s">
        <v>322</v>
      </c>
    </row>
    <row r="14" spans="1:15" x14ac:dyDescent="0.25">
      <c r="A14" t="s">
        <v>332</v>
      </c>
      <c r="B14" t="s">
        <v>300</v>
      </c>
      <c r="C14">
        <v>28520385</v>
      </c>
      <c r="D14" t="s">
        <v>335</v>
      </c>
      <c r="E14">
        <v>4</v>
      </c>
      <c r="F14">
        <v>20</v>
      </c>
      <c r="G14">
        <v>29139286</v>
      </c>
      <c r="H14" t="s">
        <v>334</v>
      </c>
      <c r="I14">
        <v>9214</v>
      </c>
      <c r="J14">
        <v>1</v>
      </c>
      <c r="K14">
        <v>22489</v>
      </c>
      <c r="L14" s="2">
        <v>45531</v>
      </c>
      <c r="M14" s="2">
        <v>45896</v>
      </c>
      <c r="N14">
        <v>313</v>
      </c>
      <c r="O14" t="s">
        <v>322</v>
      </c>
    </row>
    <row r="15" spans="1:15" x14ac:dyDescent="0.25">
      <c r="A15" t="s">
        <v>332</v>
      </c>
      <c r="B15" t="s">
        <v>300</v>
      </c>
      <c r="C15">
        <v>29857707</v>
      </c>
      <c r="D15" t="s">
        <v>333</v>
      </c>
      <c r="E15">
        <v>2</v>
      </c>
      <c r="F15">
        <v>37</v>
      </c>
      <c r="G15">
        <v>29023916</v>
      </c>
      <c r="H15" t="s">
        <v>334</v>
      </c>
      <c r="I15">
        <v>9208</v>
      </c>
      <c r="J15">
        <v>3</v>
      </c>
      <c r="K15">
        <v>19045</v>
      </c>
      <c r="L15" s="2">
        <v>45259</v>
      </c>
      <c r="M15" s="2">
        <v>45990</v>
      </c>
      <c r="N15">
        <v>407</v>
      </c>
      <c r="O15" t="s">
        <v>322</v>
      </c>
    </row>
    <row r="16" spans="1:15" x14ac:dyDescent="0.25">
      <c r="A16" t="s">
        <v>332</v>
      </c>
      <c r="B16" t="s">
        <v>300</v>
      </c>
      <c r="C16">
        <v>28658522</v>
      </c>
      <c r="D16" t="s">
        <v>336</v>
      </c>
      <c r="E16">
        <v>-1</v>
      </c>
      <c r="F16">
        <v>83</v>
      </c>
      <c r="G16">
        <v>28990386</v>
      </c>
      <c r="H16" t="s">
        <v>334</v>
      </c>
      <c r="I16">
        <v>9265</v>
      </c>
      <c r="J16">
        <v>6</v>
      </c>
      <c r="K16">
        <v>22473</v>
      </c>
      <c r="L16" s="2">
        <v>45530</v>
      </c>
      <c r="M16" s="2">
        <v>45895</v>
      </c>
      <c r="N16">
        <v>312</v>
      </c>
      <c r="O16" t="s">
        <v>322</v>
      </c>
    </row>
    <row r="17" spans="1:15" x14ac:dyDescent="0.25">
      <c r="A17" t="s">
        <v>332</v>
      </c>
      <c r="B17" t="s">
        <v>300</v>
      </c>
      <c r="C17">
        <v>28658522</v>
      </c>
      <c r="D17" t="s">
        <v>336</v>
      </c>
      <c r="E17">
        <v>-1</v>
      </c>
      <c r="F17">
        <v>85</v>
      </c>
      <c r="G17">
        <v>28990585</v>
      </c>
      <c r="H17" t="s">
        <v>334</v>
      </c>
      <c r="I17">
        <v>9265</v>
      </c>
      <c r="J17">
        <v>5</v>
      </c>
      <c r="K17">
        <v>22474</v>
      </c>
      <c r="L17" s="2">
        <v>45530</v>
      </c>
      <c r="M17" s="2">
        <v>45895</v>
      </c>
      <c r="N17">
        <v>312</v>
      </c>
      <c r="O17" t="s">
        <v>322</v>
      </c>
    </row>
    <row r="18" spans="1:15" x14ac:dyDescent="0.25">
      <c r="A18" t="s">
        <v>332</v>
      </c>
      <c r="B18" t="s">
        <v>300</v>
      </c>
      <c r="C18">
        <v>28693621</v>
      </c>
      <c r="D18" t="s">
        <v>337</v>
      </c>
      <c r="E18">
        <v>1</v>
      </c>
      <c r="F18">
        <v>113</v>
      </c>
      <c r="G18">
        <v>29023909</v>
      </c>
      <c r="H18" t="s">
        <v>334</v>
      </c>
      <c r="I18">
        <v>9208</v>
      </c>
      <c r="J18">
        <v>1</v>
      </c>
      <c r="K18">
        <v>19047</v>
      </c>
      <c r="L18" s="2">
        <v>45264</v>
      </c>
      <c r="M18" s="2">
        <v>45995</v>
      </c>
      <c r="N18">
        <v>412</v>
      </c>
      <c r="O18" t="s">
        <v>322</v>
      </c>
    </row>
    <row r="19" spans="1:15" x14ac:dyDescent="0.25">
      <c r="A19" t="s">
        <v>332</v>
      </c>
      <c r="B19" t="s">
        <v>300</v>
      </c>
      <c r="C19">
        <v>28520385</v>
      </c>
      <c r="D19" t="s">
        <v>335</v>
      </c>
      <c r="E19">
        <v>4</v>
      </c>
      <c r="F19">
        <v>150</v>
      </c>
      <c r="G19">
        <v>29072630</v>
      </c>
      <c r="H19" t="s">
        <v>334</v>
      </c>
      <c r="I19">
        <v>9208</v>
      </c>
      <c r="J19">
        <v>2</v>
      </c>
      <c r="K19">
        <v>19048</v>
      </c>
      <c r="L19" s="2">
        <v>45259</v>
      </c>
      <c r="M19" s="2">
        <v>45990</v>
      </c>
      <c r="N19">
        <v>407</v>
      </c>
      <c r="O19" t="s">
        <v>322</v>
      </c>
    </row>
    <row r="20" spans="1:15" x14ac:dyDescent="0.25">
      <c r="A20" t="s">
        <v>332</v>
      </c>
      <c r="B20" t="s">
        <v>300</v>
      </c>
      <c r="C20">
        <v>28658522</v>
      </c>
      <c r="D20" t="s">
        <v>336</v>
      </c>
      <c r="E20">
        <v>-1</v>
      </c>
      <c r="F20">
        <v>222</v>
      </c>
      <c r="G20">
        <v>30064355</v>
      </c>
      <c r="H20" t="s">
        <v>334</v>
      </c>
      <c r="I20">
        <v>9425</v>
      </c>
      <c r="J20">
        <v>7</v>
      </c>
      <c r="K20">
        <v>19039</v>
      </c>
      <c r="L20" s="2">
        <v>45259</v>
      </c>
      <c r="M20" s="2">
        <v>45990</v>
      </c>
      <c r="N20">
        <v>407</v>
      </c>
      <c r="O20" t="s">
        <v>322</v>
      </c>
    </row>
    <row r="21" spans="1:15" x14ac:dyDescent="0.25">
      <c r="A21" t="s">
        <v>332</v>
      </c>
      <c r="B21" t="s">
        <v>300</v>
      </c>
      <c r="C21">
        <v>28658522</v>
      </c>
      <c r="D21" t="s">
        <v>336</v>
      </c>
      <c r="E21">
        <v>-1</v>
      </c>
      <c r="F21">
        <v>223</v>
      </c>
      <c r="G21">
        <v>29196078</v>
      </c>
      <c r="H21" t="s">
        <v>334</v>
      </c>
      <c r="I21">
        <v>9476</v>
      </c>
      <c r="J21">
        <v>8</v>
      </c>
      <c r="K21">
        <v>19040</v>
      </c>
      <c r="L21" s="2">
        <v>45259</v>
      </c>
      <c r="M21" s="2">
        <v>45990</v>
      </c>
      <c r="N21">
        <v>407</v>
      </c>
      <c r="O21" t="s">
        <v>322</v>
      </c>
    </row>
    <row r="22" spans="1:15" x14ac:dyDescent="0.25">
      <c r="A22" t="s">
        <v>332</v>
      </c>
      <c r="B22" t="s">
        <v>300</v>
      </c>
      <c r="C22">
        <v>28693621</v>
      </c>
      <c r="D22" t="s">
        <v>337</v>
      </c>
      <c r="E22">
        <v>1</v>
      </c>
      <c r="F22">
        <v>225</v>
      </c>
      <c r="G22">
        <v>29025704</v>
      </c>
      <c r="H22" t="s">
        <v>334</v>
      </c>
      <c r="I22">
        <v>9425</v>
      </c>
      <c r="J22">
        <v>5</v>
      </c>
      <c r="K22">
        <v>19041</v>
      </c>
      <c r="L22" s="2">
        <v>45259</v>
      </c>
      <c r="M22" s="2">
        <v>45990</v>
      </c>
      <c r="N22">
        <v>407</v>
      </c>
      <c r="O22" t="s">
        <v>322</v>
      </c>
    </row>
    <row r="23" spans="1:15" x14ac:dyDescent="0.25">
      <c r="A23" t="s">
        <v>332</v>
      </c>
      <c r="B23" t="s">
        <v>300</v>
      </c>
      <c r="C23">
        <v>28693621</v>
      </c>
      <c r="D23" t="s">
        <v>337</v>
      </c>
      <c r="E23">
        <v>1</v>
      </c>
      <c r="F23">
        <v>226</v>
      </c>
      <c r="G23">
        <v>30064311</v>
      </c>
      <c r="H23" t="s">
        <v>334</v>
      </c>
      <c r="I23">
        <v>9425</v>
      </c>
      <c r="J23">
        <v>6</v>
      </c>
      <c r="K23">
        <v>19042</v>
      </c>
      <c r="L23" s="2">
        <v>45259</v>
      </c>
      <c r="M23" s="2">
        <v>45990</v>
      </c>
      <c r="N23">
        <v>407</v>
      </c>
      <c r="O23" t="s">
        <v>322</v>
      </c>
    </row>
    <row r="24" spans="1:15" x14ac:dyDescent="0.25">
      <c r="A24" t="s">
        <v>332</v>
      </c>
      <c r="B24" t="s">
        <v>300</v>
      </c>
      <c r="C24">
        <v>28693621</v>
      </c>
      <c r="D24" t="s">
        <v>337</v>
      </c>
      <c r="E24">
        <v>1</v>
      </c>
      <c r="F24">
        <v>227</v>
      </c>
      <c r="G24">
        <v>28724240</v>
      </c>
      <c r="H24" t="s">
        <v>334</v>
      </c>
      <c r="I24">
        <v>9476</v>
      </c>
      <c r="J24">
        <v>7</v>
      </c>
      <c r="K24">
        <v>19043</v>
      </c>
      <c r="L24" s="2">
        <v>45259</v>
      </c>
      <c r="M24" s="2">
        <v>45990</v>
      </c>
      <c r="N24">
        <v>407</v>
      </c>
      <c r="O24" t="s">
        <v>322</v>
      </c>
    </row>
    <row r="25" spans="1:15" x14ac:dyDescent="0.25">
      <c r="A25" t="s">
        <v>332</v>
      </c>
      <c r="B25" t="s">
        <v>300</v>
      </c>
      <c r="C25">
        <v>28693621</v>
      </c>
      <c r="D25" t="s">
        <v>337</v>
      </c>
      <c r="E25">
        <v>1</v>
      </c>
      <c r="F25">
        <v>228</v>
      </c>
      <c r="G25">
        <v>28724242</v>
      </c>
      <c r="H25" t="s">
        <v>334</v>
      </c>
      <c r="I25">
        <v>9476</v>
      </c>
      <c r="J25">
        <v>8</v>
      </c>
      <c r="K25">
        <v>19044</v>
      </c>
      <c r="L25" s="2">
        <v>45259</v>
      </c>
      <c r="M25" s="2">
        <v>45990</v>
      </c>
      <c r="N25">
        <v>407</v>
      </c>
      <c r="O25" t="s">
        <v>322</v>
      </c>
    </row>
    <row r="26" spans="1:15" x14ac:dyDescent="0.25">
      <c r="A26" t="s">
        <v>332</v>
      </c>
      <c r="B26" t="s">
        <v>300</v>
      </c>
      <c r="C26">
        <v>28658522</v>
      </c>
      <c r="D26" t="s">
        <v>336</v>
      </c>
      <c r="E26">
        <v>-1</v>
      </c>
      <c r="F26">
        <v>269</v>
      </c>
      <c r="G26">
        <v>29033323</v>
      </c>
      <c r="H26" t="s">
        <v>334</v>
      </c>
      <c r="I26">
        <v>9265</v>
      </c>
      <c r="J26">
        <v>4</v>
      </c>
      <c r="K26">
        <v>22475</v>
      </c>
      <c r="L26" s="2">
        <v>45530</v>
      </c>
      <c r="M26" s="2">
        <v>45895</v>
      </c>
      <c r="N26">
        <v>312</v>
      </c>
      <c r="O26" t="s">
        <v>322</v>
      </c>
    </row>
    <row r="27" spans="1:15" x14ac:dyDescent="0.25">
      <c r="A27" t="s">
        <v>332</v>
      </c>
      <c r="B27" t="s">
        <v>300</v>
      </c>
      <c r="C27">
        <v>28658522</v>
      </c>
      <c r="D27" t="s">
        <v>336</v>
      </c>
      <c r="E27">
        <v>-1</v>
      </c>
      <c r="F27">
        <v>271</v>
      </c>
      <c r="G27">
        <v>28798179</v>
      </c>
      <c r="H27" t="s">
        <v>334</v>
      </c>
      <c r="I27">
        <v>9208</v>
      </c>
      <c r="J27">
        <v>2</v>
      </c>
      <c r="K27">
        <v>19050</v>
      </c>
      <c r="L27" s="2">
        <v>45264</v>
      </c>
      <c r="M27" s="2">
        <v>45995</v>
      </c>
      <c r="N27">
        <v>412</v>
      </c>
      <c r="O27" t="s">
        <v>322</v>
      </c>
    </row>
    <row r="28" spans="1:15" x14ac:dyDescent="0.25">
      <c r="A28" t="s">
        <v>332</v>
      </c>
      <c r="B28" t="s">
        <v>300</v>
      </c>
      <c r="C28">
        <v>29857707</v>
      </c>
      <c r="D28" t="s">
        <v>333</v>
      </c>
      <c r="E28">
        <v>2</v>
      </c>
      <c r="F28">
        <v>272</v>
      </c>
      <c r="G28">
        <v>29072584</v>
      </c>
      <c r="H28" t="s">
        <v>334</v>
      </c>
      <c r="I28">
        <v>9208</v>
      </c>
      <c r="J28">
        <v>2</v>
      </c>
      <c r="K28">
        <v>19046</v>
      </c>
      <c r="L28" s="2">
        <v>45264</v>
      </c>
      <c r="M28" s="2">
        <v>45995</v>
      </c>
      <c r="N28">
        <v>412</v>
      </c>
      <c r="O28" t="s">
        <v>322</v>
      </c>
    </row>
    <row r="29" spans="1:15" x14ac:dyDescent="0.25">
      <c r="A29" t="s">
        <v>332</v>
      </c>
      <c r="B29" t="s">
        <v>300</v>
      </c>
      <c r="C29">
        <v>28658522</v>
      </c>
      <c r="D29" t="s">
        <v>336</v>
      </c>
      <c r="E29">
        <v>-1</v>
      </c>
      <c r="F29">
        <v>290</v>
      </c>
      <c r="G29">
        <v>29171715</v>
      </c>
      <c r="H29" t="s">
        <v>334</v>
      </c>
      <c r="I29">
        <v>9265</v>
      </c>
      <c r="J29">
        <v>3</v>
      </c>
      <c r="K29">
        <v>22476</v>
      </c>
      <c r="L29" s="2">
        <v>45530</v>
      </c>
      <c r="M29" s="2">
        <v>45895</v>
      </c>
      <c r="N29">
        <v>312</v>
      </c>
      <c r="O29" t="s">
        <v>322</v>
      </c>
    </row>
    <row r="30" spans="1:15" x14ac:dyDescent="0.25">
      <c r="A30" t="s">
        <v>332</v>
      </c>
      <c r="B30" t="s">
        <v>300</v>
      </c>
      <c r="C30">
        <v>28520385</v>
      </c>
      <c r="D30" t="s">
        <v>335</v>
      </c>
      <c r="E30">
        <v>4</v>
      </c>
      <c r="F30">
        <v>449</v>
      </c>
      <c r="G30">
        <v>31102703</v>
      </c>
      <c r="H30" t="s">
        <v>334</v>
      </c>
      <c r="I30">
        <v>9216</v>
      </c>
      <c r="J30">
        <v>5</v>
      </c>
      <c r="K30">
        <v>22481</v>
      </c>
      <c r="L30" s="2">
        <v>45530</v>
      </c>
      <c r="M30" s="2">
        <v>45714</v>
      </c>
      <c r="N30">
        <v>131</v>
      </c>
      <c r="O30" t="s">
        <v>322</v>
      </c>
    </row>
    <row r="31" spans="1:15" x14ac:dyDescent="0.25">
      <c r="A31" t="s">
        <v>332</v>
      </c>
      <c r="B31" t="s">
        <v>300</v>
      </c>
      <c r="C31">
        <v>28520385</v>
      </c>
      <c r="D31" t="s">
        <v>335</v>
      </c>
      <c r="E31">
        <v>4</v>
      </c>
      <c r="F31">
        <v>450</v>
      </c>
      <c r="G31">
        <v>31102712</v>
      </c>
      <c r="H31" t="s">
        <v>334</v>
      </c>
      <c r="I31">
        <v>9216</v>
      </c>
      <c r="J31">
        <v>6</v>
      </c>
      <c r="K31">
        <v>22482</v>
      </c>
      <c r="L31" s="2">
        <v>45530</v>
      </c>
      <c r="M31" s="2">
        <v>45714</v>
      </c>
      <c r="N31">
        <v>131</v>
      </c>
      <c r="O31" t="s">
        <v>322</v>
      </c>
    </row>
    <row r="32" spans="1:15" x14ac:dyDescent="0.25">
      <c r="A32" t="s">
        <v>332</v>
      </c>
      <c r="B32" t="s">
        <v>300</v>
      </c>
      <c r="C32">
        <v>28520385</v>
      </c>
      <c r="D32" t="s">
        <v>335</v>
      </c>
      <c r="E32">
        <v>4</v>
      </c>
      <c r="F32">
        <v>451</v>
      </c>
      <c r="G32">
        <v>31102666</v>
      </c>
      <c r="H32" t="s">
        <v>334</v>
      </c>
      <c r="I32">
        <v>9216</v>
      </c>
      <c r="J32">
        <v>7</v>
      </c>
      <c r="K32">
        <v>22483</v>
      </c>
      <c r="L32" s="2">
        <v>45530</v>
      </c>
      <c r="M32" s="2">
        <v>45714</v>
      </c>
      <c r="N32">
        <v>131</v>
      </c>
      <c r="O32" t="s">
        <v>322</v>
      </c>
    </row>
    <row r="33" spans="1:25" x14ac:dyDescent="0.25">
      <c r="A33" t="s">
        <v>332</v>
      </c>
      <c r="B33" t="s">
        <v>300</v>
      </c>
      <c r="C33">
        <v>28520385</v>
      </c>
      <c r="D33" t="s">
        <v>335</v>
      </c>
      <c r="E33">
        <v>4</v>
      </c>
      <c r="F33">
        <v>452</v>
      </c>
      <c r="G33">
        <v>31102714</v>
      </c>
      <c r="H33" t="s">
        <v>334</v>
      </c>
      <c r="I33">
        <v>9216</v>
      </c>
      <c r="J33">
        <v>8</v>
      </c>
      <c r="K33">
        <v>22484</v>
      </c>
      <c r="L33" s="2">
        <v>45530</v>
      </c>
      <c r="M33" s="2">
        <v>45714</v>
      </c>
      <c r="N33">
        <v>131</v>
      </c>
      <c r="O33" t="s">
        <v>322</v>
      </c>
    </row>
    <row r="34" spans="1:25" x14ac:dyDescent="0.25">
      <c r="A34" t="s">
        <v>332</v>
      </c>
      <c r="B34" t="s">
        <v>300</v>
      </c>
      <c r="C34">
        <v>28520385</v>
      </c>
      <c r="D34" t="s">
        <v>335</v>
      </c>
      <c r="E34">
        <v>4</v>
      </c>
      <c r="F34">
        <v>476</v>
      </c>
      <c r="G34">
        <v>31015018</v>
      </c>
      <c r="H34" t="s">
        <v>334</v>
      </c>
      <c r="I34">
        <v>9214</v>
      </c>
      <c r="J34">
        <v>4</v>
      </c>
      <c r="K34">
        <v>22490</v>
      </c>
      <c r="L34" s="2">
        <v>45531</v>
      </c>
      <c r="M34" s="2">
        <v>45896</v>
      </c>
      <c r="N34">
        <v>313</v>
      </c>
      <c r="O34" t="s">
        <v>322</v>
      </c>
    </row>
    <row r="35" spans="1:25" x14ac:dyDescent="0.25">
      <c r="A35" t="s">
        <v>332</v>
      </c>
      <c r="B35" t="s">
        <v>300</v>
      </c>
      <c r="C35">
        <v>28693621</v>
      </c>
      <c r="D35" t="s">
        <v>337</v>
      </c>
      <c r="E35">
        <v>1</v>
      </c>
      <c r="F35">
        <v>528</v>
      </c>
      <c r="G35">
        <v>30686191</v>
      </c>
      <c r="H35" t="s">
        <v>334</v>
      </c>
      <c r="I35">
        <v>9216</v>
      </c>
      <c r="J35">
        <v>2</v>
      </c>
      <c r="K35">
        <v>22485</v>
      </c>
      <c r="L35" s="2">
        <v>45530</v>
      </c>
      <c r="M35" s="2">
        <v>45714</v>
      </c>
      <c r="N35">
        <v>131</v>
      </c>
      <c r="O35" t="s">
        <v>322</v>
      </c>
    </row>
    <row r="36" spans="1:25" x14ac:dyDescent="0.25">
      <c r="A36" t="s">
        <v>332</v>
      </c>
      <c r="B36" t="s">
        <v>300</v>
      </c>
      <c r="C36">
        <v>28693621</v>
      </c>
      <c r="D36" t="s">
        <v>337</v>
      </c>
      <c r="E36">
        <v>1</v>
      </c>
      <c r="F36">
        <v>529</v>
      </c>
      <c r="G36">
        <v>30686162</v>
      </c>
      <c r="H36" t="s">
        <v>334</v>
      </c>
      <c r="I36">
        <v>9216</v>
      </c>
      <c r="J36">
        <v>3</v>
      </c>
      <c r="K36">
        <v>22486</v>
      </c>
      <c r="L36" s="2">
        <v>45530</v>
      </c>
      <c r="M36" s="2">
        <v>45714</v>
      </c>
      <c r="N36">
        <v>131</v>
      </c>
      <c r="O36" t="s">
        <v>322</v>
      </c>
    </row>
    <row r="37" spans="1:25" x14ac:dyDescent="0.25">
      <c r="A37" t="s">
        <v>332</v>
      </c>
      <c r="B37" t="s">
        <v>300</v>
      </c>
      <c r="C37">
        <v>28658522</v>
      </c>
      <c r="D37" t="s">
        <v>336</v>
      </c>
      <c r="E37">
        <v>-1</v>
      </c>
      <c r="F37">
        <v>547</v>
      </c>
      <c r="G37">
        <v>28932705</v>
      </c>
      <c r="H37" t="s">
        <v>334</v>
      </c>
      <c r="I37">
        <v>9208</v>
      </c>
      <c r="J37">
        <v>1</v>
      </c>
      <c r="K37">
        <v>19051</v>
      </c>
      <c r="L37" s="2">
        <v>45259</v>
      </c>
      <c r="M37" s="2">
        <v>45990</v>
      </c>
      <c r="N37">
        <v>407</v>
      </c>
      <c r="O37" t="s">
        <v>322</v>
      </c>
    </row>
    <row r="38" spans="1:25" x14ac:dyDescent="0.25">
      <c r="A38" t="s">
        <v>332</v>
      </c>
      <c r="B38" t="s">
        <v>300</v>
      </c>
      <c r="C38">
        <v>29857707</v>
      </c>
      <c r="D38" t="s">
        <v>333</v>
      </c>
      <c r="E38">
        <v>2</v>
      </c>
      <c r="F38">
        <v>3589</v>
      </c>
      <c r="G38">
        <v>34068437</v>
      </c>
      <c r="H38" t="s">
        <v>334</v>
      </c>
      <c r="I38">
        <v>9216</v>
      </c>
      <c r="J38">
        <v>7</v>
      </c>
      <c r="K38">
        <v>22479</v>
      </c>
      <c r="L38" s="2">
        <v>45531</v>
      </c>
      <c r="M38" s="2">
        <v>45715</v>
      </c>
      <c r="N38">
        <v>132</v>
      </c>
      <c r="O38" t="s">
        <v>322</v>
      </c>
    </row>
    <row r="39" spans="1:25" x14ac:dyDescent="0.25">
      <c r="A39" t="s">
        <v>332</v>
      </c>
      <c r="B39" t="s">
        <v>300</v>
      </c>
      <c r="C39">
        <v>29857707</v>
      </c>
      <c r="D39" t="s">
        <v>333</v>
      </c>
      <c r="E39">
        <v>2</v>
      </c>
      <c r="F39">
        <v>3590</v>
      </c>
      <c r="G39">
        <v>34044180</v>
      </c>
      <c r="H39" t="s">
        <v>334</v>
      </c>
      <c r="I39">
        <v>9216</v>
      </c>
      <c r="J39">
        <v>8</v>
      </c>
      <c r="K39">
        <v>22480</v>
      </c>
      <c r="L39" s="2">
        <v>45531</v>
      </c>
      <c r="M39" s="2">
        <v>45715</v>
      </c>
      <c r="N39">
        <v>132</v>
      </c>
      <c r="O39" t="s">
        <v>322</v>
      </c>
    </row>
    <row r="40" spans="1:25" x14ac:dyDescent="0.25">
      <c r="A40" t="s">
        <v>332</v>
      </c>
      <c r="B40" t="s">
        <v>300</v>
      </c>
      <c r="C40">
        <v>29857707</v>
      </c>
      <c r="D40" t="s">
        <v>333</v>
      </c>
      <c r="E40">
        <v>2</v>
      </c>
      <c r="F40">
        <v>3591</v>
      </c>
      <c r="G40">
        <v>34068422</v>
      </c>
      <c r="H40" t="s">
        <v>334</v>
      </c>
      <c r="I40">
        <v>9216</v>
      </c>
      <c r="J40">
        <v>5</v>
      </c>
      <c r="K40">
        <v>22477</v>
      </c>
      <c r="L40" s="2">
        <v>45531</v>
      </c>
      <c r="M40" s="2">
        <v>45715</v>
      </c>
      <c r="N40">
        <v>132</v>
      </c>
      <c r="O40" t="s">
        <v>322</v>
      </c>
    </row>
    <row r="41" spans="1:25" x14ac:dyDescent="0.25">
      <c r="A41" t="s">
        <v>332</v>
      </c>
      <c r="B41" t="s">
        <v>300</v>
      </c>
      <c r="C41">
        <v>29857707</v>
      </c>
      <c r="D41" t="s">
        <v>333</v>
      </c>
      <c r="E41">
        <v>2</v>
      </c>
      <c r="F41">
        <v>3592</v>
      </c>
      <c r="G41">
        <v>34003976</v>
      </c>
      <c r="H41" t="s">
        <v>334</v>
      </c>
      <c r="I41">
        <v>9216</v>
      </c>
      <c r="J41">
        <v>6</v>
      </c>
      <c r="K41">
        <v>22478</v>
      </c>
      <c r="L41" s="2">
        <v>45531</v>
      </c>
      <c r="M41" s="2">
        <v>45715</v>
      </c>
      <c r="N41">
        <v>132</v>
      </c>
      <c r="O41" t="s">
        <v>322</v>
      </c>
    </row>
    <row r="42" spans="1:25" x14ac:dyDescent="0.25">
      <c r="A42" t="s">
        <v>332</v>
      </c>
      <c r="B42" t="s">
        <v>300</v>
      </c>
      <c r="C42">
        <v>28520385</v>
      </c>
      <c r="D42" t="s">
        <v>335</v>
      </c>
      <c r="E42">
        <v>4</v>
      </c>
      <c r="F42">
        <v>4612</v>
      </c>
      <c r="G42">
        <v>34446689</v>
      </c>
      <c r="H42" t="s">
        <v>334</v>
      </c>
      <c r="I42">
        <v>9208</v>
      </c>
      <c r="J42">
        <v>3</v>
      </c>
      <c r="K42">
        <v>19049</v>
      </c>
      <c r="L42" s="2">
        <v>45259</v>
      </c>
      <c r="M42" s="2">
        <v>45990</v>
      </c>
      <c r="N42">
        <v>407</v>
      </c>
      <c r="O42" t="s">
        <v>322</v>
      </c>
    </row>
    <row r="43" spans="1:25" x14ac:dyDescent="0.25">
      <c r="A43" t="s">
        <v>332</v>
      </c>
      <c r="B43" t="s">
        <v>300</v>
      </c>
      <c r="C43">
        <v>29857707</v>
      </c>
      <c r="D43" t="s">
        <v>333</v>
      </c>
      <c r="E43">
        <v>2</v>
      </c>
      <c r="F43">
        <v>5671</v>
      </c>
      <c r="G43">
        <v>28003449</v>
      </c>
      <c r="H43" t="s">
        <v>334</v>
      </c>
      <c r="I43">
        <v>9214</v>
      </c>
      <c r="J43">
        <v>4</v>
      </c>
      <c r="K43">
        <v>22487</v>
      </c>
      <c r="L43" s="2">
        <v>45531</v>
      </c>
      <c r="M43" s="2">
        <v>45896</v>
      </c>
      <c r="N43">
        <v>313</v>
      </c>
      <c r="O43" t="s">
        <v>322</v>
      </c>
    </row>
    <row r="44" spans="1:25" x14ac:dyDescent="0.25">
      <c r="A44" t="s">
        <v>290</v>
      </c>
    </row>
    <row r="45" spans="1:25" x14ac:dyDescent="0.25">
      <c r="A45" t="s">
        <v>291</v>
      </c>
      <c r="B45" t="s">
        <v>338</v>
      </c>
      <c r="C45" t="s">
        <v>339</v>
      </c>
      <c r="D45" t="s">
        <v>340</v>
      </c>
      <c r="E45" t="s">
        <v>341</v>
      </c>
      <c r="F45" t="s">
        <v>342</v>
      </c>
      <c r="G45" t="s">
        <v>343</v>
      </c>
      <c r="H45" t="s">
        <v>344</v>
      </c>
      <c r="I45" t="s">
        <v>345</v>
      </c>
      <c r="J45" t="s">
        <v>346</v>
      </c>
      <c r="K45" t="s">
        <v>347</v>
      </c>
      <c r="L45" t="s">
        <v>348</v>
      </c>
      <c r="M45" t="s">
        <v>349</v>
      </c>
      <c r="N45" t="s">
        <v>350</v>
      </c>
      <c r="O45" t="s">
        <v>351</v>
      </c>
      <c r="P45" t="s">
        <v>352</v>
      </c>
      <c r="Q45" t="s">
        <v>353</v>
      </c>
      <c r="R45" t="s">
        <v>311</v>
      </c>
      <c r="S45" t="s">
        <v>345</v>
      </c>
      <c r="T45" t="s">
        <v>312</v>
      </c>
      <c r="U45" t="s">
        <v>313</v>
      </c>
      <c r="V45" t="s">
        <v>314</v>
      </c>
      <c r="W45" t="s">
        <v>331</v>
      </c>
      <c r="X45" t="s">
        <v>316</v>
      </c>
      <c r="Y45" t="s">
        <v>317</v>
      </c>
    </row>
    <row r="46" spans="1:25" x14ac:dyDescent="0.25">
      <c r="A46" t="s">
        <v>354</v>
      </c>
      <c r="B46" t="s">
        <v>355</v>
      </c>
      <c r="C46" t="s">
        <v>355</v>
      </c>
      <c r="D46" t="s">
        <v>355</v>
      </c>
      <c r="E46" t="s">
        <v>300</v>
      </c>
      <c r="F46">
        <v>6581</v>
      </c>
      <c r="G46" t="s">
        <v>356</v>
      </c>
      <c r="H46" t="s">
        <v>357</v>
      </c>
      <c r="I46" t="s">
        <v>358</v>
      </c>
      <c r="J46" t="b">
        <v>1</v>
      </c>
      <c r="K46" t="b">
        <v>1</v>
      </c>
      <c r="L46" t="b">
        <v>1</v>
      </c>
      <c r="M46">
        <v>3.0000000000000001E-3</v>
      </c>
      <c r="N46">
        <v>2.1000000000000001E-2</v>
      </c>
      <c r="O46" t="s">
        <v>359</v>
      </c>
      <c r="P46" t="s">
        <v>360</v>
      </c>
      <c r="Q46">
        <v>702</v>
      </c>
      <c r="R46" t="s">
        <v>361</v>
      </c>
      <c r="S46" t="s">
        <v>362</v>
      </c>
      <c r="V46" s="2">
        <v>43101</v>
      </c>
      <c r="W46" s="2">
        <v>79625</v>
      </c>
      <c r="X46">
        <v>34042</v>
      </c>
      <c r="Y46" t="s">
        <v>322</v>
      </c>
    </row>
    <row r="47" spans="1:25" x14ac:dyDescent="0.25">
      <c r="A47" t="s">
        <v>354</v>
      </c>
      <c r="B47" t="s">
        <v>300</v>
      </c>
      <c r="C47">
        <v>6586</v>
      </c>
      <c r="D47" t="s">
        <v>98</v>
      </c>
      <c r="E47" t="s">
        <v>300</v>
      </c>
      <c r="F47">
        <v>6584</v>
      </c>
      <c r="G47" t="s">
        <v>99</v>
      </c>
      <c r="H47" t="s">
        <v>363</v>
      </c>
      <c r="I47" t="s">
        <v>364</v>
      </c>
      <c r="J47" t="b">
        <v>1</v>
      </c>
      <c r="K47" t="b">
        <v>1</v>
      </c>
      <c r="L47" t="b">
        <v>1</v>
      </c>
      <c r="M47">
        <v>3.0000000000000001E-3</v>
      </c>
      <c r="N47">
        <v>2.1000000000000001E-2</v>
      </c>
      <c r="O47" t="s">
        <v>359</v>
      </c>
      <c r="P47" t="s">
        <v>365</v>
      </c>
      <c r="Q47">
        <v>1758</v>
      </c>
      <c r="R47" t="s">
        <v>366</v>
      </c>
      <c r="S47" t="s">
        <v>367</v>
      </c>
      <c r="T47" t="s">
        <v>368</v>
      </c>
      <c r="V47" s="2">
        <v>45338</v>
      </c>
      <c r="W47" s="2">
        <v>46069</v>
      </c>
      <c r="X47">
        <v>486</v>
      </c>
      <c r="Y47" t="s">
        <v>322</v>
      </c>
    </row>
    <row r="48" spans="1:25" x14ac:dyDescent="0.25">
      <c r="A48" t="s">
        <v>354</v>
      </c>
      <c r="B48" t="s">
        <v>300</v>
      </c>
      <c r="C48">
        <v>6586</v>
      </c>
      <c r="D48" t="s">
        <v>98</v>
      </c>
      <c r="E48" t="s">
        <v>300</v>
      </c>
      <c r="F48">
        <v>6585</v>
      </c>
      <c r="G48" t="s">
        <v>100</v>
      </c>
      <c r="H48" t="s">
        <v>369</v>
      </c>
      <c r="I48" t="s">
        <v>364</v>
      </c>
      <c r="J48" t="b">
        <v>1</v>
      </c>
      <c r="K48" t="b">
        <v>1</v>
      </c>
      <c r="L48" t="b">
        <v>1</v>
      </c>
      <c r="M48">
        <v>3.0000000000000001E-3</v>
      </c>
      <c r="N48">
        <v>2.1000000000000001E-2</v>
      </c>
      <c r="O48" t="s">
        <v>359</v>
      </c>
      <c r="P48" t="s">
        <v>365</v>
      </c>
      <c r="Q48">
        <v>17705</v>
      </c>
      <c r="R48" t="s">
        <v>370</v>
      </c>
      <c r="S48" t="s">
        <v>367</v>
      </c>
      <c r="T48" t="s">
        <v>368</v>
      </c>
      <c r="V48" s="2">
        <v>45338</v>
      </c>
      <c r="W48" s="2">
        <v>46069</v>
      </c>
      <c r="X48">
        <v>486</v>
      </c>
      <c r="Y48" t="s">
        <v>322</v>
      </c>
    </row>
    <row r="49" spans="1:25" x14ac:dyDescent="0.25">
      <c r="A49" t="s">
        <v>354</v>
      </c>
      <c r="B49" t="s">
        <v>355</v>
      </c>
      <c r="C49" t="s">
        <v>355</v>
      </c>
      <c r="D49" t="s">
        <v>355</v>
      </c>
      <c r="E49" t="s">
        <v>300</v>
      </c>
      <c r="F49">
        <v>6595</v>
      </c>
      <c r="G49" t="s">
        <v>371</v>
      </c>
      <c r="H49" t="s">
        <v>372</v>
      </c>
      <c r="I49" t="s">
        <v>364</v>
      </c>
      <c r="J49" t="b">
        <v>1</v>
      </c>
      <c r="K49" t="b">
        <v>1</v>
      </c>
      <c r="L49" t="b">
        <v>1</v>
      </c>
      <c r="M49" t="e">
        <f>-Inf</f>
        <v>#NAME?</v>
      </c>
      <c r="N49" t="s">
        <v>373</v>
      </c>
      <c r="O49" t="s">
        <v>360</v>
      </c>
      <c r="P49" t="s">
        <v>374</v>
      </c>
      <c r="Q49">
        <v>1772</v>
      </c>
      <c r="R49" t="s">
        <v>375</v>
      </c>
      <c r="S49" t="s">
        <v>376</v>
      </c>
      <c r="V49" s="2">
        <v>43101</v>
      </c>
      <c r="W49" s="2">
        <v>79625</v>
      </c>
      <c r="X49">
        <v>34042</v>
      </c>
      <c r="Y49" t="s">
        <v>322</v>
      </c>
    </row>
    <row r="50" spans="1:25" x14ac:dyDescent="0.25">
      <c r="A50" t="s">
        <v>354</v>
      </c>
      <c r="B50" t="s">
        <v>355</v>
      </c>
      <c r="C50" t="s">
        <v>355</v>
      </c>
      <c r="D50" t="s">
        <v>355</v>
      </c>
      <c r="E50" t="s">
        <v>300</v>
      </c>
      <c r="F50">
        <v>6597</v>
      </c>
      <c r="G50" t="s">
        <v>377</v>
      </c>
      <c r="H50" t="s">
        <v>378</v>
      </c>
      <c r="I50" t="s">
        <v>358</v>
      </c>
      <c r="J50" t="b">
        <v>1</v>
      </c>
      <c r="K50" t="b">
        <v>1</v>
      </c>
      <c r="L50" t="b">
        <v>1</v>
      </c>
      <c r="M50">
        <v>3.0000000000000001E-3</v>
      </c>
      <c r="N50">
        <v>2.1000000000000001E-2</v>
      </c>
      <c r="O50" t="s">
        <v>359</v>
      </c>
      <c r="P50" t="s">
        <v>360</v>
      </c>
      <c r="Q50">
        <v>691</v>
      </c>
      <c r="R50" t="s">
        <v>379</v>
      </c>
      <c r="S50" t="s">
        <v>380</v>
      </c>
      <c r="T50" t="s">
        <v>381</v>
      </c>
      <c r="V50" s="2">
        <v>43101</v>
      </c>
      <c r="W50" s="2">
        <v>79625</v>
      </c>
      <c r="X50">
        <v>34042</v>
      </c>
      <c r="Y50" t="s">
        <v>322</v>
      </c>
    </row>
    <row r="51" spans="1:25" x14ac:dyDescent="0.25">
      <c r="A51" t="s">
        <v>354</v>
      </c>
      <c r="B51" t="s">
        <v>300</v>
      </c>
      <c r="C51">
        <v>6598</v>
      </c>
      <c r="D51" t="s">
        <v>382</v>
      </c>
      <c r="E51" t="s">
        <v>300</v>
      </c>
      <c r="F51">
        <v>6604</v>
      </c>
      <c r="G51" t="s">
        <v>383</v>
      </c>
      <c r="H51" t="s">
        <v>384</v>
      </c>
      <c r="I51" t="s">
        <v>364</v>
      </c>
      <c r="J51" t="b">
        <v>1</v>
      </c>
      <c r="K51" t="b">
        <v>1</v>
      </c>
      <c r="L51" t="b">
        <v>1</v>
      </c>
      <c r="M51">
        <v>3.0000000000000001E-3</v>
      </c>
      <c r="N51">
        <v>2.1000000000000001E-2</v>
      </c>
      <c r="O51" t="s">
        <v>359</v>
      </c>
      <c r="P51" t="s">
        <v>374</v>
      </c>
      <c r="Q51">
        <v>705</v>
      </c>
      <c r="R51" t="s">
        <v>385</v>
      </c>
      <c r="S51" t="s">
        <v>386</v>
      </c>
      <c r="T51" t="s">
        <v>387</v>
      </c>
      <c r="V51" s="2">
        <v>43101</v>
      </c>
      <c r="W51" s="2">
        <v>79625</v>
      </c>
      <c r="X51">
        <v>34042</v>
      </c>
      <c r="Y51" t="s">
        <v>322</v>
      </c>
    </row>
    <row r="52" spans="1:25" x14ac:dyDescent="0.25">
      <c r="A52" t="s">
        <v>354</v>
      </c>
      <c r="B52" t="s">
        <v>355</v>
      </c>
      <c r="C52" t="s">
        <v>355</v>
      </c>
      <c r="D52" t="s">
        <v>355</v>
      </c>
      <c r="E52" t="s">
        <v>300</v>
      </c>
      <c r="F52">
        <v>6612</v>
      </c>
      <c r="G52" t="s">
        <v>388</v>
      </c>
      <c r="H52" t="s">
        <v>389</v>
      </c>
      <c r="I52" t="s">
        <v>358</v>
      </c>
      <c r="J52" t="b">
        <v>1</v>
      </c>
      <c r="K52" t="b">
        <v>1</v>
      </c>
      <c r="L52" t="b">
        <v>1</v>
      </c>
      <c r="M52">
        <v>3.0000000000000001E-3</v>
      </c>
      <c r="N52">
        <v>2.1000000000000001E-2</v>
      </c>
      <c r="O52" t="s">
        <v>359</v>
      </c>
      <c r="P52" t="s">
        <v>360</v>
      </c>
      <c r="Q52">
        <v>687</v>
      </c>
      <c r="R52" t="s">
        <v>390</v>
      </c>
      <c r="S52" t="s">
        <v>380</v>
      </c>
      <c r="T52" t="s">
        <v>381</v>
      </c>
      <c r="V52" s="2">
        <v>43101</v>
      </c>
      <c r="W52" s="2">
        <v>79625</v>
      </c>
      <c r="X52">
        <v>34042</v>
      </c>
      <c r="Y52" t="s">
        <v>322</v>
      </c>
    </row>
    <row r="53" spans="1:25" x14ac:dyDescent="0.25">
      <c r="A53" t="s">
        <v>354</v>
      </c>
      <c r="B53" t="s">
        <v>355</v>
      </c>
      <c r="C53" t="s">
        <v>355</v>
      </c>
      <c r="D53" t="s">
        <v>355</v>
      </c>
      <c r="E53" t="s">
        <v>300</v>
      </c>
      <c r="F53">
        <v>6618</v>
      </c>
      <c r="G53" t="s">
        <v>391</v>
      </c>
      <c r="H53" t="s">
        <v>392</v>
      </c>
      <c r="I53" t="s">
        <v>358</v>
      </c>
      <c r="J53" t="b">
        <v>1</v>
      </c>
      <c r="K53" t="b">
        <v>1</v>
      </c>
      <c r="L53" t="b">
        <v>1</v>
      </c>
      <c r="M53">
        <v>3.0000000000000001E-3</v>
      </c>
      <c r="N53">
        <v>2.1000000000000001E-2</v>
      </c>
      <c r="O53" t="s">
        <v>359</v>
      </c>
      <c r="P53" t="s">
        <v>360</v>
      </c>
      <c r="Q53">
        <v>692</v>
      </c>
      <c r="R53" t="s">
        <v>393</v>
      </c>
      <c r="S53" t="s">
        <v>380</v>
      </c>
      <c r="T53" t="s">
        <v>381</v>
      </c>
      <c r="V53" s="2">
        <v>43101</v>
      </c>
      <c r="W53" s="2">
        <v>79625</v>
      </c>
      <c r="X53">
        <v>34042</v>
      </c>
      <c r="Y53" t="s">
        <v>322</v>
      </c>
    </row>
    <row r="54" spans="1:25" x14ac:dyDescent="0.25">
      <c r="A54" t="s">
        <v>354</v>
      </c>
      <c r="B54" t="s">
        <v>355</v>
      </c>
      <c r="C54" t="s">
        <v>355</v>
      </c>
      <c r="D54" t="s">
        <v>355</v>
      </c>
      <c r="E54" t="s">
        <v>300</v>
      </c>
      <c r="F54">
        <v>6624</v>
      </c>
      <c r="G54" t="s">
        <v>394</v>
      </c>
      <c r="H54" t="s">
        <v>395</v>
      </c>
      <c r="I54" t="s">
        <v>358</v>
      </c>
      <c r="J54" t="b">
        <v>1</v>
      </c>
      <c r="K54" t="b">
        <v>1</v>
      </c>
      <c r="L54" t="b">
        <v>1</v>
      </c>
      <c r="M54">
        <v>3.0000000000000001E-3</v>
      </c>
      <c r="N54">
        <v>2.1000000000000001E-2</v>
      </c>
      <c r="O54" t="s">
        <v>359</v>
      </c>
      <c r="P54" t="s">
        <v>360</v>
      </c>
      <c r="Q54">
        <v>703</v>
      </c>
      <c r="R54" t="s">
        <v>396</v>
      </c>
      <c r="S54" t="s">
        <v>362</v>
      </c>
      <c r="V54" s="2">
        <v>43101</v>
      </c>
      <c r="W54" s="2">
        <v>79625</v>
      </c>
      <c r="X54">
        <v>34042</v>
      </c>
      <c r="Y54" t="s">
        <v>322</v>
      </c>
    </row>
    <row r="55" spans="1:25" x14ac:dyDescent="0.25">
      <c r="A55" t="s">
        <v>354</v>
      </c>
      <c r="B55" t="s">
        <v>300</v>
      </c>
      <c r="C55">
        <v>6629</v>
      </c>
      <c r="D55" t="s">
        <v>95</v>
      </c>
      <c r="E55" t="s">
        <v>300</v>
      </c>
      <c r="F55">
        <v>6627</v>
      </c>
      <c r="G55" t="s">
        <v>96</v>
      </c>
      <c r="H55" t="s">
        <v>397</v>
      </c>
      <c r="I55" t="s">
        <v>364</v>
      </c>
      <c r="J55" t="b">
        <v>1</v>
      </c>
      <c r="K55" t="b">
        <v>1</v>
      </c>
      <c r="L55" t="b">
        <v>1</v>
      </c>
      <c r="M55">
        <v>3.0000000000000001E-3</v>
      </c>
      <c r="N55">
        <v>2.1000000000000001E-2</v>
      </c>
      <c r="O55" t="s">
        <v>359</v>
      </c>
      <c r="P55" t="s">
        <v>365</v>
      </c>
      <c r="Q55">
        <v>1761</v>
      </c>
      <c r="R55" t="s">
        <v>398</v>
      </c>
      <c r="S55" t="s">
        <v>367</v>
      </c>
      <c r="T55" t="s">
        <v>368</v>
      </c>
      <c r="V55" s="2">
        <v>45337</v>
      </c>
      <c r="W55" s="2">
        <v>46068</v>
      </c>
      <c r="X55">
        <v>485</v>
      </c>
      <c r="Y55" t="s">
        <v>322</v>
      </c>
    </row>
    <row r="56" spans="1:25" x14ac:dyDescent="0.25">
      <c r="A56" t="s">
        <v>354</v>
      </c>
      <c r="B56" t="s">
        <v>300</v>
      </c>
      <c r="C56">
        <v>6629</v>
      </c>
      <c r="D56" t="s">
        <v>95</v>
      </c>
      <c r="E56" t="s">
        <v>300</v>
      </c>
      <c r="F56">
        <v>6628</v>
      </c>
      <c r="G56" t="s">
        <v>97</v>
      </c>
      <c r="H56" t="s">
        <v>399</v>
      </c>
      <c r="I56" t="s">
        <v>364</v>
      </c>
      <c r="J56" t="b">
        <v>1</v>
      </c>
      <c r="K56" t="b">
        <v>1</v>
      </c>
      <c r="L56" t="b">
        <v>1</v>
      </c>
      <c r="M56">
        <v>3.0000000000000001E-3</v>
      </c>
      <c r="N56">
        <v>2.1000000000000001E-2</v>
      </c>
      <c r="O56" t="s">
        <v>359</v>
      </c>
      <c r="P56" t="s">
        <v>365</v>
      </c>
      <c r="Q56">
        <v>17696</v>
      </c>
      <c r="R56" t="s">
        <v>400</v>
      </c>
      <c r="S56" t="s">
        <v>367</v>
      </c>
      <c r="T56" t="s">
        <v>368</v>
      </c>
      <c r="V56" s="2">
        <v>45337</v>
      </c>
      <c r="W56" s="2">
        <v>46068</v>
      </c>
      <c r="X56">
        <v>485</v>
      </c>
      <c r="Y56" t="s">
        <v>322</v>
      </c>
    </row>
    <row r="57" spans="1:25" x14ac:dyDescent="0.25">
      <c r="A57" t="s">
        <v>354</v>
      </c>
      <c r="B57" t="s">
        <v>355</v>
      </c>
      <c r="C57" t="s">
        <v>355</v>
      </c>
      <c r="D57" t="s">
        <v>355</v>
      </c>
      <c r="E57" t="s">
        <v>300</v>
      </c>
      <c r="F57">
        <v>6638</v>
      </c>
      <c r="G57" t="s">
        <v>401</v>
      </c>
      <c r="H57" t="s">
        <v>402</v>
      </c>
      <c r="I57" t="s">
        <v>364</v>
      </c>
      <c r="J57" t="b">
        <v>1</v>
      </c>
      <c r="K57" t="b">
        <v>1</v>
      </c>
      <c r="L57" t="b">
        <v>1</v>
      </c>
      <c r="M57" t="e">
        <f>-Inf</f>
        <v>#NAME?</v>
      </c>
      <c r="N57" t="s">
        <v>373</v>
      </c>
      <c r="O57" t="s">
        <v>360</v>
      </c>
      <c r="P57" t="s">
        <v>374</v>
      </c>
      <c r="Q57">
        <v>1773</v>
      </c>
      <c r="R57" t="s">
        <v>403</v>
      </c>
      <c r="S57" t="s">
        <v>376</v>
      </c>
      <c r="V57" s="2">
        <v>43101</v>
      </c>
      <c r="W57" s="2">
        <v>79625</v>
      </c>
      <c r="X57">
        <v>34042</v>
      </c>
      <c r="Y57" t="s">
        <v>322</v>
      </c>
    </row>
    <row r="58" spans="1:25" x14ac:dyDescent="0.25">
      <c r="A58" t="s">
        <v>354</v>
      </c>
      <c r="B58" t="s">
        <v>355</v>
      </c>
      <c r="C58" t="s">
        <v>355</v>
      </c>
      <c r="D58" t="s">
        <v>355</v>
      </c>
      <c r="E58" t="s">
        <v>300</v>
      </c>
      <c r="F58">
        <v>6640</v>
      </c>
      <c r="G58" t="s">
        <v>404</v>
      </c>
      <c r="H58" t="s">
        <v>405</v>
      </c>
      <c r="I58" t="s">
        <v>358</v>
      </c>
      <c r="J58" t="b">
        <v>1</v>
      </c>
      <c r="K58" t="b">
        <v>1</v>
      </c>
      <c r="L58" t="b">
        <v>1</v>
      </c>
      <c r="M58">
        <v>3.0000000000000001E-3</v>
      </c>
      <c r="N58">
        <v>2.1000000000000001E-2</v>
      </c>
      <c r="O58" t="s">
        <v>359</v>
      </c>
      <c r="P58" t="s">
        <v>360</v>
      </c>
      <c r="Q58">
        <v>694</v>
      </c>
      <c r="R58" t="s">
        <v>406</v>
      </c>
      <c r="S58" t="s">
        <v>380</v>
      </c>
      <c r="T58" t="s">
        <v>381</v>
      </c>
      <c r="V58" s="2">
        <v>43101</v>
      </c>
      <c r="W58" s="2">
        <v>79625</v>
      </c>
      <c r="X58">
        <v>34042</v>
      </c>
      <c r="Y58" t="s">
        <v>322</v>
      </c>
    </row>
    <row r="59" spans="1:25" x14ac:dyDescent="0.25">
      <c r="A59" t="s">
        <v>354</v>
      </c>
      <c r="B59" t="s">
        <v>300</v>
      </c>
      <c r="C59">
        <v>6641</v>
      </c>
      <c r="D59" t="s">
        <v>407</v>
      </c>
      <c r="E59" t="s">
        <v>300</v>
      </c>
      <c r="F59">
        <v>6647</v>
      </c>
      <c r="G59" t="s">
        <v>408</v>
      </c>
      <c r="H59" t="s">
        <v>409</v>
      </c>
      <c r="I59" t="s">
        <v>364</v>
      </c>
      <c r="J59" t="b">
        <v>1</v>
      </c>
      <c r="K59" t="b">
        <v>1</v>
      </c>
      <c r="L59" t="b">
        <v>1</v>
      </c>
      <c r="M59">
        <v>3.0000000000000001E-3</v>
      </c>
      <c r="N59">
        <v>2.1000000000000001E-2</v>
      </c>
      <c r="O59" t="s">
        <v>359</v>
      </c>
      <c r="P59" t="s">
        <v>374</v>
      </c>
      <c r="Q59">
        <v>713</v>
      </c>
      <c r="R59" t="s">
        <v>410</v>
      </c>
      <c r="S59" t="s">
        <v>386</v>
      </c>
      <c r="T59" t="s">
        <v>387</v>
      </c>
      <c r="V59" s="2">
        <v>43101</v>
      </c>
      <c r="W59" s="2">
        <v>79625</v>
      </c>
      <c r="X59">
        <v>34042</v>
      </c>
      <c r="Y59" t="s">
        <v>322</v>
      </c>
    </row>
    <row r="60" spans="1:25" x14ac:dyDescent="0.25">
      <c r="A60" t="s">
        <v>354</v>
      </c>
      <c r="B60" t="s">
        <v>355</v>
      </c>
      <c r="C60" t="s">
        <v>355</v>
      </c>
      <c r="D60" t="s">
        <v>355</v>
      </c>
      <c r="E60" t="s">
        <v>300</v>
      </c>
      <c r="F60">
        <v>6661</v>
      </c>
      <c r="G60" t="s">
        <v>411</v>
      </c>
      <c r="H60" t="s">
        <v>412</v>
      </c>
      <c r="I60" t="s">
        <v>358</v>
      </c>
      <c r="J60" t="b">
        <v>1</v>
      </c>
      <c r="K60" t="b">
        <v>1</v>
      </c>
      <c r="L60" t="b">
        <v>1</v>
      </c>
      <c r="M60">
        <v>3.0000000000000001E-3</v>
      </c>
      <c r="N60">
        <v>2.1000000000000001E-2</v>
      </c>
      <c r="O60" t="s">
        <v>359</v>
      </c>
      <c r="P60" t="s">
        <v>360</v>
      </c>
      <c r="Q60">
        <v>688</v>
      </c>
      <c r="R60" t="s">
        <v>413</v>
      </c>
      <c r="S60" t="s">
        <v>380</v>
      </c>
      <c r="T60" t="s">
        <v>381</v>
      </c>
      <c r="V60" s="2">
        <v>43101</v>
      </c>
      <c r="W60" s="2">
        <v>79625</v>
      </c>
      <c r="X60">
        <v>34042</v>
      </c>
      <c r="Y60" t="s">
        <v>322</v>
      </c>
    </row>
    <row r="61" spans="1:25" x14ac:dyDescent="0.25">
      <c r="A61" t="s">
        <v>354</v>
      </c>
      <c r="B61" t="s">
        <v>355</v>
      </c>
      <c r="C61" t="s">
        <v>355</v>
      </c>
      <c r="D61" t="s">
        <v>355</v>
      </c>
      <c r="E61" t="s">
        <v>300</v>
      </c>
      <c r="F61">
        <v>6667</v>
      </c>
      <c r="G61" t="s">
        <v>414</v>
      </c>
      <c r="H61" t="s">
        <v>415</v>
      </c>
      <c r="I61" t="s">
        <v>358</v>
      </c>
      <c r="J61" t="b">
        <v>1</v>
      </c>
      <c r="K61" t="b">
        <v>1</v>
      </c>
      <c r="L61" t="b">
        <v>1</v>
      </c>
      <c r="M61">
        <v>3.0000000000000001E-3</v>
      </c>
      <c r="N61">
        <v>2.1000000000000001E-2</v>
      </c>
      <c r="O61" t="s">
        <v>359</v>
      </c>
      <c r="P61" t="s">
        <v>360</v>
      </c>
      <c r="Q61">
        <v>689</v>
      </c>
      <c r="R61" t="s">
        <v>416</v>
      </c>
      <c r="S61" t="s">
        <v>380</v>
      </c>
      <c r="T61" t="s">
        <v>381</v>
      </c>
      <c r="V61" s="2">
        <v>43101</v>
      </c>
      <c r="W61" s="2">
        <v>79625</v>
      </c>
      <c r="X61">
        <v>34042</v>
      </c>
      <c r="Y61" t="s">
        <v>322</v>
      </c>
    </row>
    <row r="62" spans="1:25" x14ac:dyDescent="0.25">
      <c r="A62" t="s">
        <v>354</v>
      </c>
      <c r="B62" t="s">
        <v>355</v>
      </c>
      <c r="C62" t="s">
        <v>355</v>
      </c>
      <c r="D62" t="s">
        <v>355</v>
      </c>
      <c r="E62" t="s">
        <v>300</v>
      </c>
      <c r="F62">
        <v>6677</v>
      </c>
      <c r="G62" t="s">
        <v>417</v>
      </c>
      <c r="H62" t="s">
        <v>418</v>
      </c>
      <c r="I62" t="s">
        <v>364</v>
      </c>
      <c r="J62" t="b">
        <v>1</v>
      </c>
      <c r="K62" t="b">
        <v>1</v>
      </c>
      <c r="L62" t="b">
        <v>1</v>
      </c>
      <c r="M62" t="e">
        <f>-Inf</f>
        <v>#NAME?</v>
      </c>
      <c r="N62" t="s">
        <v>373</v>
      </c>
      <c r="O62" t="s">
        <v>360</v>
      </c>
      <c r="P62" t="s">
        <v>374</v>
      </c>
      <c r="Q62">
        <v>1774</v>
      </c>
      <c r="R62" t="s">
        <v>419</v>
      </c>
      <c r="S62" t="s">
        <v>376</v>
      </c>
      <c r="V62" s="2">
        <v>43101</v>
      </c>
      <c r="W62" s="2">
        <v>79625</v>
      </c>
      <c r="X62">
        <v>34042</v>
      </c>
      <c r="Y62" t="s">
        <v>322</v>
      </c>
    </row>
    <row r="63" spans="1:25" x14ac:dyDescent="0.25">
      <c r="A63" t="s">
        <v>354</v>
      </c>
      <c r="B63" t="s">
        <v>300</v>
      </c>
      <c r="C63">
        <v>6691</v>
      </c>
      <c r="D63" t="s">
        <v>420</v>
      </c>
      <c r="E63" t="s">
        <v>300</v>
      </c>
      <c r="F63">
        <v>6679</v>
      </c>
      <c r="G63" t="s">
        <v>421</v>
      </c>
      <c r="H63" t="s">
        <v>422</v>
      </c>
      <c r="I63" t="s">
        <v>358</v>
      </c>
      <c r="J63" t="b">
        <v>1</v>
      </c>
      <c r="K63" t="b">
        <v>1</v>
      </c>
      <c r="L63" t="b">
        <v>1</v>
      </c>
      <c r="M63">
        <v>3.0000000000000001E-3</v>
      </c>
      <c r="N63">
        <v>2.1000000000000001E-2</v>
      </c>
      <c r="O63" t="s">
        <v>359</v>
      </c>
      <c r="P63" t="s">
        <v>360</v>
      </c>
      <c r="Q63">
        <v>686</v>
      </c>
      <c r="R63" t="s">
        <v>423</v>
      </c>
      <c r="S63" t="s">
        <v>380</v>
      </c>
      <c r="T63" t="s">
        <v>381</v>
      </c>
      <c r="V63" s="2">
        <v>43101</v>
      </c>
      <c r="W63" s="2">
        <v>79625</v>
      </c>
      <c r="X63">
        <v>34042</v>
      </c>
      <c r="Y63" t="s">
        <v>322</v>
      </c>
    </row>
    <row r="64" spans="1:25" x14ac:dyDescent="0.25">
      <c r="A64" t="s">
        <v>354</v>
      </c>
      <c r="B64" t="s">
        <v>355</v>
      </c>
      <c r="C64" t="s">
        <v>355</v>
      </c>
      <c r="D64" t="s">
        <v>355</v>
      </c>
      <c r="E64" t="s">
        <v>300</v>
      </c>
      <c r="F64">
        <v>6690</v>
      </c>
      <c r="G64" t="s">
        <v>424</v>
      </c>
      <c r="H64" t="s">
        <v>425</v>
      </c>
      <c r="I64" t="s">
        <v>358</v>
      </c>
      <c r="J64" t="b">
        <v>1</v>
      </c>
      <c r="K64" t="b">
        <v>1</v>
      </c>
      <c r="L64" t="b">
        <v>1</v>
      </c>
      <c r="M64">
        <v>3.0000000000000001E-3</v>
      </c>
      <c r="N64">
        <v>2.1000000000000001E-2</v>
      </c>
      <c r="O64" t="s">
        <v>359</v>
      </c>
      <c r="P64" t="s">
        <v>360</v>
      </c>
      <c r="Q64">
        <v>701</v>
      </c>
      <c r="R64" t="s">
        <v>426</v>
      </c>
      <c r="S64" t="s">
        <v>362</v>
      </c>
      <c r="V64" s="2">
        <v>43101</v>
      </c>
      <c r="W64" s="2">
        <v>79625</v>
      </c>
      <c r="X64">
        <v>34042</v>
      </c>
      <c r="Y64" t="s">
        <v>322</v>
      </c>
    </row>
    <row r="65" spans="1:25" x14ac:dyDescent="0.25">
      <c r="A65" t="s">
        <v>354</v>
      </c>
      <c r="B65" t="s">
        <v>300</v>
      </c>
      <c r="C65">
        <v>6680</v>
      </c>
      <c r="D65" t="s">
        <v>427</v>
      </c>
      <c r="E65" t="s">
        <v>300</v>
      </c>
      <c r="F65">
        <v>6693</v>
      </c>
      <c r="G65" t="s">
        <v>110</v>
      </c>
      <c r="H65" t="s">
        <v>428</v>
      </c>
      <c r="I65" t="s">
        <v>364</v>
      </c>
      <c r="J65" t="b">
        <v>1</v>
      </c>
      <c r="K65" t="b">
        <v>1</v>
      </c>
      <c r="L65" t="b">
        <v>1</v>
      </c>
      <c r="M65">
        <v>3.0000000000000001E-3</v>
      </c>
      <c r="N65">
        <v>2.1000000000000001E-2</v>
      </c>
      <c r="O65" t="s">
        <v>359</v>
      </c>
      <c r="P65" t="s">
        <v>365</v>
      </c>
      <c r="Q65">
        <v>17695</v>
      </c>
      <c r="R65" t="s">
        <v>429</v>
      </c>
      <c r="S65" t="s">
        <v>367</v>
      </c>
      <c r="T65" t="s">
        <v>368</v>
      </c>
      <c r="V65" s="2">
        <v>45337</v>
      </c>
      <c r="W65" s="2">
        <v>46068</v>
      </c>
      <c r="X65">
        <v>485</v>
      </c>
      <c r="Y65" t="s">
        <v>322</v>
      </c>
    </row>
    <row r="66" spans="1:25" x14ac:dyDescent="0.25">
      <c r="A66" t="s">
        <v>354</v>
      </c>
      <c r="B66" t="s">
        <v>300</v>
      </c>
      <c r="C66">
        <v>7008</v>
      </c>
      <c r="D66" t="s">
        <v>430</v>
      </c>
      <c r="E66" t="s">
        <v>300</v>
      </c>
      <c r="F66">
        <v>6693</v>
      </c>
      <c r="G66" t="s">
        <v>110</v>
      </c>
      <c r="H66" t="s">
        <v>428</v>
      </c>
      <c r="I66" t="s">
        <v>364</v>
      </c>
      <c r="J66" t="b">
        <v>1</v>
      </c>
      <c r="K66" t="b">
        <v>1</v>
      </c>
      <c r="L66" t="b">
        <v>1</v>
      </c>
      <c r="M66">
        <v>3.0000000000000001E-3</v>
      </c>
      <c r="N66">
        <v>2.1000000000000001E-2</v>
      </c>
      <c r="O66" t="s">
        <v>359</v>
      </c>
      <c r="P66" t="s">
        <v>365</v>
      </c>
      <c r="Q66">
        <v>17695</v>
      </c>
      <c r="R66" t="s">
        <v>429</v>
      </c>
      <c r="S66" t="s">
        <v>367</v>
      </c>
      <c r="T66" t="s">
        <v>368</v>
      </c>
      <c r="V66" s="2">
        <v>45337</v>
      </c>
      <c r="W66" s="2">
        <v>46068</v>
      </c>
      <c r="X66">
        <v>485</v>
      </c>
      <c r="Y66" t="s">
        <v>322</v>
      </c>
    </row>
    <row r="67" spans="1:25" x14ac:dyDescent="0.25">
      <c r="A67" t="s">
        <v>354</v>
      </c>
      <c r="B67" t="s">
        <v>300</v>
      </c>
      <c r="C67">
        <v>17147</v>
      </c>
      <c r="D67" t="s">
        <v>109</v>
      </c>
      <c r="E67" t="s">
        <v>300</v>
      </c>
      <c r="F67">
        <v>6693</v>
      </c>
      <c r="G67" t="s">
        <v>110</v>
      </c>
      <c r="H67" t="s">
        <v>428</v>
      </c>
      <c r="I67" t="s">
        <v>364</v>
      </c>
      <c r="J67" t="b">
        <v>1</v>
      </c>
      <c r="K67" t="b">
        <v>1</v>
      </c>
      <c r="L67" t="b">
        <v>1</v>
      </c>
      <c r="M67">
        <v>3.0000000000000001E-3</v>
      </c>
      <c r="N67">
        <v>2.1000000000000001E-2</v>
      </c>
      <c r="O67" t="s">
        <v>359</v>
      </c>
      <c r="P67" t="s">
        <v>365</v>
      </c>
      <c r="Q67">
        <v>17695</v>
      </c>
      <c r="R67" t="s">
        <v>429</v>
      </c>
      <c r="S67" t="s">
        <v>367</v>
      </c>
      <c r="T67" t="s">
        <v>368</v>
      </c>
      <c r="V67" s="2">
        <v>45337</v>
      </c>
      <c r="W67" s="2">
        <v>46068</v>
      </c>
      <c r="X67">
        <v>485</v>
      </c>
      <c r="Y67" t="s">
        <v>322</v>
      </c>
    </row>
    <row r="68" spans="1:25" x14ac:dyDescent="0.25">
      <c r="A68" t="s">
        <v>354</v>
      </c>
      <c r="B68" t="s">
        <v>355</v>
      </c>
      <c r="C68" t="s">
        <v>355</v>
      </c>
      <c r="D68" t="s">
        <v>355</v>
      </c>
      <c r="E68" t="s">
        <v>300</v>
      </c>
      <c r="F68">
        <v>6694</v>
      </c>
      <c r="G68" t="s">
        <v>431</v>
      </c>
      <c r="H68" t="s">
        <v>432</v>
      </c>
      <c r="I68" t="s">
        <v>364</v>
      </c>
      <c r="J68" t="b">
        <v>1</v>
      </c>
      <c r="K68" t="b">
        <v>1</v>
      </c>
      <c r="L68" t="b">
        <v>1</v>
      </c>
      <c r="M68">
        <v>3.0000000000000001E-3</v>
      </c>
      <c r="N68">
        <v>2.1000000000000001E-2</v>
      </c>
      <c r="O68" t="s">
        <v>359</v>
      </c>
      <c r="P68" t="s">
        <v>365</v>
      </c>
      <c r="Q68">
        <v>1757</v>
      </c>
      <c r="R68" t="s">
        <v>433</v>
      </c>
      <c r="S68" t="s">
        <v>367</v>
      </c>
      <c r="T68" t="s">
        <v>368</v>
      </c>
      <c r="V68" s="2">
        <v>43101</v>
      </c>
      <c r="W68" s="2">
        <v>79625</v>
      </c>
      <c r="X68">
        <v>34042</v>
      </c>
      <c r="Y68" t="s">
        <v>322</v>
      </c>
    </row>
    <row r="69" spans="1:25" x14ac:dyDescent="0.25">
      <c r="A69" t="s">
        <v>354</v>
      </c>
      <c r="B69" t="s">
        <v>355</v>
      </c>
      <c r="C69" t="s">
        <v>355</v>
      </c>
      <c r="D69" t="s">
        <v>355</v>
      </c>
      <c r="E69" t="s">
        <v>300</v>
      </c>
      <c r="F69">
        <v>6695</v>
      </c>
      <c r="G69" t="s">
        <v>434</v>
      </c>
      <c r="H69" t="s">
        <v>435</v>
      </c>
      <c r="I69" t="s">
        <v>364</v>
      </c>
      <c r="J69" t="b">
        <v>1</v>
      </c>
      <c r="K69" t="b">
        <v>1</v>
      </c>
      <c r="L69" t="b">
        <v>1</v>
      </c>
      <c r="M69">
        <v>3.0000000000000001E-3</v>
      </c>
      <c r="N69">
        <v>2.1000000000000001E-2</v>
      </c>
      <c r="O69" t="s">
        <v>359</v>
      </c>
      <c r="P69" t="s">
        <v>374</v>
      </c>
      <c r="Q69">
        <v>718</v>
      </c>
      <c r="R69" t="s">
        <v>436</v>
      </c>
      <c r="S69" t="s">
        <v>386</v>
      </c>
      <c r="T69" t="s">
        <v>387</v>
      </c>
      <c r="V69" s="2">
        <v>43101</v>
      </c>
      <c r="W69" s="2">
        <v>79625</v>
      </c>
      <c r="X69">
        <v>34042</v>
      </c>
      <c r="Y69" t="s">
        <v>322</v>
      </c>
    </row>
    <row r="70" spans="1:25" x14ac:dyDescent="0.25">
      <c r="A70" t="s">
        <v>354</v>
      </c>
      <c r="B70" t="s">
        <v>355</v>
      </c>
      <c r="C70" t="s">
        <v>355</v>
      </c>
      <c r="D70" t="s">
        <v>355</v>
      </c>
      <c r="E70" t="s">
        <v>300</v>
      </c>
      <c r="F70">
        <v>6698</v>
      </c>
      <c r="G70" t="s">
        <v>437</v>
      </c>
      <c r="H70" t="s">
        <v>438</v>
      </c>
      <c r="I70" t="s">
        <v>364</v>
      </c>
      <c r="J70" t="b">
        <v>1</v>
      </c>
      <c r="K70" t="b">
        <v>1</v>
      </c>
      <c r="L70" t="b">
        <v>1</v>
      </c>
      <c r="M70">
        <v>3.0000000000000001E-3</v>
      </c>
      <c r="N70">
        <v>2.1000000000000001E-2</v>
      </c>
      <c r="O70" t="s">
        <v>359</v>
      </c>
      <c r="P70" t="s">
        <v>374</v>
      </c>
      <c r="Q70">
        <v>719</v>
      </c>
      <c r="R70" t="s">
        <v>439</v>
      </c>
      <c r="S70" t="s">
        <v>386</v>
      </c>
      <c r="T70" t="s">
        <v>387</v>
      </c>
      <c r="V70" s="2">
        <v>43101</v>
      </c>
      <c r="W70" s="2">
        <v>79625</v>
      </c>
      <c r="X70">
        <v>34042</v>
      </c>
      <c r="Y70" t="s">
        <v>322</v>
      </c>
    </row>
    <row r="71" spans="1:25" x14ac:dyDescent="0.25">
      <c r="A71" t="s">
        <v>354</v>
      </c>
      <c r="B71" t="s">
        <v>355</v>
      </c>
      <c r="C71" t="s">
        <v>355</v>
      </c>
      <c r="D71" t="s">
        <v>355</v>
      </c>
      <c r="E71" t="s">
        <v>300</v>
      </c>
      <c r="F71">
        <v>6701</v>
      </c>
      <c r="G71" t="s">
        <v>440</v>
      </c>
      <c r="H71" t="s">
        <v>441</v>
      </c>
      <c r="I71" t="s">
        <v>364</v>
      </c>
      <c r="J71" t="b">
        <v>1</v>
      </c>
      <c r="K71" t="b">
        <v>1</v>
      </c>
      <c r="L71" t="b">
        <v>1</v>
      </c>
      <c r="M71">
        <v>3.0000000000000001E-3</v>
      </c>
      <c r="N71">
        <v>2.1000000000000001E-2</v>
      </c>
      <c r="O71" t="s">
        <v>359</v>
      </c>
      <c r="P71" t="s">
        <v>374</v>
      </c>
      <c r="Q71">
        <v>715</v>
      </c>
      <c r="R71" t="s">
        <v>442</v>
      </c>
      <c r="S71" t="s">
        <v>386</v>
      </c>
      <c r="T71" t="s">
        <v>387</v>
      </c>
      <c r="V71" s="2">
        <v>43101</v>
      </c>
      <c r="W71" s="2">
        <v>79625</v>
      </c>
      <c r="X71">
        <v>34042</v>
      </c>
      <c r="Y71" t="s">
        <v>322</v>
      </c>
    </row>
    <row r="72" spans="1:25" x14ac:dyDescent="0.25">
      <c r="A72" t="s">
        <v>354</v>
      </c>
      <c r="B72" t="s">
        <v>355</v>
      </c>
      <c r="C72" t="s">
        <v>355</v>
      </c>
      <c r="D72" t="s">
        <v>355</v>
      </c>
      <c r="E72" t="s">
        <v>300</v>
      </c>
      <c r="F72">
        <v>6705</v>
      </c>
      <c r="G72" t="s">
        <v>443</v>
      </c>
      <c r="H72" t="s">
        <v>444</v>
      </c>
      <c r="I72" t="s">
        <v>364</v>
      </c>
      <c r="J72" t="b">
        <v>1</v>
      </c>
      <c r="K72" t="b">
        <v>1</v>
      </c>
      <c r="L72" t="b">
        <v>1</v>
      </c>
      <c r="M72">
        <v>3.0000000000000001E-3</v>
      </c>
      <c r="N72">
        <v>2.1000000000000001E-2</v>
      </c>
      <c r="O72" t="s">
        <v>359</v>
      </c>
      <c r="P72" t="s">
        <v>374</v>
      </c>
      <c r="Q72">
        <v>707</v>
      </c>
      <c r="R72" t="s">
        <v>445</v>
      </c>
      <c r="S72" t="s">
        <v>386</v>
      </c>
      <c r="T72" t="s">
        <v>387</v>
      </c>
      <c r="V72" s="2">
        <v>43101</v>
      </c>
      <c r="W72" s="2">
        <v>79625</v>
      </c>
      <c r="X72">
        <v>34042</v>
      </c>
      <c r="Y72" t="s">
        <v>322</v>
      </c>
    </row>
    <row r="73" spans="1:25" x14ac:dyDescent="0.25">
      <c r="A73" t="s">
        <v>354</v>
      </c>
      <c r="B73" t="s">
        <v>300</v>
      </c>
      <c r="C73">
        <v>7001</v>
      </c>
      <c r="D73" t="s">
        <v>446</v>
      </c>
      <c r="E73" t="s">
        <v>300</v>
      </c>
      <c r="F73">
        <v>6707</v>
      </c>
      <c r="G73" t="s">
        <v>447</v>
      </c>
      <c r="H73" t="s">
        <v>448</v>
      </c>
      <c r="I73" t="s">
        <v>364</v>
      </c>
      <c r="J73" t="b">
        <v>1</v>
      </c>
      <c r="K73" t="b">
        <v>1</v>
      </c>
      <c r="L73" t="b">
        <v>1</v>
      </c>
      <c r="M73">
        <v>3.0000000000000001E-3</v>
      </c>
      <c r="N73">
        <v>2.1000000000000001E-2</v>
      </c>
      <c r="O73" t="s">
        <v>359</v>
      </c>
      <c r="P73" t="s">
        <v>449</v>
      </c>
      <c r="Q73">
        <v>700</v>
      </c>
      <c r="R73" t="s">
        <v>450</v>
      </c>
      <c r="S73" t="s">
        <v>451</v>
      </c>
      <c r="T73" t="s">
        <v>452</v>
      </c>
      <c r="V73" s="2">
        <v>43101</v>
      </c>
      <c r="W73" s="2">
        <v>79625</v>
      </c>
      <c r="X73">
        <v>34042</v>
      </c>
      <c r="Y73" t="s">
        <v>322</v>
      </c>
    </row>
    <row r="74" spans="1:25" x14ac:dyDescent="0.25">
      <c r="A74" t="s">
        <v>354</v>
      </c>
      <c r="B74" t="s">
        <v>355</v>
      </c>
      <c r="C74" t="s">
        <v>355</v>
      </c>
      <c r="D74" t="s">
        <v>355</v>
      </c>
      <c r="E74" t="s">
        <v>300</v>
      </c>
      <c r="F74">
        <v>6708</v>
      </c>
      <c r="G74" t="s">
        <v>453</v>
      </c>
      <c r="H74" t="s">
        <v>454</v>
      </c>
      <c r="I74" t="s">
        <v>364</v>
      </c>
      <c r="J74" t="b">
        <v>1</v>
      </c>
      <c r="K74" t="b">
        <v>1</v>
      </c>
      <c r="L74" t="b">
        <v>1</v>
      </c>
      <c r="M74">
        <v>3.0000000000000001E-3</v>
      </c>
      <c r="N74">
        <v>2.1000000000000001E-2</v>
      </c>
      <c r="O74" t="s">
        <v>359</v>
      </c>
      <c r="P74" t="s">
        <v>449</v>
      </c>
      <c r="Q74">
        <v>695</v>
      </c>
      <c r="R74" t="s">
        <v>455</v>
      </c>
      <c r="S74" t="s">
        <v>451</v>
      </c>
      <c r="T74" t="s">
        <v>452</v>
      </c>
      <c r="V74" s="2">
        <v>43101</v>
      </c>
      <c r="W74" s="2">
        <v>79625</v>
      </c>
      <c r="X74">
        <v>34042</v>
      </c>
      <c r="Y74" t="s">
        <v>322</v>
      </c>
    </row>
    <row r="75" spans="1:25" x14ac:dyDescent="0.25">
      <c r="A75" t="s">
        <v>354</v>
      </c>
      <c r="B75" t="s">
        <v>300</v>
      </c>
      <c r="C75">
        <v>7001</v>
      </c>
      <c r="D75" t="s">
        <v>446</v>
      </c>
      <c r="E75" t="s">
        <v>300</v>
      </c>
      <c r="F75">
        <v>6709</v>
      </c>
      <c r="G75" t="s">
        <v>456</v>
      </c>
      <c r="H75" t="s">
        <v>457</v>
      </c>
      <c r="I75" t="s">
        <v>364</v>
      </c>
      <c r="J75" t="b">
        <v>1</v>
      </c>
      <c r="K75" t="b">
        <v>1</v>
      </c>
      <c r="L75" t="b">
        <v>1</v>
      </c>
      <c r="M75">
        <v>3.0000000000000001E-3</v>
      </c>
      <c r="N75">
        <v>2.1000000000000001E-2</v>
      </c>
      <c r="O75" t="s">
        <v>359</v>
      </c>
      <c r="P75" t="s">
        <v>449</v>
      </c>
      <c r="Q75">
        <v>698</v>
      </c>
      <c r="R75" t="s">
        <v>458</v>
      </c>
      <c r="S75" t="s">
        <v>451</v>
      </c>
      <c r="T75" t="s">
        <v>452</v>
      </c>
      <c r="V75" s="2">
        <v>43101</v>
      </c>
      <c r="W75" s="2">
        <v>79625</v>
      </c>
      <c r="X75">
        <v>34042</v>
      </c>
      <c r="Y75" t="s">
        <v>322</v>
      </c>
    </row>
    <row r="76" spans="1:25" x14ac:dyDescent="0.25">
      <c r="A76" t="s">
        <v>354</v>
      </c>
      <c r="B76" t="s">
        <v>300</v>
      </c>
      <c r="C76">
        <v>7002</v>
      </c>
      <c r="D76" t="s">
        <v>459</v>
      </c>
      <c r="E76" t="s">
        <v>300</v>
      </c>
      <c r="F76">
        <v>6710</v>
      </c>
      <c r="G76" t="s">
        <v>460</v>
      </c>
      <c r="H76" t="s">
        <v>461</v>
      </c>
      <c r="I76" t="s">
        <v>364</v>
      </c>
      <c r="J76" t="b">
        <v>1</v>
      </c>
      <c r="K76" t="b">
        <v>1</v>
      </c>
      <c r="L76" t="b">
        <v>1</v>
      </c>
      <c r="M76">
        <v>3.0000000000000001E-3</v>
      </c>
      <c r="N76">
        <v>2.1000000000000001E-2</v>
      </c>
      <c r="O76" t="s">
        <v>359</v>
      </c>
      <c r="P76" t="s">
        <v>449</v>
      </c>
      <c r="Q76">
        <v>699</v>
      </c>
      <c r="R76" t="s">
        <v>462</v>
      </c>
      <c r="S76" t="s">
        <v>451</v>
      </c>
      <c r="T76" t="s">
        <v>452</v>
      </c>
      <c r="V76" s="2">
        <v>43101</v>
      </c>
      <c r="W76" s="2">
        <v>79625</v>
      </c>
      <c r="X76">
        <v>34042</v>
      </c>
      <c r="Y76" t="s">
        <v>322</v>
      </c>
    </row>
    <row r="77" spans="1:25" x14ac:dyDescent="0.25">
      <c r="A77" t="s">
        <v>354</v>
      </c>
      <c r="B77" t="s">
        <v>355</v>
      </c>
      <c r="C77" t="s">
        <v>355</v>
      </c>
      <c r="D77" t="s">
        <v>355</v>
      </c>
      <c r="E77" t="s">
        <v>300</v>
      </c>
      <c r="F77">
        <v>6711</v>
      </c>
      <c r="G77" t="s">
        <v>463</v>
      </c>
      <c r="H77" t="s">
        <v>464</v>
      </c>
      <c r="I77" t="s">
        <v>364</v>
      </c>
      <c r="J77" t="b">
        <v>1</v>
      </c>
      <c r="K77" t="b">
        <v>1</v>
      </c>
      <c r="L77" t="b">
        <v>1</v>
      </c>
      <c r="M77">
        <v>3.0000000000000001E-3</v>
      </c>
      <c r="N77">
        <v>2.1000000000000001E-2</v>
      </c>
      <c r="O77" t="s">
        <v>359</v>
      </c>
      <c r="P77" t="s">
        <v>449</v>
      </c>
      <c r="Q77">
        <v>697</v>
      </c>
      <c r="R77" t="s">
        <v>465</v>
      </c>
      <c r="S77" t="s">
        <v>451</v>
      </c>
      <c r="T77" t="s">
        <v>452</v>
      </c>
      <c r="V77" s="2">
        <v>43101</v>
      </c>
      <c r="W77" s="2">
        <v>79625</v>
      </c>
      <c r="X77">
        <v>34042</v>
      </c>
      <c r="Y77" t="s">
        <v>322</v>
      </c>
    </row>
    <row r="78" spans="1:25" x14ac:dyDescent="0.25">
      <c r="A78" t="s">
        <v>354</v>
      </c>
      <c r="B78" t="s">
        <v>300</v>
      </c>
      <c r="C78">
        <v>7002</v>
      </c>
      <c r="D78" t="s">
        <v>459</v>
      </c>
      <c r="E78" t="s">
        <v>300</v>
      </c>
      <c r="F78">
        <v>6712</v>
      </c>
      <c r="G78" t="s">
        <v>466</v>
      </c>
      <c r="H78" t="s">
        <v>467</v>
      </c>
      <c r="I78" t="s">
        <v>364</v>
      </c>
      <c r="J78" t="b">
        <v>1</v>
      </c>
      <c r="K78" t="b">
        <v>1</v>
      </c>
      <c r="L78" t="b">
        <v>1</v>
      </c>
      <c r="M78">
        <v>3.0000000000000001E-3</v>
      </c>
      <c r="N78">
        <v>2.1000000000000001E-2</v>
      </c>
      <c r="O78" t="s">
        <v>359</v>
      </c>
      <c r="P78" t="s">
        <v>449</v>
      </c>
      <c r="Q78">
        <v>696</v>
      </c>
      <c r="R78" t="s">
        <v>468</v>
      </c>
      <c r="S78" t="s">
        <v>451</v>
      </c>
      <c r="T78" t="s">
        <v>452</v>
      </c>
      <c r="V78" s="2">
        <v>43101</v>
      </c>
      <c r="W78" s="2">
        <v>79625</v>
      </c>
      <c r="X78">
        <v>34042</v>
      </c>
      <c r="Y78" t="s">
        <v>322</v>
      </c>
    </row>
    <row r="79" spans="1:25" x14ac:dyDescent="0.25">
      <c r="A79" t="s">
        <v>354</v>
      </c>
      <c r="B79" t="s">
        <v>300</v>
      </c>
      <c r="C79">
        <v>16220</v>
      </c>
      <c r="D79" t="s">
        <v>101</v>
      </c>
      <c r="E79" t="s">
        <v>300</v>
      </c>
      <c r="F79">
        <v>6937</v>
      </c>
      <c r="G79" t="s">
        <v>469</v>
      </c>
      <c r="H79" t="s">
        <v>470</v>
      </c>
      <c r="I79" t="s">
        <v>364</v>
      </c>
      <c r="J79" t="b">
        <v>1</v>
      </c>
      <c r="K79" t="b">
        <v>1</v>
      </c>
      <c r="L79" t="b">
        <v>1</v>
      </c>
      <c r="M79">
        <v>3.0000000000000001E-3</v>
      </c>
      <c r="N79">
        <v>2.1000000000000001E-2</v>
      </c>
      <c r="O79" t="s">
        <v>359</v>
      </c>
      <c r="P79" t="s">
        <v>471</v>
      </c>
      <c r="Q79">
        <v>8240</v>
      </c>
      <c r="R79">
        <v>460456</v>
      </c>
      <c r="S79" t="s">
        <v>451</v>
      </c>
      <c r="T79" t="s">
        <v>472</v>
      </c>
      <c r="V79" s="2">
        <v>45532</v>
      </c>
      <c r="W79" s="2">
        <v>45716</v>
      </c>
      <c r="X79">
        <v>133</v>
      </c>
      <c r="Y79" t="s">
        <v>322</v>
      </c>
    </row>
    <row r="80" spans="1:25" x14ac:dyDescent="0.25">
      <c r="A80" t="s">
        <v>354</v>
      </c>
      <c r="B80" t="s">
        <v>300</v>
      </c>
      <c r="C80">
        <v>16222</v>
      </c>
      <c r="D80" t="s">
        <v>102</v>
      </c>
      <c r="E80" t="s">
        <v>300</v>
      </c>
      <c r="F80">
        <v>6938</v>
      </c>
      <c r="G80" t="s">
        <v>473</v>
      </c>
      <c r="H80" t="s">
        <v>474</v>
      </c>
      <c r="I80" t="s">
        <v>364</v>
      </c>
      <c r="J80" t="b">
        <v>1</v>
      </c>
      <c r="K80" t="b">
        <v>1</v>
      </c>
      <c r="L80" t="b">
        <v>1</v>
      </c>
      <c r="M80">
        <v>3.0000000000000001E-3</v>
      </c>
      <c r="N80">
        <v>2.1000000000000001E-2</v>
      </c>
      <c r="O80" t="s">
        <v>359</v>
      </c>
      <c r="P80" t="s">
        <v>471</v>
      </c>
      <c r="Q80">
        <v>3183</v>
      </c>
      <c r="R80">
        <v>481329</v>
      </c>
      <c r="S80" t="s">
        <v>451</v>
      </c>
      <c r="T80" t="s">
        <v>472</v>
      </c>
      <c r="V80" s="2">
        <v>45532</v>
      </c>
      <c r="W80" s="2">
        <v>45716</v>
      </c>
      <c r="X80">
        <v>133</v>
      </c>
      <c r="Y80" t="s">
        <v>322</v>
      </c>
    </row>
    <row r="81" spans="1:25" x14ac:dyDescent="0.25">
      <c r="A81" t="s">
        <v>354</v>
      </c>
      <c r="B81" t="s">
        <v>300</v>
      </c>
      <c r="C81">
        <v>17105</v>
      </c>
      <c r="D81" t="s">
        <v>103</v>
      </c>
      <c r="E81" t="s">
        <v>300</v>
      </c>
      <c r="F81">
        <v>6939</v>
      </c>
      <c r="G81" t="s">
        <v>475</v>
      </c>
      <c r="H81" t="s">
        <v>476</v>
      </c>
      <c r="I81" t="s">
        <v>364</v>
      </c>
      <c r="J81" t="b">
        <v>1</v>
      </c>
      <c r="K81" t="b">
        <v>1</v>
      </c>
      <c r="L81" t="b">
        <v>1</v>
      </c>
      <c r="M81">
        <v>3.0000000000000001E-3</v>
      </c>
      <c r="N81">
        <v>2.1000000000000001E-2</v>
      </c>
      <c r="O81" t="s">
        <v>359</v>
      </c>
      <c r="P81" t="s">
        <v>471</v>
      </c>
      <c r="Q81">
        <v>9969</v>
      </c>
      <c r="R81">
        <v>460452</v>
      </c>
      <c r="S81" t="s">
        <v>451</v>
      </c>
      <c r="T81" t="s">
        <v>472</v>
      </c>
      <c r="V81" s="2">
        <v>45532</v>
      </c>
      <c r="W81" s="2">
        <v>45716</v>
      </c>
      <c r="X81">
        <v>133</v>
      </c>
      <c r="Y81" t="s">
        <v>322</v>
      </c>
    </row>
    <row r="82" spans="1:25" x14ac:dyDescent="0.25">
      <c r="A82" t="s">
        <v>354</v>
      </c>
      <c r="B82" t="s">
        <v>300</v>
      </c>
      <c r="C82">
        <v>17151</v>
      </c>
      <c r="D82" t="s">
        <v>104</v>
      </c>
      <c r="E82" t="s">
        <v>300</v>
      </c>
      <c r="F82">
        <v>6940</v>
      </c>
      <c r="G82" t="s">
        <v>477</v>
      </c>
      <c r="H82" t="s">
        <v>478</v>
      </c>
      <c r="I82" t="s">
        <v>364</v>
      </c>
      <c r="J82" t="b">
        <v>1</v>
      </c>
      <c r="K82" t="b">
        <v>1</v>
      </c>
      <c r="L82" t="b">
        <v>1</v>
      </c>
      <c r="M82">
        <v>3.0000000000000001E-3</v>
      </c>
      <c r="N82">
        <v>2.1000000000000001E-2</v>
      </c>
      <c r="O82" t="s">
        <v>359</v>
      </c>
      <c r="P82" t="s">
        <v>471</v>
      </c>
      <c r="Q82">
        <v>4449</v>
      </c>
      <c r="R82">
        <v>481330</v>
      </c>
      <c r="S82" t="s">
        <v>451</v>
      </c>
      <c r="T82" t="s">
        <v>472</v>
      </c>
      <c r="V82" s="2">
        <v>45532</v>
      </c>
      <c r="W82" s="2">
        <v>45716</v>
      </c>
      <c r="X82">
        <v>133</v>
      </c>
      <c r="Y82" t="s">
        <v>322</v>
      </c>
    </row>
    <row r="83" spans="1:25" x14ac:dyDescent="0.25">
      <c r="A83" t="s">
        <v>354</v>
      </c>
      <c r="B83" t="s">
        <v>300</v>
      </c>
      <c r="C83">
        <v>17106</v>
      </c>
      <c r="D83" t="s">
        <v>105</v>
      </c>
      <c r="E83" t="s">
        <v>300</v>
      </c>
      <c r="F83">
        <v>6941</v>
      </c>
      <c r="G83" t="s">
        <v>479</v>
      </c>
      <c r="H83" t="s">
        <v>480</v>
      </c>
      <c r="I83" t="s">
        <v>364</v>
      </c>
      <c r="J83" t="b">
        <v>1</v>
      </c>
      <c r="K83" t="b">
        <v>1</v>
      </c>
      <c r="L83" t="b">
        <v>1</v>
      </c>
      <c r="M83">
        <v>3.0000000000000001E-3</v>
      </c>
      <c r="N83">
        <v>2.1000000000000001E-2</v>
      </c>
      <c r="O83" t="s">
        <v>359</v>
      </c>
      <c r="P83" t="s">
        <v>471</v>
      </c>
      <c r="Q83">
        <v>8234</v>
      </c>
      <c r="R83">
        <v>446104</v>
      </c>
      <c r="S83" t="s">
        <v>451</v>
      </c>
      <c r="T83" t="s">
        <v>472</v>
      </c>
      <c r="V83" s="2">
        <v>45532</v>
      </c>
      <c r="W83" s="2">
        <v>45716</v>
      </c>
      <c r="X83">
        <v>133</v>
      </c>
      <c r="Y83" t="s">
        <v>322</v>
      </c>
    </row>
    <row r="84" spans="1:25" x14ac:dyDescent="0.25">
      <c r="A84" t="s">
        <v>354</v>
      </c>
      <c r="B84" t="s">
        <v>300</v>
      </c>
      <c r="C84">
        <v>17150</v>
      </c>
      <c r="D84" t="s">
        <v>106</v>
      </c>
      <c r="E84" t="s">
        <v>300</v>
      </c>
      <c r="F84">
        <v>6942</v>
      </c>
      <c r="G84" t="s">
        <v>481</v>
      </c>
      <c r="H84" t="s">
        <v>482</v>
      </c>
      <c r="I84" t="s">
        <v>364</v>
      </c>
      <c r="J84" t="b">
        <v>1</v>
      </c>
      <c r="K84" t="b">
        <v>1</v>
      </c>
      <c r="L84" t="b">
        <v>1</v>
      </c>
      <c r="M84">
        <v>3.0000000000000001E-3</v>
      </c>
      <c r="N84">
        <v>2.1000000000000001E-2</v>
      </c>
      <c r="O84" t="s">
        <v>359</v>
      </c>
      <c r="P84" t="s">
        <v>471</v>
      </c>
      <c r="Q84">
        <v>1847</v>
      </c>
      <c r="R84">
        <v>489945</v>
      </c>
      <c r="S84" t="s">
        <v>451</v>
      </c>
      <c r="T84" t="s">
        <v>472</v>
      </c>
      <c r="V84" s="2">
        <v>45532</v>
      </c>
      <c r="W84" s="2">
        <v>45716</v>
      </c>
      <c r="X84">
        <v>133</v>
      </c>
      <c r="Y84" t="s">
        <v>322</v>
      </c>
    </row>
    <row r="85" spans="1:25" x14ac:dyDescent="0.25">
      <c r="A85" t="s">
        <v>354</v>
      </c>
      <c r="B85" t="s">
        <v>300</v>
      </c>
      <c r="C85">
        <v>16227</v>
      </c>
      <c r="D85" t="s">
        <v>107</v>
      </c>
      <c r="E85" t="s">
        <v>300</v>
      </c>
      <c r="F85">
        <v>6943</v>
      </c>
      <c r="G85" t="s">
        <v>483</v>
      </c>
      <c r="H85" t="s">
        <v>484</v>
      </c>
      <c r="I85" t="s">
        <v>364</v>
      </c>
      <c r="J85" t="b">
        <v>1</v>
      </c>
      <c r="K85" t="b">
        <v>1</v>
      </c>
      <c r="L85" t="b">
        <v>1</v>
      </c>
      <c r="M85">
        <v>3.0000000000000001E-3</v>
      </c>
      <c r="N85">
        <v>2.1000000000000001E-2</v>
      </c>
      <c r="O85" t="s">
        <v>359</v>
      </c>
      <c r="P85" t="s">
        <v>485</v>
      </c>
      <c r="Q85">
        <v>4848</v>
      </c>
      <c r="R85">
        <v>1505060</v>
      </c>
      <c r="S85" t="s">
        <v>486</v>
      </c>
      <c r="T85" t="s">
        <v>368</v>
      </c>
      <c r="V85" s="2">
        <v>45531</v>
      </c>
      <c r="W85" s="2">
        <v>45715</v>
      </c>
      <c r="X85">
        <v>132</v>
      </c>
      <c r="Y85" t="s">
        <v>322</v>
      </c>
    </row>
    <row r="86" spans="1:25" x14ac:dyDescent="0.25">
      <c r="A86" t="s">
        <v>354</v>
      </c>
      <c r="B86" t="s">
        <v>300</v>
      </c>
      <c r="C86">
        <v>16226</v>
      </c>
      <c r="D86" t="s">
        <v>108</v>
      </c>
      <c r="E86" t="s">
        <v>300</v>
      </c>
      <c r="F86">
        <v>6944</v>
      </c>
      <c r="G86" t="s">
        <v>487</v>
      </c>
      <c r="H86" t="s">
        <v>488</v>
      </c>
      <c r="I86" t="s">
        <v>364</v>
      </c>
      <c r="J86" t="b">
        <v>1</v>
      </c>
      <c r="K86" t="b">
        <v>1</v>
      </c>
      <c r="L86" t="b">
        <v>1</v>
      </c>
      <c r="M86">
        <v>3.0000000000000001E-3</v>
      </c>
      <c r="N86">
        <v>2.1000000000000001E-2</v>
      </c>
      <c r="O86" t="s">
        <v>359</v>
      </c>
      <c r="P86" t="s">
        <v>485</v>
      </c>
      <c r="Q86">
        <v>4443</v>
      </c>
      <c r="R86">
        <v>1142262</v>
      </c>
      <c r="S86" t="s">
        <v>486</v>
      </c>
      <c r="T86" t="s">
        <v>368</v>
      </c>
      <c r="V86" s="2">
        <v>45531</v>
      </c>
      <c r="W86" s="2">
        <v>45715</v>
      </c>
      <c r="X86">
        <v>132</v>
      </c>
      <c r="Y86" t="s">
        <v>322</v>
      </c>
    </row>
    <row r="87" spans="1:25" x14ac:dyDescent="0.25">
      <c r="A87" t="s">
        <v>354</v>
      </c>
      <c r="B87" t="s">
        <v>355</v>
      </c>
      <c r="C87" t="s">
        <v>355</v>
      </c>
      <c r="D87" t="s">
        <v>355</v>
      </c>
      <c r="E87" t="s">
        <v>300</v>
      </c>
      <c r="F87">
        <v>6945</v>
      </c>
      <c r="G87" t="s">
        <v>489</v>
      </c>
      <c r="H87" t="s">
        <v>490</v>
      </c>
      <c r="I87" t="s">
        <v>364</v>
      </c>
      <c r="J87" t="b">
        <v>0</v>
      </c>
      <c r="K87" t="b">
        <v>1</v>
      </c>
      <c r="L87" t="b">
        <v>1</v>
      </c>
      <c r="M87">
        <v>3.0000000000000001E-3</v>
      </c>
      <c r="N87">
        <v>2.1000000000000001E-2</v>
      </c>
      <c r="O87" t="s">
        <v>359</v>
      </c>
      <c r="P87" t="s">
        <v>485</v>
      </c>
      <c r="Q87">
        <v>2884</v>
      </c>
      <c r="R87">
        <v>1043692</v>
      </c>
      <c r="S87" t="s">
        <v>486</v>
      </c>
      <c r="T87" t="s">
        <v>368</v>
      </c>
      <c r="V87" s="2">
        <v>45531</v>
      </c>
      <c r="W87" s="2">
        <v>45715</v>
      </c>
      <c r="X87">
        <v>132</v>
      </c>
      <c r="Y87" t="s">
        <v>322</v>
      </c>
    </row>
    <row r="88" spans="1:25" x14ac:dyDescent="0.25">
      <c r="A88" t="s">
        <v>354</v>
      </c>
      <c r="B88" t="s">
        <v>300</v>
      </c>
      <c r="C88">
        <v>6605</v>
      </c>
      <c r="D88" t="s">
        <v>66</v>
      </c>
      <c r="E88" t="s">
        <v>300</v>
      </c>
      <c r="F88">
        <v>16083</v>
      </c>
      <c r="G88" t="s">
        <v>67</v>
      </c>
      <c r="H88" t="s">
        <v>491</v>
      </c>
      <c r="I88" t="s">
        <v>364</v>
      </c>
      <c r="J88" t="b">
        <v>1</v>
      </c>
      <c r="K88" t="b">
        <v>1</v>
      </c>
      <c r="L88" t="b">
        <v>1</v>
      </c>
      <c r="M88">
        <v>0</v>
      </c>
      <c r="N88">
        <v>1000</v>
      </c>
      <c r="O88" t="s">
        <v>492</v>
      </c>
      <c r="P88" t="s">
        <v>374</v>
      </c>
      <c r="Q88">
        <v>17747</v>
      </c>
      <c r="R88" t="s">
        <v>493</v>
      </c>
      <c r="S88" t="s">
        <v>386</v>
      </c>
      <c r="T88" t="s">
        <v>387</v>
      </c>
      <c r="V88" s="2">
        <v>45530</v>
      </c>
      <c r="W88" s="2">
        <v>45714</v>
      </c>
      <c r="X88">
        <v>131</v>
      </c>
      <c r="Y88" t="s">
        <v>322</v>
      </c>
    </row>
    <row r="89" spans="1:25" x14ac:dyDescent="0.25">
      <c r="A89" t="s">
        <v>354</v>
      </c>
      <c r="B89" t="s">
        <v>300</v>
      </c>
      <c r="C89">
        <v>6606</v>
      </c>
      <c r="D89" t="s">
        <v>68</v>
      </c>
      <c r="E89" t="s">
        <v>300</v>
      </c>
      <c r="F89">
        <v>16084</v>
      </c>
      <c r="G89" t="s">
        <v>69</v>
      </c>
      <c r="H89" t="s">
        <v>494</v>
      </c>
      <c r="I89" t="s">
        <v>364</v>
      </c>
      <c r="J89" t="b">
        <v>1</v>
      </c>
      <c r="K89" t="b">
        <v>1</v>
      </c>
      <c r="L89" t="b">
        <v>1</v>
      </c>
      <c r="M89">
        <v>0</v>
      </c>
      <c r="N89">
        <v>1000</v>
      </c>
      <c r="O89" t="s">
        <v>492</v>
      </c>
      <c r="P89" t="s">
        <v>374</v>
      </c>
      <c r="Q89">
        <v>17742</v>
      </c>
      <c r="R89" t="s">
        <v>495</v>
      </c>
      <c r="S89" t="s">
        <v>386</v>
      </c>
      <c r="T89" t="s">
        <v>387</v>
      </c>
      <c r="V89" s="2">
        <v>45530</v>
      </c>
      <c r="W89" s="2">
        <v>45714</v>
      </c>
      <c r="X89">
        <v>131</v>
      </c>
      <c r="Y89" t="s">
        <v>322</v>
      </c>
    </row>
    <row r="90" spans="1:25" x14ac:dyDescent="0.25">
      <c r="A90" t="s">
        <v>354</v>
      </c>
      <c r="B90" t="s">
        <v>300</v>
      </c>
      <c r="C90">
        <v>6699</v>
      </c>
      <c r="D90" t="s">
        <v>70</v>
      </c>
      <c r="E90" t="s">
        <v>300</v>
      </c>
      <c r="F90">
        <v>16085</v>
      </c>
      <c r="G90" t="s">
        <v>71</v>
      </c>
      <c r="H90" t="s">
        <v>496</v>
      </c>
      <c r="I90" t="s">
        <v>364</v>
      </c>
      <c r="J90" t="b">
        <v>1</v>
      </c>
      <c r="K90" t="b">
        <v>1</v>
      </c>
      <c r="L90" t="b">
        <v>1</v>
      </c>
      <c r="M90">
        <v>0</v>
      </c>
      <c r="N90">
        <v>1000</v>
      </c>
      <c r="O90" t="s">
        <v>492</v>
      </c>
      <c r="P90" t="s">
        <v>374</v>
      </c>
      <c r="Q90">
        <v>17741</v>
      </c>
      <c r="R90" t="s">
        <v>497</v>
      </c>
      <c r="S90" t="s">
        <v>386</v>
      </c>
      <c r="T90" t="s">
        <v>387</v>
      </c>
      <c r="V90" s="2">
        <v>45530</v>
      </c>
      <c r="W90" s="2">
        <v>45714</v>
      </c>
      <c r="X90">
        <v>131</v>
      </c>
      <c r="Y90" t="s">
        <v>322</v>
      </c>
    </row>
    <row r="91" spans="1:25" x14ac:dyDescent="0.25">
      <c r="A91" t="s">
        <v>354</v>
      </c>
      <c r="B91" t="s">
        <v>300</v>
      </c>
      <c r="C91">
        <v>6700</v>
      </c>
      <c r="D91" t="s">
        <v>72</v>
      </c>
      <c r="E91" t="s">
        <v>300</v>
      </c>
      <c r="F91">
        <v>16086</v>
      </c>
      <c r="G91" t="s">
        <v>73</v>
      </c>
      <c r="H91" t="s">
        <v>498</v>
      </c>
      <c r="I91" t="s">
        <v>364</v>
      </c>
      <c r="J91" t="b">
        <v>1</v>
      </c>
      <c r="K91" t="b">
        <v>1</v>
      </c>
      <c r="L91" t="b">
        <v>1</v>
      </c>
      <c r="M91">
        <v>0</v>
      </c>
      <c r="N91">
        <v>1000</v>
      </c>
      <c r="O91" t="s">
        <v>492</v>
      </c>
      <c r="P91" t="s">
        <v>374</v>
      </c>
      <c r="Q91">
        <v>17752</v>
      </c>
      <c r="R91" t="s">
        <v>499</v>
      </c>
      <c r="S91" t="s">
        <v>386</v>
      </c>
      <c r="T91" t="s">
        <v>387</v>
      </c>
      <c r="V91" s="2">
        <v>45530</v>
      </c>
      <c r="W91" s="2">
        <v>45714</v>
      </c>
      <c r="X91">
        <v>131</v>
      </c>
      <c r="Y91" t="s">
        <v>322</v>
      </c>
    </row>
    <row r="92" spans="1:25" x14ac:dyDescent="0.25">
      <c r="A92" t="s">
        <v>354</v>
      </c>
      <c r="B92" t="s">
        <v>300</v>
      </c>
      <c r="C92">
        <v>6648</v>
      </c>
      <c r="D92" t="s">
        <v>74</v>
      </c>
      <c r="E92" t="s">
        <v>300</v>
      </c>
      <c r="F92">
        <v>16087</v>
      </c>
      <c r="G92" t="s">
        <v>75</v>
      </c>
      <c r="H92" t="s">
        <v>500</v>
      </c>
      <c r="I92" t="s">
        <v>364</v>
      </c>
      <c r="J92" t="b">
        <v>1</v>
      </c>
      <c r="K92" t="b">
        <v>1</v>
      </c>
      <c r="L92" t="b">
        <v>1</v>
      </c>
      <c r="M92">
        <v>0</v>
      </c>
      <c r="N92">
        <v>1000</v>
      </c>
      <c r="O92" t="s">
        <v>492</v>
      </c>
      <c r="P92" t="s">
        <v>374</v>
      </c>
      <c r="Q92">
        <v>17755</v>
      </c>
      <c r="R92" t="s">
        <v>501</v>
      </c>
      <c r="S92" t="s">
        <v>386</v>
      </c>
      <c r="T92" t="s">
        <v>387</v>
      </c>
      <c r="V92" s="2">
        <v>45530</v>
      </c>
      <c r="W92" s="2">
        <v>45714</v>
      </c>
      <c r="X92">
        <v>131</v>
      </c>
      <c r="Y92" t="s">
        <v>322</v>
      </c>
    </row>
    <row r="93" spans="1:25" x14ac:dyDescent="0.25">
      <c r="A93" t="s">
        <v>354</v>
      </c>
      <c r="B93" t="s">
        <v>300</v>
      </c>
      <c r="C93">
        <v>6649</v>
      </c>
      <c r="D93" t="s">
        <v>76</v>
      </c>
      <c r="E93" t="s">
        <v>300</v>
      </c>
      <c r="F93">
        <v>16088</v>
      </c>
      <c r="G93" t="s">
        <v>77</v>
      </c>
      <c r="H93" t="s">
        <v>502</v>
      </c>
      <c r="I93" t="s">
        <v>364</v>
      </c>
      <c r="J93" t="b">
        <v>1</v>
      </c>
      <c r="K93" t="b">
        <v>1</v>
      </c>
      <c r="L93" t="b">
        <v>1</v>
      </c>
      <c r="M93">
        <v>0</v>
      </c>
      <c r="N93">
        <v>1000</v>
      </c>
      <c r="O93" t="s">
        <v>492</v>
      </c>
      <c r="P93" t="s">
        <v>374</v>
      </c>
      <c r="Q93">
        <v>17744</v>
      </c>
      <c r="R93" t="s">
        <v>503</v>
      </c>
      <c r="S93" t="s">
        <v>386</v>
      </c>
      <c r="T93" t="s">
        <v>387</v>
      </c>
      <c r="V93" s="2">
        <v>45530</v>
      </c>
      <c r="W93" s="2">
        <v>45714</v>
      </c>
      <c r="X93">
        <v>131</v>
      </c>
      <c r="Y93" t="s">
        <v>322</v>
      </c>
    </row>
    <row r="94" spans="1:25" x14ac:dyDescent="0.25">
      <c r="A94" t="s">
        <v>354</v>
      </c>
      <c r="B94" t="s">
        <v>300</v>
      </c>
      <c r="C94">
        <v>6703</v>
      </c>
      <c r="D94" t="s">
        <v>78</v>
      </c>
      <c r="E94" t="s">
        <v>300</v>
      </c>
      <c r="F94">
        <v>16089</v>
      </c>
      <c r="G94" t="s">
        <v>79</v>
      </c>
      <c r="H94" t="s">
        <v>504</v>
      </c>
      <c r="I94" t="s">
        <v>364</v>
      </c>
      <c r="J94" t="b">
        <v>1</v>
      </c>
      <c r="K94" t="b">
        <v>1</v>
      </c>
      <c r="L94" t="b">
        <v>1</v>
      </c>
      <c r="M94">
        <v>0</v>
      </c>
      <c r="N94">
        <v>1000</v>
      </c>
      <c r="O94" t="s">
        <v>492</v>
      </c>
      <c r="P94" t="s">
        <v>374</v>
      </c>
      <c r="Q94">
        <v>17753</v>
      </c>
      <c r="R94" t="s">
        <v>505</v>
      </c>
      <c r="S94" t="s">
        <v>386</v>
      </c>
      <c r="T94" t="s">
        <v>387</v>
      </c>
      <c r="V94" s="2">
        <v>45530</v>
      </c>
      <c r="W94" s="2">
        <v>45714</v>
      </c>
      <c r="X94">
        <v>131</v>
      </c>
      <c r="Y94" t="s">
        <v>322</v>
      </c>
    </row>
    <row r="95" spans="1:25" x14ac:dyDescent="0.25">
      <c r="A95" t="s">
        <v>354</v>
      </c>
      <c r="B95" t="s">
        <v>300</v>
      </c>
      <c r="C95">
        <v>6704</v>
      </c>
      <c r="D95" t="s">
        <v>80</v>
      </c>
      <c r="E95" t="s">
        <v>300</v>
      </c>
      <c r="F95">
        <v>16090</v>
      </c>
      <c r="G95" t="s">
        <v>81</v>
      </c>
      <c r="H95" t="s">
        <v>506</v>
      </c>
      <c r="I95" t="s">
        <v>364</v>
      </c>
      <c r="J95" t="b">
        <v>1</v>
      </c>
      <c r="K95" t="b">
        <v>1</v>
      </c>
      <c r="L95" t="b">
        <v>1</v>
      </c>
      <c r="M95">
        <v>0</v>
      </c>
      <c r="N95">
        <v>1000</v>
      </c>
      <c r="O95" t="s">
        <v>492</v>
      </c>
      <c r="P95" t="s">
        <v>374</v>
      </c>
      <c r="Q95">
        <v>17745</v>
      </c>
      <c r="R95" t="s">
        <v>507</v>
      </c>
      <c r="S95" t="s">
        <v>386</v>
      </c>
      <c r="T95" t="s">
        <v>387</v>
      </c>
      <c r="V95" s="2">
        <v>45530</v>
      </c>
      <c r="W95" s="2">
        <v>45714</v>
      </c>
      <c r="X95">
        <v>131</v>
      </c>
      <c r="Y95" t="s">
        <v>322</v>
      </c>
    </row>
    <row r="96" spans="1:25" x14ac:dyDescent="0.25">
      <c r="A96" t="s">
        <v>354</v>
      </c>
      <c r="B96" t="s">
        <v>300</v>
      </c>
      <c r="C96">
        <v>6696</v>
      </c>
      <c r="D96" t="s">
        <v>82</v>
      </c>
      <c r="E96" t="s">
        <v>300</v>
      </c>
      <c r="F96">
        <v>16091</v>
      </c>
      <c r="G96" t="s">
        <v>83</v>
      </c>
      <c r="H96" t="s">
        <v>508</v>
      </c>
      <c r="I96" t="s">
        <v>364</v>
      </c>
      <c r="J96" t="b">
        <v>1</v>
      </c>
      <c r="K96" t="b">
        <v>1</v>
      </c>
      <c r="L96" t="b">
        <v>1</v>
      </c>
      <c r="M96">
        <v>0</v>
      </c>
      <c r="N96">
        <v>1000</v>
      </c>
      <c r="O96" t="s">
        <v>492</v>
      </c>
      <c r="P96" t="s">
        <v>374</v>
      </c>
      <c r="Q96">
        <v>17743</v>
      </c>
      <c r="R96" t="s">
        <v>509</v>
      </c>
      <c r="S96" t="s">
        <v>386</v>
      </c>
      <c r="T96" t="s">
        <v>387</v>
      </c>
      <c r="V96" s="2">
        <v>45530</v>
      </c>
      <c r="W96" s="2">
        <v>45714</v>
      </c>
      <c r="X96">
        <v>131</v>
      </c>
      <c r="Y96" t="s">
        <v>322</v>
      </c>
    </row>
    <row r="97" spans="1:25" x14ac:dyDescent="0.25">
      <c r="A97" t="s">
        <v>354</v>
      </c>
      <c r="B97" t="s">
        <v>300</v>
      </c>
      <c r="C97">
        <v>6697</v>
      </c>
      <c r="D97" t="s">
        <v>84</v>
      </c>
      <c r="E97" t="s">
        <v>300</v>
      </c>
      <c r="F97">
        <v>16092</v>
      </c>
      <c r="G97" t="s">
        <v>85</v>
      </c>
      <c r="H97" t="s">
        <v>510</v>
      </c>
      <c r="I97" t="s">
        <v>364</v>
      </c>
      <c r="J97" t="b">
        <v>1</v>
      </c>
      <c r="K97" t="b">
        <v>1</v>
      </c>
      <c r="L97" t="b">
        <v>1</v>
      </c>
      <c r="M97">
        <v>0</v>
      </c>
      <c r="N97">
        <v>1000</v>
      </c>
      <c r="O97" t="s">
        <v>492</v>
      </c>
      <c r="P97" t="s">
        <v>374</v>
      </c>
      <c r="Q97">
        <v>17749</v>
      </c>
      <c r="R97" t="s">
        <v>511</v>
      </c>
      <c r="S97" t="s">
        <v>386</v>
      </c>
      <c r="T97" t="s">
        <v>387</v>
      </c>
      <c r="V97" s="2">
        <v>45530</v>
      </c>
      <c r="W97" s="2">
        <v>45714</v>
      </c>
      <c r="X97">
        <v>131</v>
      </c>
      <c r="Y97" t="s">
        <v>322</v>
      </c>
    </row>
    <row r="98" spans="1:25" x14ac:dyDescent="0.25">
      <c r="A98" t="s">
        <v>354</v>
      </c>
      <c r="B98" t="s">
        <v>355</v>
      </c>
      <c r="C98" t="s">
        <v>355</v>
      </c>
      <c r="D98" t="s">
        <v>355</v>
      </c>
      <c r="E98" t="s">
        <v>300</v>
      </c>
      <c r="F98">
        <v>16093</v>
      </c>
      <c r="G98" t="s">
        <v>512</v>
      </c>
      <c r="H98" t="s">
        <v>513</v>
      </c>
      <c r="I98" t="s">
        <v>364</v>
      </c>
      <c r="J98" t="b">
        <v>0</v>
      </c>
      <c r="K98" t="b">
        <v>1</v>
      </c>
      <c r="L98" t="b">
        <v>1</v>
      </c>
      <c r="M98">
        <v>0</v>
      </c>
      <c r="N98">
        <v>1000</v>
      </c>
      <c r="O98" t="s">
        <v>492</v>
      </c>
      <c r="P98" t="s">
        <v>374</v>
      </c>
      <c r="Q98">
        <v>17754</v>
      </c>
      <c r="R98" t="s">
        <v>514</v>
      </c>
      <c r="S98" t="s">
        <v>386</v>
      </c>
      <c r="T98" t="s">
        <v>387</v>
      </c>
      <c r="V98" s="2">
        <v>45530</v>
      </c>
      <c r="W98" s="2">
        <v>45714</v>
      </c>
      <c r="X98">
        <v>131</v>
      </c>
      <c r="Y98" t="s">
        <v>322</v>
      </c>
    </row>
    <row r="99" spans="1:25" x14ac:dyDescent="0.25">
      <c r="A99" t="s">
        <v>354</v>
      </c>
      <c r="B99" t="s">
        <v>355</v>
      </c>
      <c r="C99" t="s">
        <v>355</v>
      </c>
      <c r="D99" t="s">
        <v>355</v>
      </c>
      <c r="E99" t="s">
        <v>300</v>
      </c>
      <c r="F99">
        <v>16094</v>
      </c>
      <c r="G99" t="s">
        <v>515</v>
      </c>
      <c r="H99" t="s">
        <v>516</v>
      </c>
      <c r="I99" t="s">
        <v>364</v>
      </c>
      <c r="J99" t="b">
        <v>0</v>
      </c>
      <c r="K99" t="b">
        <v>1</v>
      </c>
      <c r="L99" t="b">
        <v>1</v>
      </c>
      <c r="M99">
        <v>0</v>
      </c>
      <c r="N99">
        <v>1000</v>
      </c>
      <c r="O99" t="s">
        <v>492</v>
      </c>
      <c r="P99" t="s">
        <v>374</v>
      </c>
      <c r="Q99">
        <v>17748</v>
      </c>
      <c r="R99" t="s">
        <v>517</v>
      </c>
      <c r="S99" t="s">
        <v>386</v>
      </c>
      <c r="T99" t="s">
        <v>387</v>
      </c>
      <c r="V99" s="2">
        <v>45530</v>
      </c>
      <c r="W99" s="2">
        <v>45714</v>
      </c>
      <c r="X99">
        <v>131</v>
      </c>
      <c r="Y99" t="s">
        <v>322</v>
      </c>
    </row>
    <row r="100" spans="1:25" x14ac:dyDescent="0.25">
      <c r="A100" t="s">
        <v>354</v>
      </c>
      <c r="B100" t="s">
        <v>355</v>
      </c>
      <c r="C100" t="s">
        <v>355</v>
      </c>
      <c r="D100" t="s">
        <v>355</v>
      </c>
      <c r="E100" t="s">
        <v>300</v>
      </c>
      <c r="F100">
        <v>16095</v>
      </c>
      <c r="G100" t="s">
        <v>518</v>
      </c>
      <c r="H100" t="s">
        <v>519</v>
      </c>
      <c r="I100" t="s">
        <v>364</v>
      </c>
      <c r="J100" t="b">
        <v>0</v>
      </c>
      <c r="K100" t="b">
        <v>1</v>
      </c>
      <c r="L100" t="b">
        <v>1</v>
      </c>
      <c r="M100">
        <v>0</v>
      </c>
      <c r="N100">
        <v>1000</v>
      </c>
      <c r="O100" t="s">
        <v>492</v>
      </c>
      <c r="P100" t="s">
        <v>374</v>
      </c>
      <c r="Q100">
        <v>17746</v>
      </c>
      <c r="R100" t="s">
        <v>520</v>
      </c>
      <c r="S100" t="s">
        <v>386</v>
      </c>
      <c r="T100" t="s">
        <v>387</v>
      </c>
      <c r="V100" s="2">
        <v>45530</v>
      </c>
      <c r="W100" s="2">
        <v>45714</v>
      </c>
      <c r="X100">
        <v>131</v>
      </c>
      <c r="Y100" t="s">
        <v>322</v>
      </c>
    </row>
    <row r="101" spans="1:25" x14ac:dyDescent="0.25">
      <c r="A101" t="s">
        <v>354</v>
      </c>
      <c r="B101" t="s">
        <v>355</v>
      </c>
      <c r="C101" t="s">
        <v>355</v>
      </c>
      <c r="D101" t="s">
        <v>355</v>
      </c>
      <c r="E101" t="s">
        <v>300</v>
      </c>
      <c r="F101">
        <v>16096</v>
      </c>
      <c r="G101" t="s">
        <v>521</v>
      </c>
      <c r="H101" t="s">
        <v>522</v>
      </c>
      <c r="I101" t="s">
        <v>364</v>
      </c>
      <c r="J101" t="b">
        <v>0</v>
      </c>
      <c r="K101" t="b">
        <v>1</v>
      </c>
      <c r="L101" t="b">
        <v>1</v>
      </c>
      <c r="M101">
        <v>0</v>
      </c>
      <c r="N101">
        <v>1000</v>
      </c>
      <c r="O101" t="s">
        <v>492</v>
      </c>
      <c r="P101" t="s">
        <v>374</v>
      </c>
      <c r="Q101">
        <v>17750</v>
      </c>
      <c r="R101" t="s">
        <v>523</v>
      </c>
      <c r="S101" t="s">
        <v>386</v>
      </c>
      <c r="T101" t="s">
        <v>387</v>
      </c>
      <c r="V101" s="2">
        <v>45530</v>
      </c>
      <c r="W101" s="2">
        <v>45714</v>
      </c>
      <c r="X101">
        <v>131</v>
      </c>
      <c r="Y101" t="s">
        <v>322</v>
      </c>
    </row>
    <row r="102" spans="1:25" x14ac:dyDescent="0.25">
      <c r="A102" t="s">
        <v>354</v>
      </c>
      <c r="B102" t="s">
        <v>355</v>
      </c>
      <c r="C102" t="s">
        <v>355</v>
      </c>
      <c r="D102" t="s">
        <v>355</v>
      </c>
      <c r="E102" t="s">
        <v>300</v>
      </c>
      <c r="F102">
        <v>16097</v>
      </c>
      <c r="G102" t="s">
        <v>524</v>
      </c>
      <c r="H102" t="s">
        <v>525</v>
      </c>
      <c r="I102" t="s">
        <v>364</v>
      </c>
      <c r="J102" t="b">
        <v>0</v>
      </c>
      <c r="K102" t="b">
        <v>1</v>
      </c>
      <c r="L102" t="b">
        <v>1</v>
      </c>
      <c r="M102">
        <v>0</v>
      </c>
      <c r="N102">
        <v>1000</v>
      </c>
      <c r="O102" t="s">
        <v>492</v>
      </c>
      <c r="P102" t="s">
        <v>374</v>
      </c>
      <c r="Q102">
        <v>17751</v>
      </c>
      <c r="R102" t="s">
        <v>526</v>
      </c>
      <c r="S102" t="s">
        <v>386</v>
      </c>
      <c r="T102" t="s">
        <v>387</v>
      </c>
      <c r="V102" s="2">
        <v>45530</v>
      </c>
      <c r="W102" s="2">
        <v>45714</v>
      </c>
      <c r="X102">
        <v>131</v>
      </c>
      <c r="Y102" t="s">
        <v>322</v>
      </c>
    </row>
    <row r="103" spans="1:25" x14ac:dyDescent="0.25">
      <c r="A103" t="s">
        <v>354</v>
      </c>
      <c r="B103" t="s">
        <v>355</v>
      </c>
      <c r="C103" t="s">
        <v>355</v>
      </c>
      <c r="D103" t="s">
        <v>355</v>
      </c>
      <c r="E103" t="s">
        <v>300</v>
      </c>
      <c r="F103">
        <v>16098</v>
      </c>
      <c r="G103" t="s">
        <v>527</v>
      </c>
      <c r="H103" t="s">
        <v>528</v>
      </c>
      <c r="I103" t="s">
        <v>364</v>
      </c>
      <c r="J103" t="b">
        <v>0</v>
      </c>
      <c r="K103" t="b">
        <v>1</v>
      </c>
      <c r="L103" t="b">
        <v>1</v>
      </c>
      <c r="M103">
        <v>0</v>
      </c>
      <c r="N103">
        <v>1000</v>
      </c>
      <c r="O103" t="s">
        <v>492</v>
      </c>
      <c r="P103" t="s">
        <v>374</v>
      </c>
      <c r="Q103">
        <v>17740</v>
      </c>
      <c r="R103" t="s">
        <v>529</v>
      </c>
      <c r="S103" t="s">
        <v>386</v>
      </c>
      <c r="T103" t="s">
        <v>387</v>
      </c>
      <c r="V103" s="2">
        <v>45530</v>
      </c>
      <c r="W103" s="2">
        <v>45714</v>
      </c>
      <c r="X103">
        <v>131</v>
      </c>
      <c r="Y103" t="s">
        <v>322</v>
      </c>
    </row>
    <row r="104" spans="1:25" x14ac:dyDescent="0.25">
      <c r="A104" t="s">
        <v>354</v>
      </c>
      <c r="B104" t="s">
        <v>355</v>
      </c>
      <c r="C104" t="s">
        <v>355</v>
      </c>
      <c r="D104" t="s">
        <v>355</v>
      </c>
      <c r="E104" t="s">
        <v>300</v>
      </c>
      <c r="F104">
        <v>16099</v>
      </c>
      <c r="G104" t="s">
        <v>530</v>
      </c>
      <c r="H104" t="s">
        <v>531</v>
      </c>
      <c r="I104" t="s">
        <v>364</v>
      </c>
      <c r="J104" t="b">
        <v>0</v>
      </c>
      <c r="K104" t="b">
        <v>1</v>
      </c>
      <c r="L104" t="b">
        <v>1</v>
      </c>
      <c r="M104">
        <v>0</v>
      </c>
      <c r="N104">
        <v>1000</v>
      </c>
      <c r="O104" t="s">
        <v>492</v>
      </c>
      <c r="P104" t="s">
        <v>374</v>
      </c>
      <c r="Q104">
        <v>3353</v>
      </c>
      <c r="R104" t="s">
        <v>532</v>
      </c>
      <c r="S104" t="s">
        <v>386</v>
      </c>
      <c r="T104" t="s">
        <v>387</v>
      </c>
      <c r="V104" s="2">
        <v>45531</v>
      </c>
      <c r="W104" s="2">
        <v>45715</v>
      </c>
      <c r="X104">
        <v>132</v>
      </c>
      <c r="Y104" t="s">
        <v>322</v>
      </c>
    </row>
    <row r="105" spans="1:25" x14ac:dyDescent="0.25">
      <c r="A105" t="s">
        <v>354</v>
      </c>
      <c r="B105" t="s">
        <v>355</v>
      </c>
      <c r="C105" t="s">
        <v>355</v>
      </c>
      <c r="D105" t="s">
        <v>355</v>
      </c>
      <c r="E105" t="s">
        <v>300</v>
      </c>
      <c r="F105">
        <v>16100</v>
      </c>
      <c r="G105" t="s">
        <v>533</v>
      </c>
      <c r="H105" t="s">
        <v>534</v>
      </c>
      <c r="I105" t="s">
        <v>364</v>
      </c>
      <c r="J105" t="b">
        <v>0</v>
      </c>
      <c r="K105" t="b">
        <v>1</v>
      </c>
      <c r="L105" t="b">
        <v>1</v>
      </c>
      <c r="M105">
        <v>0</v>
      </c>
      <c r="N105">
        <v>1000</v>
      </c>
      <c r="O105" t="s">
        <v>492</v>
      </c>
      <c r="P105" t="s">
        <v>374</v>
      </c>
      <c r="Q105">
        <v>4464</v>
      </c>
      <c r="R105" t="s">
        <v>535</v>
      </c>
      <c r="S105" t="s">
        <v>386</v>
      </c>
      <c r="T105" t="s">
        <v>387</v>
      </c>
      <c r="V105" s="2">
        <v>45531</v>
      </c>
      <c r="W105" s="2">
        <v>45715</v>
      </c>
      <c r="X105">
        <v>132</v>
      </c>
      <c r="Y105" t="s">
        <v>322</v>
      </c>
    </row>
    <row r="106" spans="1:25" x14ac:dyDescent="0.25">
      <c r="A106" t="s">
        <v>354</v>
      </c>
      <c r="B106" t="s">
        <v>355</v>
      </c>
      <c r="C106" t="s">
        <v>355</v>
      </c>
      <c r="D106" t="s">
        <v>355</v>
      </c>
      <c r="E106" t="s">
        <v>300</v>
      </c>
      <c r="F106">
        <v>16101</v>
      </c>
      <c r="G106" t="s">
        <v>536</v>
      </c>
      <c r="H106" t="s">
        <v>537</v>
      </c>
      <c r="I106" t="s">
        <v>364</v>
      </c>
      <c r="J106" t="b">
        <v>0</v>
      </c>
      <c r="K106" t="b">
        <v>1</v>
      </c>
      <c r="L106" t="b">
        <v>1</v>
      </c>
      <c r="M106">
        <v>0</v>
      </c>
      <c r="N106">
        <v>1000</v>
      </c>
      <c r="O106" t="s">
        <v>492</v>
      </c>
      <c r="P106" t="s">
        <v>374</v>
      </c>
      <c r="Q106">
        <v>4656</v>
      </c>
      <c r="R106" t="s">
        <v>538</v>
      </c>
      <c r="S106" t="s">
        <v>386</v>
      </c>
      <c r="T106" t="s">
        <v>387</v>
      </c>
      <c r="V106" s="2">
        <v>45531</v>
      </c>
      <c r="W106" s="2">
        <v>45715</v>
      </c>
      <c r="X106">
        <v>132</v>
      </c>
      <c r="Y106" t="s">
        <v>322</v>
      </c>
    </row>
    <row r="107" spans="1:25" x14ac:dyDescent="0.25">
      <c r="A107" t="s">
        <v>354</v>
      </c>
      <c r="B107" t="s">
        <v>355</v>
      </c>
      <c r="C107" t="s">
        <v>355</v>
      </c>
      <c r="D107" t="s">
        <v>355</v>
      </c>
      <c r="E107" t="s">
        <v>300</v>
      </c>
      <c r="F107">
        <v>16102</v>
      </c>
      <c r="G107" t="s">
        <v>539</v>
      </c>
      <c r="H107" t="s">
        <v>540</v>
      </c>
      <c r="I107" t="s">
        <v>364</v>
      </c>
      <c r="J107" t="b">
        <v>0</v>
      </c>
      <c r="K107" t="b">
        <v>1</v>
      </c>
      <c r="L107" t="b">
        <v>1</v>
      </c>
      <c r="M107">
        <v>0</v>
      </c>
      <c r="N107">
        <v>1000</v>
      </c>
      <c r="O107" t="s">
        <v>492</v>
      </c>
      <c r="P107" t="s">
        <v>374</v>
      </c>
      <c r="Q107">
        <v>3347</v>
      </c>
      <c r="R107" t="s">
        <v>541</v>
      </c>
      <c r="S107" t="s">
        <v>386</v>
      </c>
      <c r="T107" t="s">
        <v>387</v>
      </c>
      <c r="V107" s="2">
        <v>45531</v>
      </c>
      <c r="W107" s="2">
        <v>45715</v>
      </c>
      <c r="X107">
        <v>132</v>
      </c>
      <c r="Y107" t="s">
        <v>322</v>
      </c>
    </row>
    <row r="108" spans="1:25" x14ac:dyDescent="0.25">
      <c r="A108" t="s">
        <v>354</v>
      </c>
      <c r="B108" t="s">
        <v>355</v>
      </c>
      <c r="C108" t="s">
        <v>355</v>
      </c>
      <c r="D108" t="s">
        <v>355</v>
      </c>
      <c r="E108" t="s">
        <v>300</v>
      </c>
      <c r="F108">
        <v>16103</v>
      </c>
      <c r="G108" t="s">
        <v>542</v>
      </c>
      <c r="H108" t="s">
        <v>543</v>
      </c>
      <c r="I108" t="s">
        <v>364</v>
      </c>
      <c r="J108" t="b">
        <v>0</v>
      </c>
      <c r="K108" t="b">
        <v>1</v>
      </c>
      <c r="L108" t="b">
        <v>1</v>
      </c>
      <c r="M108">
        <v>0</v>
      </c>
      <c r="N108">
        <v>1000</v>
      </c>
      <c r="O108" t="s">
        <v>492</v>
      </c>
      <c r="P108" t="s">
        <v>374</v>
      </c>
      <c r="Q108">
        <v>5064</v>
      </c>
      <c r="R108" t="s">
        <v>544</v>
      </c>
      <c r="S108" t="s">
        <v>386</v>
      </c>
      <c r="T108" t="s">
        <v>387</v>
      </c>
      <c r="V108" s="2">
        <v>45531</v>
      </c>
      <c r="W108" s="2">
        <v>45715</v>
      </c>
      <c r="X108">
        <v>132</v>
      </c>
      <c r="Y108" t="s">
        <v>322</v>
      </c>
    </row>
    <row r="109" spans="1:25" x14ac:dyDescent="0.25">
      <c r="A109" t="s">
        <v>354</v>
      </c>
      <c r="B109" t="s">
        <v>355</v>
      </c>
      <c r="C109" t="s">
        <v>355</v>
      </c>
      <c r="D109" t="s">
        <v>355</v>
      </c>
      <c r="E109" t="s">
        <v>300</v>
      </c>
      <c r="F109">
        <v>16104</v>
      </c>
      <c r="G109" t="s">
        <v>545</v>
      </c>
      <c r="H109" t="s">
        <v>546</v>
      </c>
      <c r="I109" t="s">
        <v>364</v>
      </c>
      <c r="J109" t="b">
        <v>0</v>
      </c>
      <c r="K109" t="b">
        <v>1</v>
      </c>
      <c r="L109" t="b">
        <v>1</v>
      </c>
      <c r="M109">
        <v>0</v>
      </c>
      <c r="N109">
        <v>1000</v>
      </c>
      <c r="O109" t="s">
        <v>492</v>
      </c>
      <c r="P109" t="s">
        <v>374</v>
      </c>
      <c r="Q109">
        <v>5063</v>
      </c>
      <c r="R109" t="s">
        <v>547</v>
      </c>
      <c r="S109" t="s">
        <v>386</v>
      </c>
      <c r="T109" t="s">
        <v>387</v>
      </c>
      <c r="V109" s="2">
        <v>45531</v>
      </c>
      <c r="W109" s="2">
        <v>45715</v>
      </c>
      <c r="X109">
        <v>132</v>
      </c>
      <c r="Y109" t="s">
        <v>322</v>
      </c>
    </row>
    <row r="110" spans="1:25" x14ac:dyDescent="0.25">
      <c r="A110" t="s">
        <v>354</v>
      </c>
      <c r="B110" t="s">
        <v>355</v>
      </c>
      <c r="C110" t="s">
        <v>355</v>
      </c>
      <c r="D110" t="s">
        <v>355</v>
      </c>
      <c r="E110" t="s">
        <v>300</v>
      </c>
      <c r="F110">
        <v>16105</v>
      </c>
      <c r="G110" t="s">
        <v>548</v>
      </c>
      <c r="H110" t="s">
        <v>549</v>
      </c>
      <c r="I110" t="s">
        <v>364</v>
      </c>
      <c r="J110" t="b">
        <v>0</v>
      </c>
      <c r="K110" t="b">
        <v>1</v>
      </c>
      <c r="L110" t="b">
        <v>1</v>
      </c>
      <c r="M110">
        <v>0</v>
      </c>
      <c r="N110">
        <v>1000</v>
      </c>
      <c r="O110" t="s">
        <v>492</v>
      </c>
      <c r="P110" t="s">
        <v>374</v>
      </c>
      <c r="Q110">
        <v>19872</v>
      </c>
      <c r="R110" t="s">
        <v>550</v>
      </c>
      <c r="S110" t="s">
        <v>386</v>
      </c>
      <c r="T110" t="s">
        <v>387</v>
      </c>
      <c r="V110" s="2">
        <v>45531</v>
      </c>
      <c r="W110" s="2">
        <v>45715</v>
      </c>
      <c r="X110">
        <v>132</v>
      </c>
      <c r="Y110" t="s">
        <v>322</v>
      </c>
    </row>
    <row r="111" spans="1:25" x14ac:dyDescent="0.25">
      <c r="A111" t="s">
        <v>354</v>
      </c>
      <c r="B111" t="s">
        <v>355</v>
      </c>
      <c r="C111" t="s">
        <v>355</v>
      </c>
      <c r="D111" t="s">
        <v>355</v>
      </c>
      <c r="E111" t="s">
        <v>300</v>
      </c>
      <c r="F111">
        <v>16106</v>
      </c>
      <c r="G111" t="s">
        <v>551</v>
      </c>
      <c r="H111" t="s">
        <v>552</v>
      </c>
      <c r="I111" t="s">
        <v>364</v>
      </c>
      <c r="J111" t="b">
        <v>0</v>
      </c>
      <c r="K111" t="b">
        <v>1</v>
      </c>
      <c r="L111" t="b">
        <v>1</v>
      </c>
      <c r="M111">
        <v>0</v>
      </c>
      <c r="N111">
        <v>1000</v>
      </c>
      <c r="O111" t="s">
        <v>492</v>
      </c>
      <c r="P111" t="s">
        <v>374</v>
      </c>
      <c r="Q111">
        <v>19873</v>
      </c>
      <c r="R111" t="s">
        <v>553</v>
      </c>
      <c r="S111" t="s">
        <v>386</v>
      </c>
      <c r="T111" t="s">
        <v>387</v>
      </c>
      <c r="V111" s="2">
        <v>45531</v>
      </c>
      <c r="W111" s="2">
        <v>45715</v>
      </c>
      <c r="X111">
        <v>132</v>
      </c>
      <c r="Y111" t="s">
        <v>322</v>
      </c>
    </row>
    <row r="112" spans="1:25" x14ac:dyDescent="0.25">
      <c r="A112" t="s">
        <v>354</v>
      </c>
      <c r="B112" t="s">
        <v>355</v>
      </c>
      <c r="C112" t="s">
        <v>355</v>
      </c>
      <c r="D112" t="s">
        <v>355</v>
      </c>
      <c r="E112" t="s">
        <v>300</v>
      </c>
      <c r="F112">
        <v>16107</v>
      </c>
      <c r="G112" t="s">
        <v>554</v>
      </c>
      <c r="H112" t="s">
        <v>555</v>
      </c>
      <c r="I112" t="s">
        <v>364</v>
      </c>
      <c r="J112" t="b">
        <v>0</v>
      </c>
      <c r="K112" t="b">
        <v>1</v>
      </c>
      <c r="L112" t="b">
        <v>1</v>
      </c>
      <c r="M112">
        <v>0</v>
      </c>
      <c r="N112">
        <v>1000</v>
      </c>
      <c r="O112" t="s">
        <v>492</v>
      </c>
      <c r="P112" t="s">
        <v>374</v>
      </c>
      <c r="Q112">
        <v>19877</v>
      </c>
      <c r="R112" t="s">
        <v>556</v>
      </c>
      <c r="S112" t="s">
        <v>386</v>
      </c>
      <c r="T112" t="s">
        <v>387</v>
      </c>
      <c r="V112" s="2">
        <v>45531</v>
      </c>
      <c r="W112" s="2">
        <v>45715</v>
      </c>
      <c r="X112">
        <v>132</v>
      </c>
      <c r="Y112" t="s">
        <v>322</v>
      </c>
    </row>
    <row r="113" spans="1:25" x14ac:dyDescent="0.25">
      <c r="A113" t="s">
        <v>354</v>
      </c>
      <c r="B113" t="s">
        <v>355</v>
      </c>
      <c r="C113" t="s">
        <v>355</v>
      </c>
      <c r="D113" t="s">
        <v>355</v>
      </c>
      <c r="E113" t="s">
        <v>300</v>
      </c>
      <c r="F113">
        <v>16108</v>
      </c>
      <c r="G113" t="s">
        <v>557</v>
      </c>
      <c r="H113" t="s">
        <v>558</v>
      </c>
      <c r="I113" t="s">
        <v>364</v>
      </c>
      <c r="J113" t="b">
        <v>0</v>
      </c>
      <c r="K113" t="b">
        <v>1</v>
      </c>
      <c r="L113" t="b">
        <v>1</v>
      </c>
      <c r="M113">
        <v>0</v>
      </c>
      <c r="N113">
        <v>1000</v>
      </c>
      <c r="O113" t="s">
        <v>492</v>
      </c>
      <c r="P113" t="s">
        <v>374</v>
      </c>
      <c r="Q113">
        <v>19874</v>
      </c>
      <c r="R113" t="s">
        <v>559</v>
      </c>
      <c r="S113" t="s">
        <v>386</v>
      </c>
      <c r="T113" t="s">
        <v>387</v>
      </c>
      <c r="V113" s="2">
        <v>45531</v>
      </c>
      <c r="W113" s="2">
        <v>45715</v>
      </c>
      <c r="X113">
        <v>132</v>
      </c>
      <c r="Y113" t="s">
        <v>322</v>
      </c>
    </row>
    <row r="114" spans="1:25" x14ac:dyDescent="0.25">
      <c r="A114" t="s">
        <v>354</v>
      </c>
      <c r="B114" t="s">
        <v>355</v>
      </c>
      <c r="C114" t="s">
        <v>355</v>
      </c>
      <c r="D114" t="s">
        <v>355</v>
      </c>
      <c r="E114" t="s">
        <v>300</v>
      </c>
      <c r="F114">
        <v>16109</v>
      </c>
      <c r="G114" t="s">
        <v>560</v>
      </c>
      <c r="H114" t="s">
        <v>561</v>
      </c>
      <c r="I114" t="s">
        <v>364</v>
      </c>
      <c r="J114" t="b">
        <v>0</v>
      </c>
      <c r="K114" t="b">
        <v>1</v>
      </c>
      <c r="L114" t="b">
        <v>1</v>
      </c>
      <c r="M114">
        <v>0</v>
      </c>
      <c r="N114">
        <v>1000</v>
      </c>
      <c r="O114" t="s">
        <v>492</v>
      </c>
      <c r="P114" t="s">
        <v>374</v>
      </c>
      <c r="Q114">
        <v>19871</v>
      </c>
      <c r="R114" t="s">
        <v>562</v>
      </c>
      <c r="S114" t="s">
        <v>386</v>
      </c>
      <c r="T114" t="s">
        <v>387</v>
      </c>
      <c r="V114" s="2">
        <v>45531</v>
      </c>
      <c r="W114" s="2">
        <v>45715</v>
      </c>
      <c r="X114">
        <v>132</v>
      </c>
      <c r="Y114" t="s">
        <v>322</v>
      </c>
    </row>
    <row r="115" spans="1:25" x14ac:dyDescent="0.25">
      <c r="A115" t="s">
        <v>354</v>
      </c>
      <c r="B115" t="s">
        <v>355</v>
      </c>
      <c r="C115" t="s">
        <v>355</v>
      </c>
      <c r="D115" t="s">
        <v>355</v>
      </c>
      <c r="E115" t="s">
        <v>300</v>
      </c>
      <c r="F115">
        <v>16110</v>
      </c>
      <c r="G115" t="s">
        <v>563</v>
      </c>
      <c r="H115" t="s">
        <v>564</v>
      </c>
      <c r="I115" t="s">
        <v>364</v>
      </c>
      <c r="J115" t="b">
        <v>0</v>
      </c>
      <c r="K115" t="b">
        <v>1</v>
      </c>
      <c r="L115" t="b">
        <v>1</v>
      </c>
      <c r="M115">
        <v>0</v>
      </c>
      <c r="N115">
        <v>1000</v>
      </c>
      <c r="O115" t="s">
        <v>492</v>
      </c>
      <c r="P115" t="s">
        <v>374</v>
      </c>
      <c r="Q115">
        <v>19875</v>
      </c>
      <c r="R115" t="s">
        <v>565</v>
      </c>
      <c r="S115" t="s">
        <v>386</v>
      </c>
      <c r="T115" t="s">
        <v>387</v>
      </c>
      <c r="V115" s="2">
        <v>45531</v>
      </c>
      <c r="W115" s="2">
        <v>45715</v>
      </c>
      <c r="X115">
        <v>132</v>
      </c>
      <c r="Y115" t="s">
        <v>322</v>
      </c>
    </row>
    <row r="116" spans="1:25" x14ac:dyDescent="0.25">
      <c r="A116" t="s">
        <v>354</v>
      </c>
      <c r="B116" t="s">
        <v>355</v>
      </c>
      <c r="C116" t="s">
        <v>355</v>
      </c>
      <c r="D116" t="s">
        <v>355</v>
      </c>
      <c r="E116" t="s">
        <v>300</v>
      </c>
      <c r="F116">
        <v>16111</v>
      </c>
      <c r="G116" t="s">
        <v>566</v>
      </c>
      <c r="H116" t="s">
        <v>567</v>
      </c>
      <c r="I116" t="s">
        <v>364</v>
      </c>
      <c r="J116" t="b">
        <v>0</v>
      </c>
      <c r="K116" t="b">
        <v>1</v>
      </c>
      <c r="L116" t="b">
        <v>1</v>
      </c>
      <c r="M116">
        <v>0</v>
      </c>
      <c r="N116">
        <v>1000</v>
      </c>
      <c r="O116" t="s">
        <v>492</v>
      </c>
      <c r="P116" t="s">
        <v>374</v>
      </c>
      <c r="Q116">
        <v>19865</v>
      </c>
      <c r="R116" t="s">
        <v>568</v>
      </c>
      <c r="S116" t="s">
        <v>386</v>
      </c>
      <c r="T116" t="s">
        <v>387</v>
      </c>
      <c r="V116" s="2">
        <v>45531</v>
      </c>
      <c r="W116" s="2">
        <v>45715</v>
      </c>
      <c r="X116">
        <v>132</v>
      </c>
      <c r="Y116" t="s">
        <v>322</v>
      </c>
    </row>
    <row r="117" spans="1:25" x14ac:dyDescent="0.25">
      <c r="A117" t="s">
        <v>354</v>
      </c>
      <c r="B117" t="s">
        <v>355</v>
      </c>
      <c r="C117" t="s">
        <v>355</v>
      </c>
      <c r="D117" t="s">
        <v>355</v>
      </c>
      <c r="E117" t="s">
        <v>300</v>
      </c>
      <c r="F117">
        <v>16112</v>
      </c>
      <c r="G117" t="s">
        <v>569</v>
      </c>
      <c r="H117" t="s">
        <v>570</v>
      </c>
      <c r="I117" t="s">
        <v>364</v>
      </c>
      <c r="J117" t="b">
        <v>0</v>
      </c>
      <c r="K117" t="b">
        <v>1</v>
      </c>
      <c r="L117" t="b">
        <v>1</v>
      </c>
      <c r="M117">
        <v>0</v>
      </c>
      <c r="N117">
        <v>1000</v>
      </c>
      <c r="O117" t="s">
        <v>492</v>
      </c>
      <c r="P117" t="s">
        <v>374</v>
      </c>
      <c r="Q117">
        <v>19878</v>
      </c>
      <c r="R117" t="s">
        <v>571</v>
      </c>
      <c r="S117" t="s">
        <v>386</v>
      </c>
      <c r="T117" t="s">
        <v>387</v>
      </c>
      <c r="V117" s="2">
        <v>45531</v>
      </c>
      <c r="W117" s="2">
        <v>45715</v>
      </c>
      <c r="X117">
        <v>132</v>
      </c>
      <c r="Y117" t="s">
        <v>322</v>
      </c>
    </row>
    <row r="118" spans="1:25" x14ac:dyDescent="0.25">
      <c r="A118" t="s">
        <v>354</v>
      </c>
      <c r="B118" t="s">
        <v>300</v>
      </c>
      <c r="C118">
        <v>17148</v>
      </c>
      <c r="D118" t="s">
        <v>93</v>
      </c>
      <c r="E118" t="s">
        <v>300</v>
      </c>
      <c r="F118">
        <v>16113</v>
      </c>
      <c r="G118" t="s">
        <v>572</v>
      </c>
      <c r="H118" t="s">
        <v>573</v>
      </c>
      <c r="I118" t="s">
        <v>364</v>
      </c>
      <c r="J118" t="b">
        <v>1</v>
      </c>
      <c r="K118" t="b">
        <v>1</v>
      </c>
      <c r="L118" t="b">
        <v>1</v>
      </c>
      <c r="M118">
        <v>0</v>
      </c>
      <c r="N118">
        <v>1000</v>
      </c>
      <c r="O118" t="s">
        <v>492</v>
      </c>
      <c r="P118" t="s">
        <v>374</v>
      </c>
      <c r="Q118">
        <v>19860</v>
      </c>
      <c r="R118" t="s">
        <v>574</v>
      </c>
      <c r="S118" t="s">
        <v>386</v>
      </c>
      <c r="T118" t="s">
        <v>387</v>
      </c>
      <c r="V118" s="2">
        <v>45531</v>
      </c>
      <c r="W118" s="2">
        <v>45715</v>
      </c>
      <c r="X118">
        <v>132</v>
      </c>
      <c r="Y118" t="s">
        <v>322</v>
      </c>
    </row>
    <row r="119" spans="1:25" x14ac:dyDescent="0.25">
      <c r="A119" t="s">
        <v>354</v>
      </c>
      <c r="B119" t="s">
        <v>300</v>
      </c>
      <c r="C119">
        <v>17149</v>
      </c>
      <c r="D119" t="s">
        <v>94</v>
      </c>
      <c r="E119" t="s">
        <v>300</v>
      </c>
      <c r="F119">
        <v>16114</v>
      </c>
      <c r="G119" t="s">
        <v>575</v>
      </c>
      <c r="H119" t="s">
        <v>576</v>
      </c>
      <c r="I119" t="s">
        <v>364</v>
      </c>
      <c r="J119" t="b">
        <v>1</v>
      </c>
      <c r="K119" t="b">
        <v>1</v>
      </c>
      <c r="L119" t="b">
        <v>1</v>
      </c>
      <c r="M119">
        <v>0</v>
      </c>
      <c r="N119">
        <v>1000</v>
      </c>
      <c r="O119" t="s">
        <v>492</v>
      </c>
      <c r="P119" t="s">
        <v>374</v>
      </c>
      <c r="Q119">
        <v>19859</v>
      </c>
      <c r="R119" t="s">
        <v>577</v>
      </c>
      <c r="S119" t="s">
        <v>386</v>
      </c>
      <c r="T119" t="s">
        <v>387</v>
      </c>
      <c r="V119" s="2">
        <v>45531</v>
      </c>
      <c r="W119" s="2">
        <v>45715</v>
      </c>
      <c r="X119">
        <v>132</v>
      </c>
      <c r="Y119" t="s">
        <v>322</v>
      </c>
    </row>
    <row r="120" spans="1:25" x14ac:dyDescent="0.25">
      <c r="A120" t="s">
        <v>354</v>
      </c>
      <c r="B120" t="s">
        <v>355</v>
      </c>
      <c r="C120" t="s">
        <v>355</v>
      </c>
      <c r="D120" t="s">
        <v>355</v>
      </c>
      <c r="E120" t="s">
        <v>300</v>
      </c>
      <c r="F120">
        <v>16115</v>
      </c>
      <c r="G120" t="s">
        <v>578</v>
      </c>
      <c r="H120" t="s">
        <v>579</v>
      </c>
      <c r="I120" t="s">
        <v>364</v>
      </c>
      <c r="J120" t="b">
        <v>0</v>
      </c>
      <c r="K120" t="b">
        <v>1</v>
      </c>
      <c r="L120" t="b">
        <v>1</v>
      </c>
      <c r="M120">
        <v>0</v>
      </c>
      <c r="N120">
        <v>1000</v>
      </c>
      <c r="O120" t="s">
        <v>492</v>
      </c>
      <c r="P120" t="s">
        <v>374</v>
      </c>
      <c r="Q120">
        <v>4833</v>
      </c>
      <c r="R120" t="s">
        <v>580</v>
      </c>
      <c r="S120" t="s">
        <v>386</v>
      </c>
      <c r="T120" t="s">
        <v>387</v>
      </c>
      <c r="V120" s="2">
        <v>45531</v>
      </c>
      <c r="W120" s="2">
        <v>45715</v>
      </c>
      <c r="X120">
        <v>132</v>
      </c>
      <c r="Y120" t="s">
        <v>322</v>
      </c>
    </row>
    <row r="121" spans="1:25" x14ac:dyDescent="0.25">
      <c r="A121" t="s">
        <v>354</v>
      </c>
      <c r="B121" t="s">
        <v>355</v>
      </c>
      <c r="C121" t="s">
        <v>355</v>
      </c>
      <c r="D121" t="s">
        <v>355</v>
      </c>
      <c r="E121" t="s">
        <v>300</v>
      </c>
      <c r="F121">
        <v>16116</v>
      </c>
      <c r="G121" t="s">
        <v>581</v>
      </c>
      <c r="H121" t="s">
        <v>582</v>
      </c>
      <c r="I121" t="s">
        <v>364</v>
      </c>
      <c r="J121" t="b">
        <v>0</v>
      </c>
      <c r="K121" t="b">
        <v>1</v>
      </c>
      <c r="L121" t="b">
        <v>1</v>
      </c>
      <c r="M121">
        <v>0</v>
      </c>
      <c r="N121">
        <v>1000</v>
      </c>
      <c r="O121" t="s">
        <v>492</v>
      </c>
      <c r="P121" t="s">
        <v>374</v>
      </c>
      <c r="Q121">
        <v>4910</v>
      </c>
      <c r="R121" t="s">
        <v>583</v>
      </c>
      <c r="S121" t="s">
        <v>386</v>
      </c>
      <c r="T121" t="s">
        <v>387</v>
      </c>
      <c r="V121" s="2">
        <v>45531</v>
      </c>
      <c r="W121" s="2">
        <v>45715</v>
      </c>
      <c r="X121">
        <v>132</v>
      </c>
      <c r="Y121" t="s">
        <v>322</v>
      </c>
    </row>
    <row r="122" spans="1:25" x14ac:dyDescent="0.25">
      <c r="A122" t="s">
        <v>354</v>
      </c>
      <c r="B122" t="s">
        <v>355</v>
      </c>
      <c r="C122" t="s">
        <v>355</v>
      </c>
      <c r="D122" t="s">
        <v>355</v>
      </c>
      <c r="E122" t="s">
        <v>300</v>
      </c>
      <c r="F122">
        <v>16117</v>
      </c>
      <c r="G122" t="s">
        <v>584</v>
      </c>
      <c r="H122" t="s">
        <v>585</v>
      </c>
      <c r="I122" t="s">
        <v>364</v>
      </c>
      <c r="J122" t="b">
        <v>0</v>
      </c>
      <c r="K122" t="b">
        <v>1</v>
      </c>
      <c r="L122" t="b">
        <v>1</v>
      </c>
      <c r="M122">
        <v>0</v>
      </c>
      <c r="N122">
        <v>1000</v>
      </c>
      <c r="O122" t="s">
        <v>492</v>
      </c>
      <c r="P122" t="s">
        <v>374</v>
      </c>
      <c r="Q122">
        <v>4531</v>
      </c>
      <c r="R122" t="s">
        <v>586</v>
      </c>
      <c r="S122" t="s">
        <v>386</v>
      </c>
      <c r="T122" t="s">
        <v>387</v>
      </c>
      <c r="V122" s="2">
        <v>45531</v>
      </c>
      <c r="W122" s="2">
        <v>45715</v>
      </c>
      <c r="X122">
        <v>132</v>
      </c>
      <c r="Y122" t="s">
        <v>322</v>
      </c>
    </row>
    <row r="123" spans="1:25" x14ac:dyDescent="0.25">
      <c r="A123" t="s">
        <v>354</v>
      </c>
      <c r="B123" t="s">
        <v>355</v>
      </c>
      <c r="C123" t="s">
        <v>355</v>
      </c>
      <c r="D123" t="s">
        <v>355</v>
      </c>
      <c r="E123" t="s">
        <v>300</v>
      </c>
      <c r="F123">
        <v>16118</v>
      </c>
      <c r="G123" t="s">
        <v>587</v>
      </c>
      <c r="H123" t="s">
        <v>588</v>
      </c>
      <c r="I123" t="s">
        <v>364</v>
      </c>
      <c r="J123" t="b">
        <v>0</v>
      </c>
      <c r="K123" t="b">
        <v>1</v>
      </c>
      <c r="L123" t="b">
        <v>1</v>
      </c>
      <c r="M123">
        <v>0</v>
      </c>
      <c r="N123">
        <v>1000</v>
      </c>
      <c r="O123" t="s">
        <v>492</v>
      </c>
      <c r="P123" t="s">
        <v>374</v>
      </c>
      <c r="Q123">
        <v>5339</v>
      </c>
      <c r="R123" t="s">
        <v>589</v>
      </c>
      <c r="S123" t="s">
        <v>386</v>
      </c>
      <c r="T123" t="s">
        <v>387</v>
      </c>
      <c r="V123" s="2">
        <v>45531</v>
      </c>
      <c r="W123" s="2">
        <v>45715</v>
      </c>
      <c r="X123">
        <v>132</v>
      </c>
      <c r="Y123" t="s">
        <v>322</v>
      </c>
    </row>
    <row r="124" spans="1:25" x14ac:dyDescent="0.25">
      <c r="A124" t="s">
        <v>354</v>
      </c>
      <c r="B124" t="s">
        <v>355</v>
      </c>
      <c r="C124" t="s">
        <v>355</v>
      </c>
      <c r="D124" t="s">
        <v>355</v>
      </c>
      <c r="E124" t="s">
        <v>300</v>
      </c>
      <c r="F124">
        <v>16119</v>
      </c>
      <c r="G124" t="s">
        <v>590</v>
      </c>
      <c r="H124" t="s">
        <v>591</v>
      </c>
      <c r="I124" t="s">
        <v>364</v>
      </c>
      <c r="J124" t="b">
        <v>0</v>
      </c>
      <c r="K124" t="b">
        <v>1</v>
      </c>
      <c r="L124" t="b">
        <v>1</v>
      </c>
      <c r="M124">
        <v>0</v>
      </c>
      <c r="N124">
        <v>1000</v>
      </c>
      <c r="O124" t="s">
        <v>492</v>
      </c>
      <c r="P124" t="s">
        <v>374</v>
      </c>
      <c r="Q124">
        <v>4796</v>
      </c>
      <c r="R124" t="s">
        <v>592</v>
      </c>
      <c r="S124" t="s">
        <v>386</v>
      </c>
      <c r="T124" t="s">
        <v>387</v>
      </c>
      <c r="V124" s="2">
        <v>45531</v>
      </c>
      <c r="W124" s="2">
        <v>45715</v>
      </c>
      <c r="X124">
        <v>132</v>
      </c>
      <c r="Y124" t="s">
        <v>322</v>
      </c>
    </row>
    <row r="125" spans="1:25" x14ac:dyDescent="0.25">
      <c r="A125" t="s">
        <v>354</v>
      </c>
      <c r="B125" t="s">
        <v>355</v>
      </c>
      <c r="C125" t="s">
        <v>355</v>
      </c>
      <c r="D125" t="s">
        <v>355</v>
      </c>
      <c r="E125" t="s">
        <v>300</v>
      </c>
      <c r="F125">
        <v>16120</v>
      </c>
      <c r="G125" t="s">
        <v>593</v>
      </c>
      <c r="H125" t="s">
        <v>594</v>
      </c>
      <c r="I125" t="s">
        <v>364</v>
      </c>
      <c r="J125" t="b">
        <v>0</v>
      </c>
      <c r="K125" t="b">
        <v>1</v>
      </c>
      <c r="L125" t="b">
        <v>1</v>
      </c>
      <c r="M125">
        <v>0</v>
      </c>
      <c r="N125">
        <v>1000</v>
      </c>
      <c r="O125" t="s">
        <v>492</v>
      </c>
      <c r="P125" t="s">
        <v>374</v>
      </c>
      <c r="Q125">
        <v>4829</v>
      </c>
      <c r="R125" t="s">
        <v>595</v>
      </c>
      <c r="S125" t="s">
        <v>386</v>
      </c>
      <c r="T125" t="s">
        <v>387</v>
      </c>
      <c r="V125" s="2">
        <v>45531</v>
      </c>
      <c r="W125" s="2">
        <v>45715</v>
      </c>
      <c r="X125">
        <v>132</v>
      </c>
      <c r="Y125" t="s">
        <v>322</v>
      </c>
    </row>
    <row r="126" spans="1:25" x14ac:dyDescent="0.25">
      <c r="A126" t="s">
        <v>354</v>
      </c>
      <c r="B126" t="s">
        <v>355</v>
      </c>
      <c r="C126" t="s">
        <v>355</v>
      </c>
      <c r="D126" t="s">
        <v>355</v>
      </c>
      <c r="E126" t="s">
        <v>300</v>
      </c>
      <c r="F126">
        <v>16121</v>
      </c>
      <c r="G126" t="s">
        <v>596</v>
      </c>
      <c r="H126" t="s">
        <v>597</v>
      </c>
      <c r="I126" t="s">
        <v>364</v>
      </c>
      <c r="J126" t="b">
        <v>0</v>
      </c>
      <c r="K126" t="b">
        <v>1</v>
      </c>
      <c r="L126" t="b">
        <v>1</v>
      </c>
      <c r="M126">
        <v>0</v>
      </c>
      <c r="N126">
        <v>1000</v>
      </c>
      <c r="O126" t="s">
        <v>492</v>
      </c>
      <c r="P126" t="s">
        <v>374</v>
      </c>
      <c r="Q126">
        <v>19869</v>
      </c>
      <c r="R126" t="s">
        <v>598</v>
      </c>
      <c r="S126" t="s">
        <v>386</v>
      </c>
      <c r="T126" t="s">
        <v>387</v>
      </c>
      <c r="V126" s="2">
        <v>45531</v>
      </c>
      <c r="W126" s="2">
        <v>45715</v>
      </c>
      <c r="X126">
        <v>132</v>
      </c>
      <c r="Y126" t="s">
        <v>322</v>
      </c>
    </row>
    <row r="127" spans="1:25" x14ac:dyDescent="0.25">
      <c r="A127" t="s">
        <v>354</v>
      </c>
      <c r="B127" t="s">
        <v>355</v>
      </c>
      <c r="C127" t="s">
        <v>355</v>
      </c>
      <c r="D127" t="s">
        <v>355</v>
      </c>
      <c r="E127" t="s">
        <v>300</v>
      </c>
      <c r="F127">
        <v>16122</v>
      </c>
      <c r="G127" t="s">
        <v>599</v>
      </c>
      <c r="H127" t="s">
        <v>600</v>
      </c>
      <c r="I127" t="s">
        <v>364</v>
      </c>
      <c r="J127" t="b">
        <v>0</v>
      </c>
      <c r="K127" t="b">
        <v>1</v>
      </c>
      <c r="L127" t="b">
        <v>1</v>
      </c>
      <c r="M127">
        <v>0</v>
      </c>
      <c r="N127">
        <v>1000</v>
      </c>
      <c r="O127" t="s">
        <v>492</v>
      </c>
      <c r="P127" t="s">
        <v>374</v>
      </c>
      <c r="Q127">
        <v>19867</v>
      </c>
      <c r="R127" t="s">
        <v>601</v>
      </c>
      <c r="S127" t="s">
        <v>386</v>
      </c>
      <c r="T127" t="s">
        <v>387</v>
      </c>
      <c r="V127" s="2">
        <v>45531</v>
      </c>
      <c r="W127" s="2">
        <v>45715</v>
      </c>
      <c r="X127">
        <v>132</v>
      </c>
      <c r="Y127" t="s">
        <v>322</v>
      </c>
    </row>
    <row r="128" spans="1:25" x14ac:dyDescent="0.25">
      <c r="A128" t="s">
        <v>354</v>
      </c>
      <c r="B128" t="s">
        <v>355</v>
      </c>
      <c r="C128" t="s">
        <v>355</v>
      </c>
      <c r="D128" t="s">
        <v>355</v>
      </c>
      <c r="E128" t="s">
        <v>300</v>
      </c>
      <c r="F128">
        <v>16123</v>
      </c>
      <c r="G128" t="s">
        <v>602</v>
      </c>
      <c r="H128" t="s">
        <v>603</v>
      </c>
      <c r="I128" t="s">
        <v>364</v>
      </c>
      <c r="J128" t="b">
        <v>0</v>
      </c>
      <c r="K128" t="b">
        <v>1</v>
      </c>
      <c r="L128" t="b">
        <v>1</v>
      </c>
      <c r="M128">
        <v>0</v>
      </c>
      <c r="N128">
        <v>1000</v>
      </c>
      <c r="O128" t="s">
        <v>492</v>
      </c>
      <c r="P128" t="s">
        <v>374</v>
      </c>
      <c r="Q128">
        <v>19863</v>
      </c>
      <c r="R128" t="s">
        <v>604</v>
      </c>
      <c r="S128" t="s">
        <v>386</v>
      </c>
      <c r="T128" t="s">
        <v>387</v>
      </c>
      <c r="V128" s="2">
        <v>45531</v>
      </c>
      <c r="W128" s="2">
        <v>45715</v>
      </c>
      <c r="X128">
        <v>132</v>
      </c>
      <c r="Y128" t="s">
        <v>322</v>
      </c>
    </row>
    <row r="129" spans="1:25" x14ac:dyDescent="0.25">
      <c r="A129" t="s">
        <v>354</v>
      </c>
      <c r="B129" t="s">
        <v>355</v>
      </c>
      <c r="C129" t="s">
        <v>355</v>
      </c>
      <c r="D129" t="s">
        <v>355</v>
      </c>
      <c r="E129" t="s">
        <v>300</v>
      </c>
      <c r="F129">
        <v>16124</v>
      </c>
      <c r="G129" t="s">
        <v>605</v>
      </c>
      <c r="H129" t="s">
        <v>606</v>
      </c>
      <c r="I129" t="s">
        <v>364</v>
      </c>
      <c r="J129" t="b">
        <v>0</v>
      </c>
      <c r="K129" t="b">
        <v>1</v>
      </c>
      <c r="L129" t="b">
        <v>1</v>
      </c>
      <c r="M129">
        <v>0</v>
      </c>
      <c r="N129">
        <v>1000</v>
      </c>
      <c r="O129" t="s">
        <v>492</v>
      </c>
      <c r="P129" t="s">
        <v>374</v>
      </c>
      <c r="Q129">
        <v>19876</v>
      </c>
      <c r="R129" t="s">
        <v>607</v>
      </c>
      <c r="S129" t="s">
        <v>386</v>
      </c>
      <c r="T129" t="s">
        <v>387</v>
      </c>
      <c r="V129" s="2">
        <v>45531</v>
      </c>
      <c r="W129" s="2">
        <v>45715</v>
      </c>
      <c r="X129">
        <v>132</v>
      </c>
      <c r="Y129" t="s">
        <v>322</v>
      </c>
    </row>
    <row r="130" spans="1:25" x14ac:dyDescent="0.25">
      <c r="A130" t="s">
        <v>354</v>
      </c>
      <c r="B130" t="s">
        <v>355</v>
      </c>
      <c r="C130" t="s">
        <v>355</v>
      </c>
      <c r="D130" t="s">
        <v>355</v>
      </c>
      <c r="E130" t="s">
        <v>300</v>
      </c>
      <c r="F130">
        <v>16125</v>
      </c>
      <c r="G130" t="s">
        <v>608</v>
      </c>
      <c r="H130" t="s">
        <v>609</v>
      </c>
      <c r="I130" t="s">
        <v>364</v>
      </c>
      <c r="J130" t="b">
        <v>0</v>
      </c>
      <c r="K130" t="b">
        <v>1</v>
      </c>
      <c r="L130" t="b">
        <v>1</v>
      </c>
      <c r="M130">
        <v>0</v>
      </c>
      <c r="N130">
        <v>1000</v>
      </c>
      <c r="O130" t="s">
        <v>492</v>
      </c>
      <c r="P130" t="s">
        <v>374</v>
      </c>
      <c r="Q130">
        <v>19870</v>
      </c>
      <c r="R130" t="s">
        <v>610</v>
      </c>
      <c r="S130" t="s">
        <v>386</v>
      </c>
      <c r="T130" t="s">
        <v>387</v>
      </c>
      <c r="V130" s="2">
        <v>45531</v>
      </c>
      <c r="W130" s="2">
        <v>45715</v>
      </c>
      <c r="X130">
        <v>132</v>
      </c>
      <c r="Y130" t="s">
        <v>322</v>
      </c>
    </row>
    <row r="131" spans="1:25" x14ac:dyDescent="0.25">
      <c r="A131" t="s">
        <v>354</v>
      </c>
      <c r="B131" t="s">
        <v>355</v>
      </c>
      <c r="C131" t="s">
        <v>355</v>
      </c>
      <c r="D131" t="s">
        <v>355</v>
      </c>
      <c r="E131" t="s">
        <v>300</v>
      </c>
      <c r="F131">
        <v>16126</v>
      </c>
      <c r="G131" t="s">
        <v>611</v>
      </c>
      <c r="H131" t="s">
        <v>612</v>
      </c>
      <c r="I131" t="s">
        <v>364</v>
      </c>
      <c r="J131" t="b">
        <v>0</v>
      </c>
      <c r="K131" t="b">
        <v>1</v>
      </c>
      <c r="L131" t="b">
        <v>1</v>
      </c>
      <c r="M131">
        <v>0</v>
      </c>
      <c r="N131">
        <v>1000</v>
      </c>
      <c r="O131" t="s">
        <v>492</v>
      </c>
      <c r="P131" t="s">
        <v>374</v>
      </c>
      <c r="Q131">
        <v>19868</v>
      </c>
      <c r="R131" t="s">
        <v>613</v>
      </c>
      <c r="S131" t="s">
        <v>386</v>
      </c>
      <c r="T131" t="s">
        <v>387</v>
      </c>
      <c r="V131" s="2">
        <v>45531</v>
      </c>
      <c r="W131" s="2">
        <v>45715</v>
      </c>
      <c r="X131">
        <v>132</v>
      </c>
      <c r="Y131" t="s">
        <v>322</v>
      </c>
    </row>
    <row r="132" spans="1:25" x14ac:dyDescent="0.25">
      <c r="A132" t="s">
        <v>354</v>
      </c>
      <c r="B132" t="s">
        <v>355</v>
      </c>
      <c r="C132" t="s">
        <v>355</v>
      </c>
      <c r="D132" t="s">
        <v>355</v>
      </c>
      <c r="E132" t="s">
        <v>300</v>
      </c>
      <c r="F132">
        <v>16127</v>
      </c>
      <c r="G132" t="s">
        <v>614</v>
      </c>
      <c r="H132" t="s">
        <v>615</v>
      </c>
      <c r="I132" t="s">
        <v>364</v>
      </c>
      <c r="J132" t="b">
        <v>0</v>
      </c>
      <c r="K132" t="b">
        <v>1</v>
      </c>
      <c r="L132" t="b">
        <v>1</v>
      </c>
      <c r="M132">
        <v>0</v>
      </c>
      <c r="N132">
        <v>1000</v>
      </c>
      <c r="O132" t="s">
        <v>492</v>
      </c>
      <c r="P132" t="s">
        <v>374</v>
      </c>
      <c r="Q132">
        <v>19866</v>
      </c>
      <c r="R132" t="s">
        <v>616</v>
      </c>
      <c r="S132" t="s">
        <v>386</v>
      </c>
      <c r="T132" t="s">
        <v>387</v>
      </c>
      <c r="V132" s="2">
        <v>45531</v>
      </c>
      <c r="W132" s="2">
        <v>45715</v>
      </c>
      <c r="X132">
        <v>132</v>
      </c>
      <c r="Y132" t="s">
        <v>322</v>
      </c>
    </row>
    <row r="133" spans="1:25" x14ac:dyDescent="0.25">
      <c r="A133" t="s">
        <v>354</v>
      </c>
      <c r="B133" t="s">
        <v>355</v>
      </c>
      <c r="C133" t="s">
        <v>355</v>
      </c>
      <c r="D133" t="s">
        <v>355</v>
      </c>
      <c r="E133" t="s">
        <v>300</v>
      </c>
      <c r="F133">
        <v>16128</v>
      </c>
      <c r="G133" t="s">
        <v>617</v>
      </c>
      <c r="H133" t="s">
        <v>618</v>
      </c>
      <c r="I133" t="s">
        <v>364</v>
      </c>
      <c r="J133" t="b">
        <v>0</v>
      </c>
      <c r="K133" t="b">
        <v>1</v>
      </c>
      <c r="L133" t="b">
        <v>1</v>
      </c>
      <c r="M133">
        <v>0</v>
      </c>
      <c r="N133">
        <v>1000</v>
      </c>
      <c r="O133" t="s">
        <v>492</v>
      </c>
      <c r="P133" t="s">
        <v>374</v>
      </c>
      <c r="Q133">
        <v>19864</v>
      </c>
      <c r="R133" t="s">
        <v>619</v>
      </c>
      <c r="S133" t="s">
        <v>386</v>
      </c>
      <c r="T133" t="s">
        <v>387</v>
      </c>
      <c r="V133" s="2">
        <v>45531</v>
      </c>
      <c r="W133" s="2">
        <v>45715</v>
      </c>
      <c r="X133">
        <v>132</v>
      </c>
      <c r="Y133" t="s">
        <v>322</v>
      </c>
    </row>
    <row r="134" spans="1:25" x14ac:dyDescent="0.25">
      <c r="A134" t="s">
        <v>354</v>
      </c>
      <c r="B134" t="s">
        <v>355</v>
      </c>
      <c r="C134" t="s">
        <v>355</v>
      </c>
      <c r="D134" t="s">
        <v>355</v>
      </c>
      <c r="E134" t="s">
        <v>300</v>
      </c>
      <c r="F134">
        <v>16129</v>
      </c>
      <c r="G134" t="s">
        <v>620</v>
      </c>
      <c r="H134" t="s">
        <v>621</v>
      </c>
      <c r="I134" t="s">
        <v>364</v>
      </c>
      <c r="J134" t="b">
        <v>0</v>
      </c>
      <c r="K134" t="b">
        <v>1</v>
      </c>
      <c r="L134" t="b">
        <v>1</v>
      </c>
      <c r="M134">
        <v>0</v>
      </c>
      <c r="N134">
        <v>1000</v>
      </c>
      <c r="O134" t="s">
        <v>492</v>
      </c>
      <c r="P134" t="s">
        <v>374</v>
      </c>
      <c r="Q134">
        <v>19861</v>
      </c>
      <c r="R134" t="s">
        <v>622</v>
      </c>
      <c r="S134" t="s">
        <v>386</v>
      </c>
      <c r="T134" t="s">
        <v>387</v>
      </c>
      <c r="V134" s="2">
        <v>45531</v>
      </c>
      <c r="W134" s="2">
        <v>45715</v>
      </c>
      <c r="X134">
        <v>132</v>
      </c>
      <c r="Y134" t="s">
        <v>322</v>
      </c>
    </row>
    <row r="135" spans="1:25" x14ac:dyDescent="0.25">
      <c r="A135" t="s">
        <v>354</v>
      </c>
      <c r="B135" t="s">
        <v>355</v>
      </c>
      <c r="C135" t="s">
        <v>355</v>
      </c>
      <c r="D135" t="s">
        <v>355</v>
      </c>
      <c r="E135" t="s">
        <v>300</v>
      </c>
      <c r="F135">
        <v>16130</v>
      </c>
      <c r="G135" t="s">
        <v>623</v>
      </c>
      <c r="H135" t="s">
        <v>624</v>
      </c>
      <c r="I135" t="s">
        <v>364</v>
      </c>
      <c r="J135" t="b">
        <v>0</v>
      </c>
      <c r="K135" t="b">
        <v>1</v>
      </c>
      <c r="L135" t="b">
        <v>1</v>
      </c>
      <c r="M135">
        <v>0</v>
      </c>
      <c r="N135">
        <v>1000</v>
      </c>
      <c r="O135" t="s">
        <v>492</v>
      </c>
      <c r="P135" t="s">
        <v>374</v>
      </c>
      <c r="Q135">
        <v>19862</v>
      </c>
      <c r="R135" t="s">
        <v>625</v>
      </c>
      <c r="S135" t="s">
        <v>386</v>
      </c>
      <c r="T135" t="s">
        <v>387</v>
      </c>
      <c r="V135" s="2">
        <v>45531</v>
      </c>
      <c r="W135" s="2">
        <v>45715</v>
      </c>
      <c r="X135">
        <v>132</v>
      </c>
      <c r="Y135" t="s">
        <v>322</v>
      </c>
    </row>
    <row r="136" spans="1:25" x14ac:dyDescent="0.25">
      <c r="A136" t="s">
        <v>354</v>
      </c>
      <c r="B136" t="s">
        <v>300</v>
      </c>
      <c r="C136">
        <v>17104</v>
      </c>
      <c r="D136" t="s">
        <v>88</v>
      </c>
      <c r="E136" t="s">
        <v>300</v>
      </c>
      <c r="F136">
        <v>16131</v>
      </c>
      <c r="G136" t="s">
        <v>626</v>
      </c>
      <c r="H136" t="s">
        <v>627</v>
      </c>
      <c r="I136" t="s">
        <v>364</v>
      </c>
      <c r="J136" t="b">
        <v>1</v>
      </c>
      <c r="K136" t="b">
        <v>1</v>
      </c>
      <c r="L136" t="b">
        <v>1</v>
      </c>
      <c r="M136">
        <v>0</v>
      </c>
      <c r="N136">
        <v>1000</v>
      </c>
      <c r="O136" t="s">
        <v>492</v>
      </c>
      <c r="P136" t="s">
        <v>374</v>
      </c>
      <c r="Q136">
        <v>5051</v>
      </c>
      <c r="R136" t="s">
        <v>628</v>
      </c>
      <c r="S136" t="s">
        <v>386</v>
      </c>
      <c r="T136" t="s">
        <v>387</v>
      </c>
      <c r="V136" s="2">
        <v>45530</v>
      </c>
      <c r="W136" s="2">
        <v>45714</v>
      </c>
      <c r="X136">
        <v>131</v>
      </c>
      <c r="Y136" t="s">
        <v>322</v>
      </c>
    </row>
    <row r="137" spans="1:25" x14ac:dyDescent="0.25">
      <c r="A137" t="s">
        <v>354</v>
      </c>
      <c r="B137" t="s">
        <v>300</v>
      </c>
      <c r="C137">
        <v>16597</v>
      </c>
      <c r="D137" t="s">
        <v>89</v>
      </c>
      <c r="E137" t="s">
        <v>300</v>
      </c>
      <c r="F137">
        <v>16132</v>
      </c>
      <c r="G137" t="s">
        <v>629</v>
      </c>
      <c r="H137" t="s">
        <v>630</v>
      </c>
      <c r="I137" t="s">
        <v>364</v>
      </c>
      <c r="J137" t="b">
        <v>1</v>
      </c>
      <c r="K137" t="b">
        <v>1</v>
      </c>
      <c r="L137" t="b">
        <v>1</v>
      </c>
      <c r="M137">
        <v>0</v>
      </c>
      <c r="N137">
        <v>1000</v>
      </c>
      <c r="O137" t="s">
        <v>492</v>
      </c>
      <c r="P137" t="s">
        <v>374</v>
      </c>
      <c r="Q137">
        <v>5062</v>
      </c>
      <c r="R137" t="s">
        <v>631</v>
      </c>
      <c r="S137" t="s">
        <v>386</v>
      </c>
      <c r="T137" t="s">
        <v>387</v>
      </c>
      <c r="V137" s="2">
        <v>45530</v>
      </c>
      <c r="W137" s="2">
        <v>45714</v>
      </c>
      <c r="X137">
        <v>131</v>
      </c>
      <c r="Y137" t="s">
        <v>322</v>
      </c>
    </row>
    <row r="138" spans="1:25" x14ac:dyDescent="0.25">
      <c r="A138" t="s">
        <v>354</v>
      </c>
      <c r="B138" t="s">
        <v>300</v>
      </c>
      <c r="C138">
        <v>17107</v>
      </c>
      <c r="D138" t="s">
        <v>90</v>
      </c>
      <c r="E138" t="s">
        <v>300</v>
      </c>
      <c r="F138">
        <v>16133</v>
      </c>
      <c r="G138" t="s">
        <v>632</v>
      </c>
      <c r="H138" t="s">
        <v>633</v>
      </c>
      <c r="I138" t="s">
        <v>364</v>
      </c>
      <c r="J138" t="b">
        <v>1</v>
      </c>
      <c r="K138" t="b">
        <v>1</v>
      </c>
      <c r="L138" t="b">
        <v>1</v>
      </c>
      <c r="M138">
        <v>0</v>
      </c>
      <c r="N138">
        <v>1000</v>
      </c>
      <c r="O138" t="s">
        <v>492</v>
      </c>
      <c r="P138" t="s">
        <v>374</v>
      </c>
      <c r="Q138">
        <v>5059</v>
      </c>
      <c r="R138" t="s">
        <v>634</v>
      </c>
      <c r="S138" t="s">
        <v>386</v>
      </c>
      <c r="T138" t="s">
        <v>387</v>
      </c>
      <c r="V138" s="2">
        <v>45530</v>
      </c>
      <c r="W138" s="2">
        <v>45714</v>
      </c>
      <c r="X138">
        <v>131</v>
      </c>
      <c r="Y138" t="s">
        <v>322</v>
      </c>
    </row>
    <row r="139" spans="1:25" x14ac:dyDescent="0.25">
      <c r="A139" t="s">
        <v>354</v>
      </c>
      <c r="B139" t="s">
        <v>300</v>
      </c>
      <c r="C139">
        <v>17108</v>
      </c>
      <c r="D139" t="s">
        <v>91</v>
      </c>
      <c r="E139" t="s">
        <v>300</v>
      </c>
      <c r="F139">
        <v>16134</v>
      </c>
      <c r="G139" t="s">
        <v>635</v>
      </c>
      <c r="H139" t="s">
        <v>636</v>
      </c>
      <c r="I139" t="s">
        <v>364</v>
      </c>
      <c r="J139" t="b">
        <v>1</v>
      </c>
      <c r="K139" t="b">
        <v>1</v>
      </c>
      <c r="L139" t="b">
        <v>1</v>
      </c>
      <c r="M139">
        <v>0</v>
      </c>
      <c r="N139">
        <v>1000</v>
      </c>
      <c r="O139" t="s">
        <v>492</v>
      </c>
      <c r="P139" t="s">
        <v>374</v>
      </c>
      <c r="Q139">
        <v>5046</v>
      </c>
      <c r="R139" t="s">
        <v>637</v>
      </c>
      <c r="S139" t="s">
        <v>386</v>
      </c>
      <c r="T139" t="s">
        <v>387</v>
      </c>
      <c r="V139" s="2">
        <v>45530</v>
      </c>
      <c r="W139" s="2">
        <v>45714</v>
      </c>
      <c r="X139">
        <v>131</v>
      </c>
      <c r="Y139" t="s">
        <v>322</v>
      </c>
    </row>
    <row r="140" spans="1:25" x14ac:dyDescent="0.25">
      <c r="A140" t="s">
        <v>354</v>
      </c>
      <c r="B140" t="s">
        <v>300</v>
      </c>
      <c r="C140">
        <v>17146</v>
      </c>
      <c r="D140" t="s">
        <v>92</v>
      </c>
      <c r="E140" t="s">
        <v>300</v>
      </c>
      <c r="F140">
        <v>16135</v>
      </c>
      <c r="G140" t="s">
        <v>638</v>
      </c>
      <c r="H140" t="s">
        <v>639</v>
      </c>
      <c r="I140" t="s">
        <v>364</v>
      </c>
      <c r="J140" t="b">
        <v>1</v>
      </c>
      <c r="K140" t="b">
        <v>1</v>
      </c>
      <c r="L140" t="b">
        <v>1</v>
      </c>
      <c r="M140">
        <v>0</v>
      </c>
      <c r="N140">
        <v>1000</v>
      </c>
      <c r="O140" t="s">
        <v>492</v>
      </c>
      <c r="P140" t="s">
        <v>374</v>
      </c>
      <c r="Q140">
        <v>5031</v>
      </c>
      <c r="R140" t="s">
        <v>640</v>
      </c>
      <c r="S140" t="s">
        <v>386</v>
      </c>
      <c r="T140" t="s">
        <v>387</v>
      </c>
      <c r="V140" s="2">
        <v>45530</v>
      </c>
      <c r="W140" s="2">
        <v>45714</v>
      </c>
      <c r="X140">
        <v>131</v>
      </c>
      <c r="Y140" t="s">
        <v>322</v>
      </c>
    </row>
    <row r="141" spans="1:25" x14ac:dyDescent="0.25">
      <c r="A141" t="s">
        <v>354</v>
      </c>
      <c r="B141" t="s">
        <v>355</v>
      </c>
      <c r="C141" t="s">
        <v>355</v>
      </c>
      <c r="D141" t="s">
        <v>355</v>
      </c>
      <c r="E141" t="s">
        <v>300</v>
      </c>
      <c r="F141">
        <v>16136</v>
      </c>
      <c r="G141" t="s">
        <v>641</v>
      </c>
      <c r="H141" t="s">
        <v>642</v>
      </c>
      <c r="I141" t="s">
        <v>364</v>
      </c>
      <c r="J141" t="b">
        <v>0</v>
      </c>
      <c r="K141" t="b">
        <v>1</v>
      </c>
      <c r="L141" t="b">
        <v>1</v>
      </c>
      <c r="M141">
        <v>0</v>
      </c>
      <c r="N141">
        <v>1000</v>
      </c>
      <c r="O141" t="s">
        <v>492</v>
      </c>
      <c r="P141" t="s">
        <v>374</v>
      </c>
      <c r="Q141">
        <v>5061</v>
      </c>
      <c r="R141" t="s">
        <v>643</v>
      </c>
      <c r="S141" t="s">
        <v>386</v>
      </c>
      <c r="T141" t="s">
        <v>387</v>
      </c>
      <c r="V141" s="2">
        <v>45530</v>
      </c>
      <c r="W141" s="2">
        <v>45714</v>
      </c>
      <c r="X141">
        <v>131</v>
      </c>
      <c r="Y141" t="s">
        <v>322</v>
      </c>
    </row>
    <row r="142" spans="1:25" x14ac:dyDescent="0.25">
      <c r="A142" t="s">
        <v>354</v>
      </c>
      <c r="B142" t="s">
        <v>355</v>
      </c>
      <c r="C142" t="s">
        <v>355</v>
      </c>
      <c r="D142" t="s">
        <v>355</v>
      </c>
      <c r="E142" t="s">
        <v>300</v>
      </c>
      <c r="F142">
        <v>16137</v>
      </c>
      <c r="G142" t="s">
        <v>644</v>
      </c>
      <c r="H142" t="s">
        <v>645</v>
      </c>
      <c r="I142" t="s">
        <v>364</v>
      </c>
      <c r="J142" t="b">
        <v>0</v>
      </c>
      <c r="K142" t="b">
        <v>1</v>
      </c>
      <c r="L142" t="b">
        <v>1</v>
      </c>
      <c r="M142">
        <v>0</v>
      </c>
      <c r="N142">
        <v>1000</v>
      </c>
      <c r="O142" t="s">
        <v>492</v>
      </c>
      <c r="P142" t="s">
        <v>374</v>
      </c>
      <c r="Q142">
        <v>5045</v>
      </c>
      <c r="R142" t="s">
        <v>646</v>
      </c>
      <c r="S142" t="s">
        <v>386</v>
      </c>
      <c r="T142" t="s">
        <v>387</v>
      </c>
      <c r="V142" s="2">
        <v>45530</v>
      </c>
      <c r="W142" s="2">
        <v>45714</v>
      </c>
      <c r="X142">
        <v>131</v>
      </c>
      <c r="Y142" t="s">
        <v>322</v>
      </c>
    </row>
    <row r="143" spans="1:25" x14ac:dyDescent="0.25">
      <c r="A143" t="s">
        <v>354</v>
      </c>
      <c r="B143" t="s">
        <v>355</v>
      </c>
      <c r="C143" t="s">
        <v>355</v>
      </c>
      <c r="D143" t="s">
        <v>355</v>
      </c>
      <c r="E143" t="s">
        <v>300</v>
      </c>
      <c r="F143">
        <v>16138</v>
      </c>
      <c r="G143" t="s">
        <v>647</v>
      </c>
      <c r="H143" t="s">
        <v>648</v>
      </c>
      <c r="I143" t="s">
        <v>364</v>
      </c>
      <c r="J143" t="b">
        <v>0</v>
      </c>
      <c r="K143" t="b">
        <v>1</v>
      </c>
      <c r="L143" t="b">
        <v>1</v>
      </c>
      <c r="M143">
        <v>0</v>
      </c>
      <c r="N143">
        <v>1000</v>
      </c>
      <c r="O143" t="s">
        <v>492</v>
      </c>
      <c r="P143" t="s">
        <v>374</v>
      </c>
      <c r="Q143">
        <v>5047</v>
      </c>
      <c r="R143" t="s">
        <v>649</v>
      </c>
      <c r="S143" t="s">
        <v>386</v>
      </c>
      <c r="T143" t="s">
        <v>387</v>
      </c>
      <c r="V143" s="2">
        <v>45530</v>
      </c>
      <c r="W143" s="2">
        <v>45714</v>
      </c>
      <c r="X143">
        <v>131</v>
      </c>
      <c r="Y143" t="s">
        <v>322</v>
      </c>
    </row>
    <row r="144" spans="1:25" x14ac:dyDescent="0.25">
      <c r="A144" t="s">
        <v>354</v>
      </c>
      <c r="B144" t="s">
        <v>355</v>
      </c>
      <c r="C144" t="s">
        <v>355</v>
      </c>
      <c r="D144" t="s">
        <v>355</v>
      </c>
      <c r="E144" t="s">
        <v>300</v>
      </c>
      <c r="F144">
        <v>16139</v>
      </c>
      <c r="G144" t="s">
        <v>650</v>
      </c>
      <c r="H144" t="s">
        <v>651</v>
      </c>
      <c r="I144" t="s">
        <v>364</v>
      </c>
      <c r="J144" t="b">
        <v>0</v>
      </c>
      <c r="K144" t="b">
        <v>1</v>
      </c>
      <c r="L144" t="b">
        <v>1</v>
      </c>
      <c r="M144">
        <v>0</v>
      </c>
      <c r="N144">
        <v>1000</v>
      </c>
      <c r="O144" t="s">
        <v>492</v>
      </c>
      <c r="P144" t="s">
        <v>374</v>
      </c>
      <c r="Q144">
        <v>5032</v>
      </c>
      <c r="R144" t="s">
        <v>652</v>
      </c>
      <c r="S144" t="s">
        <v>386</v>
      </c>
      <c r="T144" t="s">
        <v>387</v>
      </c>
      <c r="V144" s="2">
        <v>45530</v>
      </c>
      <c r="W144" s="2">
        <v>45714</v>
      </c>
      <c r="X144">
        <v>131</v>
      </c>
      <c r="Y144" t="s">
        <v>322</v>
      </c>
    </row>
    <row r="145" spans="1:25" x14ac:dyDescent="0.25">
      <c r="A145" t="s">
        <v>354</v>
      </c>
      <c r="B145" t="s">
        <v>355</v>
      </c>
      <c r="C145" t="s">
        <v>355</v>
      </c>
      <c r="D145" t="s">
        <v>355</v>
      </c>
      <c r="E145" t="s">
        <v>300</v>
      </c>
      <c r="F145">
        <v>16140</v>
      </c>
      <c r="G145" t="s">
        <v>653</v>
      </c>
      <c r="H145" t="s">
        <v>654</v>
      </c>
      <c r="I145" t="s">
        <v>364</v>
      </c>
      <c r="J145" t="b">
        <v>0</v>
      </c>
      <c r="K145" t="b">
        <v>1</v>
      </c>
      <c r="L145" t="b">
        <v>1</v>
      </c>
      <c r="M145">
        <v>0</v>
      </c>
      <c r="N145">
        <v>1000</v>
      </c>
      <c r="O145" t="s">
        <v>492</v>
      </c>
      <c r="P145" t="s">
        <v>374</v>
      </c>
      <c r="Q145">
        <v>5037</v>
      </c>
      <c r="R145" t="s">
        <v>655</v>
      </c>
      <c r="S145" t="s">
        <v>386</v>
      </c>
      <c r="T145" t="s">
        <v>387</v>
      </c>
      <c r="V145" s="2">
        <v>45530</v>
      </c>
      <c r="W145" s="2">
        <v>45714</v>
      </c>
      <c r="X145">
        <v>131</v>
      </c>
      <c r="Y145" t="s">
        <v>322</v>
      </c>
    </row>
    <row r="146" spans="1:25" x14ac:dyDescent="0.25">
      <c r="A146" t="s">
        <v>354</v>
      </c>
      <c r="B146" t="s">
        <v>355</v>
      </c>
      <c r="C146" t="s">
        <v>355</v>
      </c>
      <c r="D146" t="s">
        <v>355</v>
      </c>
      <c r="E146" t="s">
        <v>300</v>
      </c>
      <c r="F146">
        <v>16141</v>
      </c>
      <c r="G146" t="s">
        <v>656</v>
      </c>
      <c r="H146" t="s">
        <v>657</v>
      </c>
      <c r="I146" t="s">
        <v>364</v>
      </c>
      <c r="J146" t="b">
        <v>0</v>
      </c>
      <c r="K146" t="b">
        <v>1</v>
      </c>
      <c r="L146" t="b">
        <v>1</v>
      </c>
      <c r="M146">
        <v>0</v>
      </c>
      <c r="N146">
        <v>1000</v>
      </c>
      <c r="O146" t="s">
        <v>492</v>
      </c>
      <c r="P146" t="s">
        <v>374</v>
      </c>
      <c r="Q146">
        <v>5094</v>
      </c>
      <c r="R146" t="s">
        <v>658</v>
      </c>
      <c r="S146" t="s">
        <v>386</v>
      </c>
      <c r="T146" t="s">
        <v>387</v>
      </c>
      <c r="V146" s="2">
        <v>45530</v>
      </c>
      <c r="W146" s="2">
        <v>45714</v>
      </c>
      <c r="X146">
        <v>131</v>
      </c>
      <c r="Y146" t="s">
        <v>322</v>
      </c>
    </row>
    <row r="147" spans="1:25" x14ac:dyDescent="0.25">
      <c r="A147" t="s">
        <v>354</v>
      </c>
      <c r="B147" t="s">
        <v>355</v>
      </c>
      <c r="C147" t="s">
        <v>355</v>
      </c>
      <c r="D147" t="s">
        <v>355</v>
      </c>
      <c r="E147" t="s">
        <v>300</v>
      </c>
      <c r="F147">
        <v>16142</v>
      </c>
      <c r="G147" t="s">
        <v>659</v>
      </c>
      <c r="H147" t="s">
        <v>660</v>
      </c>
      <c r="I147" t="s">
        <v>364</v>
      </c>
      <c r="J147" t="b">
        <v>0</v>
      </c>
      <c r="K147" t="b">
        <v>1</v>
      </c>
      <c r="L147" t="b">
        <v>1</v>
      </c>
      <c r="M147">
        <v>0</v>
      </c>
      <c r="N147">
        <v>1000</v>
      </c>
      <c r="O147" t="s">
        <v>492</v>
      </c>
      <c r="P147" t="s">
        <v>374</v>
      </c>
      <c r="Q147">
        <v>5058</v>
      </c>
      <c r="R147" t="s">
        <v>661</v>
      </c>
      <c r="S147" t="s">
        <v>386</v>
      </c>
      <c r="T147" t="s">
        <v>387</v>
      </c>
      <c r="V147" s="2">
        <v>45530</v>
      </c>
      <c r="W147" s="2">
        <v>45714</v>
      </c>
      <c r="X147">
        <v>131</v>
      </c>
      <c r="Y147" t="s">
        <v>322</v>
      </c>
    </row>
    <row r="148" spans="1:25" x14ac:dyDescent="0.25">
      <c r="A148" t="s">
        <v>354</v>
      </c>
      <c r="B148" t="s">
        <v>355</v>
      </c>
      <c r="C148" t="s">
        <v>355</v>
      </c>
      <c r="D148" t="s">
        <v>355</v>
      </c>
      <c r="E148" t="s">
        <v>300</v>
      </c>
      <c r="F148">
        <v>16143</v>
      </c>
      <c r="G148" t="s">
        <v>662</v>
      </c>
      <c r="H148" t="s">
        <v>663</v>
      </c>
      <c r="I148" t="s">
        <v>364</v>
      </c>
      <c r="J148" t="b">
        <v>0</v>
      </c>
      <c r="K148" t="b">
        <v>1</v>
      </c>
      <c r="L148" t="b">
        <v>1</v>
      </c>
      <c r="M148">
        <v>0</v>
      </c>
      <c r="N148">
        <v>1000</v>
      </c>
      <c r="O148" t="s">
        <v>492</v>
      </c>
      <c r="P148" t="s">
        <v>374</v>
      </c>
      <c r="Q148">
        <v>5041</v>
      </c>
      <c r="R148" t="s">
        <v>664</v>
      </c>
      <c r="S148" t="s">
        <v>386</v>
      </c>
      <c r="T148" t="s">
        <v>387</v>
      </c>
      <c r="V148" s="2">
        <v>45530</v>
      </c>
      <c r="W148" s="2">
        <v>45714</v>
      </c>
      <c r="X148">
        <v>131</v>
      </c>
      <c r="Y148" t="s">
        <v>322</v>
      </c>
    </row>
    <row r="149" spans="1:25" x14ac:dyDescent="0.25">
      <c r="A149" t="s">
        <v>354</v>
      </c>
      <c r="B149" t="s">
        <v>355</v>
      </c>
      <c r="C149" t="s">
        <v>355</v>
      </c>
      <c r="D149" t="s">
        <v>355</v>
      </c>
      <c r="E149" t="s">
        <v>300</v>
      </c>
      <c r="F149">
        <v>16144</v>
      </c>
      <c r="G149" t="s">
        <v>665</v>
      </c>
      <c r="H149" t="s">
        <v>666</v>
      </c>
      <c r="I149" t="s">
        <v>364</v>
      </c>
      <c r="J149" t="b">
        <v>0</v>
      </c>
      <c r="K149" t="b">
        <v>1</v>
      </c>
      <c r="L149" t="b">
        <v>1</v>
      </c>
      <c r="M149">
        <v>0</v>
      </c>
      <c r="N149">
        <v>1000</v>
      </c>
      <c r="O149" t="s">
        <v>492</v>
      </c>
      <c r="P149" t="s">
        <v>374</v>
      </c>
      <c r="Q149">
        <v>5057</v>
      </c>
      <c r="R149" t="s">
        <v>667</v>
      </c>
      <c r="S149" t="s">
        <v>386</v>
      </c>
      <c r="T149" t="s">
        <v>387</v>
      </c>
      <c r="V149" s="2">
        <v>45530</v>
      </c>
      <c r="W149" s="2">
        <v>45714</v>
      </c>
      <c r="X149">
        <v>131</v>
      </c>
      <c r="Y149" t="s">
        <v>322</v>
      </c>
    </row>
    <row r="150" spans="1:25" x14ac:dyDescent="0.25">
      <c r="A150" t="s">
        <v>354</v>
      </c>
      <c r="B150" t="s">
        <v>355</v>
      </c>
      <c r="C150" t="s">
        <v>355</v>
      </c>
      <c r="D150" t="s">
        <v>355</v>
      </c>
      <c r="E150" t="s">
        <v>300</v>
      </c>
      <c r="F150">
        <v>16145</v>
      </c>
      <c r="G150" t="s">
        <v>668</v>
      </c>
      <c r="H150" t="s">
        <v>669</v>
      </c>
      <c r="I150" t="s">
        <v>364</v>
      </c>
      <c r="J150" t="b">
        <v>0</v>
      </c>
      <c r="K150" t="b">
        <v>1</v>
      </c>
      <c r="L150" t="b">
        <v>1</v>
      </c>
      <c r="M150">
        <v>0</v>
      </c>
      <c r="N150">
        <v>1000</v>
      </c>
      <c r="O150" t="s">
        <v>492</v>
      </c>
      <c r="P150" t="s">
        <v>374</v>
      </c>
      <c r="Q150">
        <v>5038</v>
      </c>
      <c r="R150" t="s">
        <v>670</v>
      </c>
      <c r="S150" t="s">
        <v>386</v>
      </c>
      <c r="T150" t="s">
        <v>387</v>
      </c>
      <c r="V150" s="2">
        <v>45530</v>
      </c>
      <c r="W150" s="2">
        <v>45714</v>
      </c>
      <c r="X150">
        <v>131</v>
      </c>
      <c r="Y150" t="s">
        <v>322</v>
      </c>
    </row>
    <row r="151" spans="1:25" x14ac:dyDescent="0.25">
      <c r="A151" t="s">
        <v>354</v>
      </c>
      <c r="B151" t="s">
        <v>355</v>
      </c>
      <c r="C151" t="s">
        <v>355</v>
      </c>
      <c r="D151" t="s">
        <v>355</v>
      </c>
      <c r="E151" t="s">
        <v>300</v>
      </c>
      <c r="F151">
        <v>16146</v>
      </c>
      <c r="G151" t="s">
        <v>671</v>
      </c>
      <c r="H151" t="s">
        <v>672</v>
      </c>
      <c r="I151" t="s">
        <v>364</v>
      </c>
      <c r="J151" t="b">
        <v>0</v>
      </c>
      <c r="K151" t="b">
        <v>1</v>
      </c>
      <c r="L151" t="b">
        <v>1</v>
      </c>
      <c r="M151">
        <v>0</v>
      </c>
      <c r="N151">
        <v>1000</v>
      </c>
      <c r="O151" t="s">
        <v>492</v>
      </c>
      <c r="P151" t="s">
        <v>374</v>
      </c>
      <c r="Q151">
        <v>5042</v>
      </c>
      <c r="R151" t="s">
        <v>673</v>
      </c>
      <c r="S151" t="s">
        <v>386</v>
      </c>
      <c r="T151" t="s">
        <v>387</v>
      </c>
      <c r="V151" s="2">
        <v>45530</v>
      </c>
      <c r="W151" s="2">
        <v>45714</v>
      </c>
      <c r="X151">
        <v>131</v>
      </c>
      <c r="Y151" t="s">
        <v>322</v>
      </c>
    </row>
    <row r="152" spans="1:25" x14ac:dyDescent="0.25">
      <c r="A152" t="s">
        <v>354</v>
      </c>
      <c r="B152" t="s">
        <v>355</v>
      </c>
      <c r="C152" t="s">
        <v>355</v>
      </c>
      <c r="D152" t="s">
        <v>355</v>
      </c>
      <c r="E152" t="s">
        <v>300</v>
      </c>
      <c r="F152">
        <v>16147</v>
      </c>
      <c r="G152" t="s">
        <v>674</v>
      </c>
      <c r="H152" t="s">
        <v>675</v>
      </c>
      <c r="I152" t="s">
        <v>364</v>
      </c>
      <c r="J152" t="b">
        <v>0</v>
      </c>
      <c r="K152" t="b">
        <v>1</v>
      </c>
      <c r="L152" t="b">
        <v>1</v>
      </c>
      <c r="M152">
        <v>0</v>
      </c>
      <c r="N152">
        <v>1000</v>
      </c>
      <c r="O152" t="s">
        <v>492</v>
      </c>
      <c r="P152" t="s">
        <v>374</v>
      </c>
      <c r="Q152">
        <v>5056</v>
      </c>
      <c r="R152" t="s">
        <v>676</v>
      </c>
      <c r="S152" t="s">
        <v>386</v>
      </c>
      <c r="T152" t="s">
        <v>387</v>
      </c>
      <c r="V152" s="2">
        <v>45530</v>
      </c>
      <c r="W152" s="2">
        <v>45714</v>
      </c>
      <c r="X152">
        <v>131</v>
      </c>
      <c r="Y152" t="s">
        <v>322</v>
      </c>
    </row>
    <row r="153" spans="1:25" x14ac:dyDescent="0.25">
      <c r="A153" t="s">
        <v>354</v>
      </c>
      <c r="B153" t="s">
        <v>355</v>
      </c>
      <c r="C153" t="s">
        <v>355</v>
      </c>
      <c r="D153" t="s">
        <v>355</v>
      </c>
      <c r="E153" t="s">
        <v>300</v>
      </c>
      <c r="F153">
        <v>16148</v>
      </c>
      <c r="G153" t="s">
        <v>677</v>
      </c>
      <c r="H153" t="s">
        <v>678</v>
      </c>
      <c r="I153" t="s">
        <v>364</v>
      </c>
      <c r="J153" t="b">
        <v>0</v>
      </c>
      <c r="K153" t="b">
        <v>1</v>
      </c>
      <c r="L153" t="b">
        <v>1</v>
      </c>
      <c r="M153">
        <v>0</v>
      </c>
      <c r="N153">
        <v>1000</v>
      </c>
      <c r="O153" t="s">
        <v>492</v>
      </c>
      <c r="P153" t="s">
        <v>374</v>
      </c>
      <c r="Q153">
        <v>5050</v>
      </c>
      <c r="R153" t="s">
        <v>679</v>
      </c>
      <c r="S153" t="s">
        <v>386</v>
      </c>
      <c r="T153" t="s">
        <v>387</v>
      </c>
      <c r="V153" s="2">
        <v>45530</v>
      </c>
      <c r="W153" s="2">
        <v>45714</v>
      </c>
      <c r="X153">
        <v>131</v>
      </c>
      <c r="Y153" t="s">
        <v>322</v>
      </c>
    </row>
    <row r="154" spans="1:25" x14ac:dyDescent="0.25">
      <c r="A154" t="s">
        <v>354</v>
      </c>
      <c r="B154" t="s">
        <v>355</v>
      </c>
      <c r="C154" t="s">
        <v>355</v>
      </c>
      <c r="D154" t="s">
        <v>355</v>
      </c>
      <c r="E154" t="s">
        <v>300</v>
      </c>
      <c r="F154">
        <v>16149</v>
      </c>
      <c r="G154" t="s">
        <v>680</v>
      </c>
      <c r="H154" t="s">
        <v>681</v>
      </c>
      <c r="I154" t="s">
        <v>364</v>
      </c>
      <c r="J154" t="b">
        <v>0</v>
      </c>
      <c r="K154" t="b">
        <v>1</v>
      </c>
      <c r="L154" t="b">
        <v>1</v>
      </c>
      <c r="M154">
        <v>0</v>
      </c>
      <c r="N154">
        <v>1000</v>
      </c>
      <c r="O154" t="s">
        <v>492</v>
      </c>
      <c r="P154" t="s">
        <v>374</v>
      </c>
      <c r="Q154">
        <v>5043</v>
      </c>
      <c r="R154" t="s">
        <v>682</v>
      </c>
      <c r="S154" t="s">
        <v>386</v>
      </c>
      <c r="T154" t="s">
        <v>387</v>
      </c>
      <c r="V154" s="2">
        <v>45530</v>
      </c>
      <c r="W154" s="2">
        <v>45714</v>
      </c>
      <c r="X154">
        <v>131</v>
      </c>
      <c r="Y154" t="s">
        <v>322</v>
      </c>
    </row>
    <row r="155" spans="1:25" x14ac:dyDescent="0.25">
      <c r="A155" t="s">
        <v>354</v>
      </c>
      <c r="B155" t="s">
        <v>355</v>
      </c>
      <c r="C155" t="s">
        <v>355</v>
      </c>
      <c r="D155" t="s">
        <v>355</v>
      </c>
      <c r="E155" t="s">
        <v>300</v>
      </c>
      <c r="F155">
        <v>16150</v>
      </c>
      <c r="G155" t="s">
        <v>683</v>
      </c>
      <c r="H155" t="s">
        <v>684</v>
      </c>
      <c r="I155" t="s">
        <v>364</v>
      </c>
      <c r="J155" t="b">
        <v>0</v>
      </c>
      <c r="K155" t="b">
        <v>1</v>
      </c>
      <c r="L155" t="b">
        <v>1</v>
      </c>
      <c r="M155">
        <v>0</v>
      </c>
      <c r="N155">
        <v>1000</v>
      </c>
      <c r="O155" t="s">
        <v>492</v>
      </c>
      <c r="P155" t="s">
        <v>374</v>
      </c>
      <c r="Q155">
        <v>5040</v>
      </c>
      <c r="R155" t="s">
        <v>685</v>
      </c>
      <c r="S155" t="s">
        <v>386</v>
      </c>
      <c r="T155" t="s">
        <v>387</v>
      </c>
      <c r="V155" s="2">
        <v>45530</v>
      </c>
      <c r="W155" s="2">
        <v>45714</v>
      </c>
      <c r="X155">
        <v>131</v>
      </c>
      <c r="Y155" t="s">
        <v>322</v>
      </c>
    </row>
    <row r="156" spans="1:25" x14ac:dyDescent="0.25">
      <c r="A156" t="s">
        <v>354</v>
      </c>
      <c r="B156" t="s">
        <v>355</v>
      </c>
      <c r="C156" t="s">
        <v>355</v>
      </c>
      <c r="D156" t="s">
        <v>355</v>
      </c>
      <c r="E156" t="s">
        <v>300</v>
      </c>
      <c r="F156">
        <v>16151</v>
      </c>
      <c r="G156" t="s">
        <v>686</v>
      </c>
      <c r="H156" t="s">
        <v>687</v>
      </c>
      <c r="I156" t="s">
        <v>364</v>
      </c>
      <c r="J156" t="b">
        <v>0</v>
      </c>
      <c r="K156" t="b">
        <v>1</v>
      </c>
      <c r="L156" t="b">
        <v>1</v>
      </c>
      <c r="M156">
        <v>0</v>
      </c>
      <c r="N156">
        <v>1000</v>
      </c>
      <c r="O156" t="s">
        <v>492</v>
      </c>
      <c r="P156" t="s">
        <v>374</v>
      </c>
      <c r="Q156">
        <v>5033</v>
      </c>
      <c r="R156" t="s">
        <v>688</v>
      </c>
      <c r="S156" t="s">
        <v>386</v>
      </c>
      <c r="T156" t="s">
        <v>387</v>
      </c>
      <c r="V156" s="2">
        <v>45530</v>
      </c>
      <c r="W156" s="2">
        <v>45714</v>
      </c>
      <c r="X156">
        <v>131</v>
      </c>
      <c r="Y156" t="s">
        <v>322</v>
      </c>
    </row>
    <row r="157" spans="1:25" x14ac:dyDescent="0.25">
      <c r="A157" t="s">
        <v>354</v>
      </c>
      <c r="B157" t="s">
        <v>355</v>
      </c>
      <c r="C157" t="s">
        <v>355</v>
      </c>
      <c r="D157" t="s">
        <v>355</v>
      </c>
      <c r="E157" t="s">
        <v>300</v>
      </c>
      <c r="F157">
        <v>16152</v>
      </c>
      <c r="G157" t="s">
        <v>689</v>
      </c>
      <c r="H157" t="s">
        <v>690</v>
      </c>
      <c r="I157" t="s">
        <v>364</v>
      </c>
      <c r="J157" t="b">
        <v>0</v>
      </c>
      <c r="K157" t="b">
        <v>1</v>
      </c>
      <c r="L157" t="b">
        <v>1</v>
      </c>
      <c r="M157">
        <v>0</v>
      </c>
      <c r="N157">
        <v>1000</v>
      </c>
      <c r="O157" t="s">
        <v>492</v>
      </c>
      <c r="P157" t="s">
        <v>374</v>
      </c>
      <c r="Q157">
        <v>5048</v>
      </c>
      <c r="R157" t="s">
        <v>691</v>
      </c>
      <c r="S157" t="s">
        <v>386</v>
      </c>
      <c r="T157" t="s">
        <v>387</v>
      </c>
      <c r="V157" s="2">
        <v>45530</v>
      </c>
      <c r="W157" s="2">
        <v>45714</v>
      </c>
      <c r="X157">
        <v>131</v>
      </c>
      <c r="Y157" t="s">
        <v>322</v>
      </c>
    </row>
    <row r="158" spans="1:25" x14ac:dyDescent="0.25">
      <c r="A158" t="s">
        <v>354</v>
      </c>
      <c r="B158" t="s">
        <v>355</v>
      </c>
      <c r="C158" t="s">
        <v>355</v>
      </c>
      <c r="D158" t="s">
        <v>355</v>
      </c>
      <c r="E158" t="s">
        <v>300</v>
      </c>
      <c r="F158">
        <v>16153</v>
      </c>
      <c r="G158" t="s">
        <v>692</v>
      </c>
      <c r="H158" t="s">
        <v>693</v>
      </c>
      <c r="I158" t="s">
        <v>364</v>
      </c>
      <c r="J158" t="b">
        <v>0</v>
      </c>
      <c r="K158" t="b">
        <v>1</v>
      </c>
      <c r="L158" t="b">
        <v>1</v>
      </c>
      <c r="M158">
        <v>0</v>
      </c>
      <c r="N158">
        <v>1000</v>
      </c>
      <c r="O158" t="s">
        <v>492</v>
      </c>
      <c r="P158" t="s">
        <v>374</v>
      </c>
      <c r="Q158">
        <v>5044</v>
      </c>
      <c r="R158" t="s">
        <v>694</v>
      </c>
      <c r="S158" t="s">
        <v>386</v>
      </c>
      <c r="T158" t="s">
        <v>387</v>
      </c>
      <c r="V158" s="2">
        <v>45530</v>
      </c>
      <c r="W158" s="2">
        <v>45714</v>
      </c>
      <c r="X158">
        <v>131</v>
      </c>
      <c r="Y158" t="s">
        <v>322</v>
      </c>
    </row>
    <row r="159" spans="1:25" x14ac:dyDescent="0.25">
      <c r="A159" t="s">
        <v>354</v>
      </c>
      <c r="B159" t="s">
        <v>355</v>
      </c>
      <c r="C159" t="s">
        <v>355</v>
      </c>
      <c r="D159" t="s">
        <v>355</v>
      </c>
      <c r="E159" t="s">
        <v>300</v>
      </c>
      <c r="F159">
        <v>16154</v>
      </c>
      <c r="G159" t="s">
        <v>695</v>
      </c>
      <c r="H159" t="s">
        <v>696</v>
      </c>
      <c r="I159" t="s">
        <v>364</v>
      </c>
      <c r="J159" t="b">
        <v>0</v>
      </c>
      <c r="K159" t="b">
        <v>1</v>
      </c>
      <c r="L159" t="b">
        <v>1</v>
      </c>
      <c r="M159">
        <v>0</v>
      </c>
      <c r="N159">
        <v>1000</v>
      </c>
      <c r="O159" t="s">
        <v>492</v>
      </c>
      <c r="P159" t="s">
        <v>374</v>
      </c>
      <c r="Q159">
        <v>5054</v>
      </c>
      <c r="R159" t="s">
        <v>697</v>
      </c>
      <c r="S159" t="s">
        <v>386</v>
      </c>
      <c r="T159" t="s">
        <v>387</v>
      </c>
      <c r="V159" s="2">
        <v>45530</v>
      </c>
      <c r="W159" s="2">
        <v>45714</v>
      </c>
      <c r="X159">
        <v>131</v>
      </c>
      <c r="Y159" t="s">
        <v>322</v>
      </c>
    </row>
    <row r="160" spans="1:25" x14ac:dyDescent="0.25">
      <c r="A160" t="s">
        <v>354</v>
      </c>
      <c r="B160" t="s">
        <v>355</v>
      </c>
      <c r="C160" t="s">
        <v>355</v>
      </c>
      <c r="D160" t="s">
        <v>355</v>
      </c>
      <c r="E160" t="s">
        <v>300</v>
      </c>
      <c r="F160">
        <v>16155</v>
      </c>
      <c r="G160" t="s">
        <v>698</v>
      </c>
      <c r="H160" t="s">
        <v>699</v>
      </c>
      <c r="I160" t="s">
        <v>364</v>
      </c>
      <c r="J160" t="b">
        <v>0</v>
      </c>
      <c r="K160" t="b">
        <v>1</v>
      </c>
      <c r="L160" t="b">
        <v>1</v>
      </c>
      <c r="M160">
        <v>0</v>
      </c>
      <c r="N160">
        <v>1000</v>
      </c>
      <c r="O160" t="s">
        <v>492</v>
      </c>
      <c r="P160" t="s">
        <v>374</v>
      </c>
      <c r="Q160">
        <v>5053</v>
      </c>
      <c r="R160" t="s">
        <v>700</v>
      </c>
      <c r="S160" t="s">
        <v>386</v>
      </c>
      <c r="T160" t="s">
        <v>387</v>
      </c>
      <c r="V160" s="2">
        <v>45530</v>
      </c>
      <c r="W160" s="2">
        <v>45714</v>
      </c>
      <c r="X160">
        <v>131</v>
      </c>
      <c r="Y160" t="s">
        <v>322</v>
      </c>
    </row>
    <row r="161" spans="1:25" x14ac:dyDescent="0.25">
      <c r="A161" t="s">
        <v>354</v>
      </c>
      <c r="B161" t="s">
        <v>355</v>
      </c>
      <c r="C161" t="s">
        <v>355</v>
      </c>
      <c r="D161" t="s">
        <v>355</v>
      </c>
      <c r="E161" t="s">
        <v>300</v>
      </c>
      <c r="F161">
        <v>16156</v>
      </c>
      <c r="G161" t="s">
        <v>701</v>
      </c>
      <c r="H161" t="s">
        <v>702</v>
      </c>
      <c r="I161" t="s">
        <v>364</v>
      </c>
      <c r="J161" t="b">
        <v>0</v>
      </c>
      <c r="K161" t="b">
        <v>1</v>
      </c>
      <c r="L161" t="b">
        <v>1</v>
      </c>
      <c r="M161">
        <v>0</v>
      </c>
      <c r="N161">
        <v>1000</v>
      </c>
      <c r="O161" t="s">
        <v>492</v>
      </c>
      <c r="P161" t="s">
        <v>374</v>
      </c>
      <c r="Q161">
        <v>5049</v>
      </c>
      <c r="R161" t="s">
        <v>703</v>
      </c>
      <c r="S161" t="s">
        <v>386</v>
      </c>
      <c r="T161" t="s">
        <v>387</v>
      </c>
      <c r="V161" s="2">
        <v>45530</v>
      </c>
      <c r="W161" s="2">
        <v>45714</v>
      </c>
      <c r="X161">
        <v>131</v>
      </c>
      <c r="Y161" t="s">
        <v>322</v>
      </c>
    </row>
    <row r="162" spans="1:25" x14ac:dyDescent="0.25">
      <c r="A162" t="s">
        <v>354</v>
      </c>
      <c r="B162" t="s">
        <v>355</v>
      </c>
      <c r="C162" t="s">
        <v>355</v>
      </c>
      <c r="D162" t="s">
        <v>355</v>
      </c>
      <c r="E162" t="s">
        <v>300</v>
      </c>
      <c r="F162">
        <v>16157</v>
      </c>
      <c r="G162" t="s">
        <v>704</v>
      </c>
      <c r="H162" t="s">
        <v>705</v>
      </c>
      <c r="I162" t="s">
        <v>364</v>
      </c>
      <c r="J162" t="b">
        <v>0</v>
      </c>
      <c r="K162" t="b">
        <v>1</v>
      </c>
      <c r="L162" t="b">
        <v>1</v>
      </c>
      <c r="M162">
        <v>0</v>
      </c>
      <c r="N162">
        <v>1000</v>
      </c>
      <c r="O162" t="s">
        <v>492</v>
      </c>
      <c r="P162" t="s">
        <v>374</v>
      </c>
      <c r="Q162">
        <v>5052</v>
      </c>
      <c r="R162" t="s">
        <v>706</v>
      </c>
      <c r="S162" t="s">
        <v>386</v>
      </c>
      <c r="T162" t="s">
        <v>387</v>
      </c>
      <c r="V162" s="2">
        <v>45530</v>
      </c>
      <c r="W162" s="2">
        <v>45714</v>
      </c>
      <c r="X162">
        <v>131</v>
      </c>
      <c r="Y162" t="s">
        <v>322</v>
      </c>
    </row>
    <row r="163" spans="1:25" x14ac:dyDescent="0.25">
      <c r="A163" t="s">
        <v>354</v>
      </c>
      <c r="B163" t="s">
        <v>355</v>
      </c>
      <c r="C163" t="s">
        <v>355</v>
      </c>
      <c r="D163" t="s">
        <v>355</v>
      </c>
      <c r="E163" t="s">
        <v>300</v>
      </c>
      <c r="F163">
        <v>16158</v>
      </c>
      <c r="G163" t="s">
        <v>707</v>
      </c>
      <c r="H163" t="s">
        <v>708</v>
      </c>
      <c r="I163" t="s">
        <v>364</v>
      </c>
      <c r="J163" t="b">
        <v>0</v>
      </c>
      <c r="K163" t="b">
        <v>1</v>
      </c>
      <c r="L163" t="b">
        <v>1</v>
      </c>
      <c r="M163">
        <v>0</v>
      </c>
      <c r="N163">
        <v>1000</v>
      </c>
      <c r="O163" t="s">
        <v>492</v>
      </c>
      <c r="P163" t="s">
        <v>374</v>
      </c>
      <c r="Q163">
        <v>5055</v>
      </c>
      <c r="R163" t="s">
        <v>709</v>
      </c>
      <c r="S163" t="s">
        <v>386</v>
      </c>
      <c r="T163" t="s">
        <v>387</v>
      </c>
      <c r="V163" s="2">
        <v>45530</v>
      </c>
      <c r="W163" s="2">
        <v>45714</v>
      </c>
      <c r="X163">
        <v>131</v>
      </c>
      <c r="Y163" t="s">
        <v>322</v>
      </c>
    </row>
    <row r="164" spans="1:25" x14ac:dyDescent="0.25">
      <c r="A164" t="s">
        <v>354</v>
      </c>
      <c r="B164" t="s">
        <v>355</v>
      </c>
      <c r="C164" t="s">
        <v>355</v>
      </c>
      <c r="D164" t="s">
        <v>355</v>
      </c>
      <c r="E164" t="s">
        <v>300</v>
      </c>
      <c r="F164">
        <v>16159</v>
      </c>
      <c r="G164" t="s">
        <v>710</v>
      </c>
      <c r="H164" t="s">
        <v>711</v>
      </c>
      <c r="I164" t="s">
        <v>364</v>
      </c>
      <c r="J164" t="b">
        <v>0</v>
      </c>
      <c r="K164" t="b">
        <v>1</v>
      </c>
      <c r="L164" t="b">
        <v>1</v>
      </c>
      <c r="M164">
        <v>0</v>
      </c>
      <c r="N164">
        <v>1000</v>
      </c>
      <c r="O164" t="s">
        <v>492</v>
      </c>
      <c r="P164" t="s">
        <v>374</v>
      </c>
      <c r="Q164">
        <v>5060</v>
      </c>
      <c r="R164" t="s">
        <v>712</v>
      </c>
      <c r="S164" t="s">
        <v>386</v>
      </c>
      <c r="T164" t="s">
        <v>387</v>
      </c>
      <c r="V164" s="2">
        <v>45530</v>
      </c>
      <c r="W164" s="2">
        <v>45714</v>
      </c>
      <c r="X164">
        <v>131</v>
      </c>
      <c r="Y164" t="s">
        <v>322</v>
      </c>
    </row>
    <row r="165" spans="1:25" x14ac:dyDescent="0.25">
      <c r="A165" t="s">
        <v>354</v>
      </c>
      <c r="B165" t="s">
        <v>355</v>
      </c>
      <c r="C165" t="s">
        <v>355</v>
      </c>
      <c r="D165" t="s">
        <v>355</v>
      </c>
      <c r="E165" t="s">
        <v>300</v>
      </c>
      <c r="F165">
        <v>16160</v>
      </c>
      <c r="G165" t="s">
        <v>713</v>
      </c>
      <c r="H165" t="s">
        <v>714</v>
      </c>
      <c r="I165" t="s">
        <v>364</v>
      </c>
      <c r="J165" t="b">
        <v>0</v>
      </c>
      <c r="K165" t="b">
        <v>1</v>
      </c>
      <c r="L165" t="b">
        <v>1</v>
      </c>
      <c r="M165">
        <v>0</v>
      </c>
      <c r="N165">
        <v>1000</v>
      </c>
      <c r="O165" t="s">
        <v>492</v>
      </c>
      <c r="P165" t="s">
        <v>374</v>
      </c>
      <c r="Q165">
        <v>5034</v>
      </c>
      <c r="R165" t="s">
        <v>715</v>
      </c>
      <c r="S165" t="s">
        <v>386</v>
      </c>
      <c r="T165" t="s">
        <v>387</v>
      </c>
      <c r="V165" s="2">
        <v>45530</v>
      </c>
      <c r="W165" s="2">
        <v>45714</v>
      </c>
      <c r="X165">
        <v>131</v>
      </c>
      <c r="Y165" t="s">
        <v>322</v>
      </c>
    </row>
    <row r="166" spans="1:25" x14ac:dyDescent="0.25">
      <c r="A166" t="s">
        <v>354</v>
      </c>
      <c r="B166" t="s">
        <v>355</v>
      </c>
      <c r="C166" t="s">
        <v>355</v>
      </c>
      <c r="D166" t="s">
        <v>355</v>
      </c>
      <c r="E166" t="s">
        <v>300</v>
      </c>
      <c r="F166">
        <v>16161</v>
      </c>
      <c r="G166" t="s">
        <v>716</v>
      </c>
      <c r="H166" t="s">
        <v>717</v>
      </c>
      <c r="I166" t="s">
        <v>364</v>
      </c>
      <c r="J166" t="b">
        <v>0</v>
      </c>
      <c r="K166" t="b">
        <v>1</v>
      </c>
      <c r="L166" t="b">
        <v>1</v>
      </c>
      <c r="M166">
        <v>0</v>
      </c>
      <c r="N166">
        <v>1000</v>
      </c>
      <c r="O166" t="s">
        <v>492</v>
      </c>
      <c r="P166" t="s">
        <v>374</v>
      </c>
      <c r="Q166">
        <v>5035</v>
      </c>
      <c r="R166" t="s">
        <v>718</v>
      </c>
      <c r="S166" t="s">
        <v>386</v>
      </c>
      <c r="T166" t="s">
        <v>387</v>
      </c>
      <c r="V166" s="2">
        <v>45530</v>
      </c>
      <c r="W166" s="2">
        <v>45714</v>
      </c>
      <c r="X166">
        <v>131</v>
      </c>
      <c r="Y166" t="s">
        <v>322</v>
      </c>
    </row>
    <row r="167" spans="1:25" x14ac:dyDescent="0.25">
      <c r="A167" t="s">
        <v>354</v>
      </c>
      <c r="B167" t="s">
        <v>355</v>
      </c>
      <c r="C167" t="s">
        <v>355</v>
      </c>
      <c r="D167" t="s">
        <v>355</v>
      </c>
      <c r="E167" t="s">
        <v>300</v>
      </c>
      <c r="F167">
        <v>16162</v>
      </c>
      <c r="G167" t="s">
        <v>719</v>
      </c>
      <c r="H167" t="s">
        <v>720</v>
      </c>
      <c r="I167" t="s">
        <v>364</v>
      </c>
      <c r="J167" t="b">
        <v>0</v>
      </c>
      <c r="K167" t="b">
        <v>1</v>
      </c>
      <c r="L167" t="b">
        <v>1</v>
      </c>
      <c r="M167">
        <v>0</v>
      </c>
      <c r="N167">
        <v>1000</v>
      </c>
      <c r="O167" t="s">
        <v>492</v>
      </c>
      <c r="P167" t="s">
        <v>374</v>
      </c>
      <c r="Q167">
        <v>5039</v>
      </c>
      <c r="R167" t="s">
        <v>721</v>
      </c>
      <c r="S167" t="s">
        <v>386</v>
      </c>
      <c r="T167" t="s">
        <v>387</v>
      </c>
      <c r="V167" s="2">
        <v>45530</v>
      </c>
      <c r="W167" s="2">
        <v>45714</v>
      </c>
      <c r="X167">
        <v>131</v>
      </c>
      <c r="Y167" t="s">
        <v>322</v>
      </c>
    </row>
    <row r="168" spans="1:25" x14ac:dyDescent="0.25">
      <c r="A168" t="s">
        <v>354</v>
      </c>
      <c r="B168" t="s">
        <v>355</v>
      </c>
      <c r="C168" t="s">
        <v>355</v>
      </c>
      <c r="D168" t="s">
        <v>355</v>
      </c>
      <c r="E168" t="s">
        <v>300</v>
      </c>
      <c r="F168">
        <v>23569</v>
      </c>
      <c r="G168" t="s">
        <v>722</v>
      </c>
      <c r="H168" t="s">
        <v>723</v>
      </c>
      <c r="I168" t="s">
        <v>358</v>
      </c>
      <c r="J168" t="b">
        <v>1</v>
      </c>
      <c r="K168" t="b">
        <v>1</v>
      </c>
      <c r="L168" t="b">
        <v>1</v>
      </c>
      <c r="M168">
        <v>3.0000000000000001E-3</v>
      </c>
      <c r="N168">
        <v>2.1000000000000001E-2</v>
      </c>
      <c r="O168" t="s">
        <v>359</v>
      </c>
      <c r="P168" t="s">
        <v>360</v>
      </c>
      <c r="Q168">
        <v>690</v>
      </c>
      <c r="R168" t="s">
        <v>724</v>
      </c>
      <c r="S168" t="s">
        <v>380</v>
      </c>
      <c r="T168" t="s">
        <v>381</v>
      </c>
      <c r="V168" s="2">
        <v>43101</v>
      </c>
      <c r="W168" s="2">
        <v>79625</v>
      </c>
      <c r="X168">
        <v>34042</v>
      </c>
      <c r="Y168" t="s">
        <v>322</v>
      </c>
    </row>
    <row r="169" spans="1:25" x14ac:dyDescent="0.25">
      <c r="A169" t="s">
        <v>354</v>
      </c>
      <c r="B169" t="s">
        <v>355</v>
      </c>
      <c r="C169" t="s">
        <v>355</v>
      </c>
      <c r="D169" t="s">
        <v>355</v>
      </c>
      <c r="E169" t="s">
        <v>300</v>
      </c>
      <c r="F169">
        <v>23570</v>
      </c>
      <c r="G169" t="s">
        <v>725</v>
      </c>
      <c r="H169" t="s">
        <v>726</v>
      </c>
      <c r="I169" t="s">
        <v>358</v>
      </c>
      <c r="J169" t="b">
        <v>1</v>
      </c>
      <c r="K169" t="b">
        <v>1</v>
      </c>
      <c r="L169" t="b">
        <v>1</v>
      </c>
      <c r="M169">
        <v>3.0000000000000001E-3</v>
      </c>
      <c r="N169">
        <v>2.1000000000000001E-2</v>
      </c>
      <c r="O169" t="s">
        <v>359</v>
      </c>
      <c r="P169" t="s">
        <v>360</v>
      </c>
      <c r="Q169">
        <v>693</v>
      </c>
      <c r="R169" t="s">
        <v>727</v>
      </c>
      <c r="S169" t="s">
        <v>380</v>
      </c>
      <c r="T169" t="s">
        <v>381</v>
      </c>
      <c r="V169" s="2">
        <v>43101</v>
      </c>
      <c r="W169" s="2">
        <v>79625</v>
      </c>
      <c r="X169">
        <v>34042</v>
      </c>
      <c r="Y169" t="s">
        <v>322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f2a00314-ae30-474d-911b-f8e025e1af2d" ContentTypeId="0x010100EA254AAEB50D427F87E6DD3EC4BD2437"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4.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2.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3.xml><?xml version="1.0" encoding="utf-8"?>
<ds:datastoreItem xmlns:ds="http://schemas.openxmlformats.org/officeDocument/2006/customXml" ds:itemID="{7BB540BB-0801-4752-8CD2-070B7A123846}">
  <ds:schemaRefs>
    <ds:schemaRef ds:uri="http://schemas.microsoft.com/office/2006/documentManagement/types"/>
    <ds:schemaRef ds:uri="9c4207fe-393b-4012-82d4-488376c51aab"/>
    <ds:schemaRef ds:uri="http://purl.org/dc/elements/1.1/"/>
    <ds:schemaRef ds:uri="http://schemas.microsoft.com/office/2006/metadata/properties"/>
    <ds:schemaRef ds:uri="http://purl.org/dc/terms/"/>
    <ds:schemaRef ds:uri="http://schemas.openxmlformats.org/package/2006/metadata/core-properties"/>
    <ds:schemaRef ds:uri="http://schemas.microsoft.com/office/infopath/2007/PartnerControls"/>
    <ds:schemaRef ds:uri="e3e2664a-4298-401e-9fa6-8f5325dd2938"/>
    <ds:schemaRef ds:uri="http://www.w3.org/XML/1998/namespace"/>
    <ds:schemaRef ds:uri="http://purl.org/dc/dcmitype/"/>
  </ds:schemaRefs>
</ds:datastoreItem>
</file>

<file path=customXml/itemProps4.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5DFDF45-1E46-469B-B7AF-371ED483F09D}">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2021-11-30T22:49:37Z</cp:lastPrinted>
  <dcterms:created xsi:type="dcterms:W3CDTF">2021-08-25T17:40:48Z</dcterms:created>
  <dcterms:modified xsi:type="dcterms:W3CDTF">2024-10-21T19:32:36Z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etDate">
    <vt:lpwstr>2021-08-25T17:40:49Z</vt:lpwstr>
  </property>
  <property fmtid="{D5CDD505-2E9C-101B-9397-08002B2CF9AE}" pid="4" name="MSIP_Label_6be01c0c-f9b3-4dc4-af0b-a82110cc37cd_Method">
    <vt:lpwstr>Standard</vt:lpwstr>
  </property>
  <property fmtid="{D5CDD505-2E9C-101B-9397-08002B2CF9AE}" pid="5" name="MSIP_Label_6be01c0c-f9b3-4dc4-af0b-a82110cc37cd_Name">
    <vt:lpwstr>6be01c0c-f9b3-4dc4-af0b-a82110cc37cd</vt:lpwstr>
  </property>
  <property fmtid="{D5CDD505-2E9C-101B-9397-08002B2CF9AE}" pid="6" name="MSIP_Label_6be01c0c-f9b3-4dc4-af0b-a82110cc37cd_SiteId">
    <vt:lpwstr>a1f1e214-7ded-45b6-81a1-9e8ae3459641</vt:lpwstr>
  </property>
  <property fmtid="{D5CDD505-2E9C-101B-9397-08002B2CF9AE}" pid="7" name="MSIP_Label_6be01c0c-f9b3-4dc4-af0b-a82110cc37cd_ActionId">
    <vt:lpwstr>3c8b722c-9735-41b1-989f-83a6c90a7a7b</vt:lpwstr>
  </property>
  <property fmtid="{D5CDD505-2E9C-101B-9397-08002B2CF9AE}" pid="8" name="MSIP_Label_6be01c0c-f9b3-4dc4-af0b-a82110cc37cd_ContentBits">
    <vt:lpwstr>0</vt:lpwstr>
  </property>
  <property fmtid="{D5CDD505-2E9C-101B-9397-08002B2CF9AE}" pid="9" name="ContentTypeId">
    <vt:lpwstr>0x010100EA254AAEB50D427F87E6DD3EC4BD243700E9DE5F98739F3B429380BCA2E3696BC2</vt:lpwstr>
  </property>
  <property fmtid="{D5CDD505-2E9C-101B-9397-08002B2CF9AE}" pid="10" name="Topic">
    <vt:lpwstr/>
  </property>
  <property fmtid="{D5CDD505-2E9C-101B-9397-08002B2CF9AE}" pid="11" name="JCILanguage">
    <vt:lpwstr/>
  </property>
  <property fmtid="{D5CDD505-2E9C-101B-9397-08002B2CF9AE}" pid="12" name="DataClassificationLevel">
    <vt:lpwstr/>
  </property>
  <property fmtid="{D5CDD505-2E9C-101B-9397-08002B2CF9AE}" pid="13" name="JCILocation">
    <vt:lpwstr/>
  </property>
  <property fmtid="{D5CDD505-2E9C-101B-9397-08002B2CF9AE}" pid="14" name="JCIBusinessUnit">
    <vt:lpwstr/>
  </property>
</Properties>
</file>