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8E6A8E16-C4F0-4A8F-9113-FFE20346C5E0}" xr6:coauthVersionLast="44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Raw Data" sheetId="3" r:id="rId1"/>
    <sheet name="Normalized Data" sheetId="2" r:id="rId2"/>
    <sheet name="For_Q1" sheetId="9" r:id="rId3"/>
    <sheet name=" Depth and Porosity Data" sheetId="4" r:id="rId4"/>
    <sheet name="Depth Graphs WC" sheetId="6" r:id="rId5"/>
    <sheet name="Depth Graphs RSWC" sheetId="7" r:id="rId6"/>
    <sheet name="Porosity Graphs WC" sheetId="5" r:id="rId7"/>
    <sheet name="Porosity Graphs RSW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2" i="9" l="1"/>
  <c r="AC62" i="9"/>
  <c r="AD61" i="9"/>
  <c r="AC61" i="9"/>
  <c r="AD60" i="9"/>
  <c r="AC60" i="9"/>
  <c r="AD59" i="9"/>
  <c r="AC59" i="9"/>
  <c r="AD57" i="9"/>
  <c r="AC57" i="9"/>
  <c r="AD56" i="9"/>
  <c r="AC56" i="9"/>
  <c r="AD55" i="9"/>
  <c r="AC55" i="9"/>
  <c r="AD54" i="9"/>
  <c r="AC54" i="9"/>
  <c r="AD53" i="9"/>
  <c r="AC53" i="9"/>
  <c r="AD52" i="9"/>
  <c r="AC52" i="9"/>
  <c r="AD51" i="9"/>
  <c r="AC51" i="9"/>
  <c r="AD50" i="9"/>
  <c r="AC50" i="9"/>
  <c r="AD49" i="9"/>
  <c r="AC49" i="9"/>
  <c r="AD48" i="9"/>
  <c r="AC48" i="9"/>
  <c r="AD46" i="9"/>
  <c r="AC46" i="9"/>
  <c r="AD45" i="9"/>
  <c r="AC45" i="9"/>
  <c r="AD44" i="9"/>
  <c r="AC44" i="9"/>
  <c r="AD43" i="9"/>
  <c r="AC43" i="9"/>
  <c r="AD42" i="9"/>
  <c r="AC42" i="9"/>
  <c r="AD41" i="9"/>
  <c r="AC41" i="9"/>
  <c r="AD40" i="9"/>
  <c r="AC40" i="9"/>
  <c r="AD39" i="9"/>
  <c r="AC39" i="9"/>
  <c r="AD38" i="9"/>
  <c r="AC38" i="9"/>
  <c r="AD37" i="9"/>
  <c r="AC37" i="9"/>
  <c r="AD36" i="9"/>
  <c r="AC36" i="9"/>
  <c r="AD35" i="9"/>
  <c r="AC35" i="9"/>
  <c r="AD34" i="9"/>
  <c r="AC34" i="9"/>
  <c r="AD33" i="9"/>
  <c r="AC33" i="9"/>
  <c r="AD32" i="9"/>
  <c r="AC32" i="9"/>
  <c r="AD31" i="9"/>
  <c r="AC31" i="9"/>
  <c r="AD47" i="9"/>
  <c r="AC47" i="9"/>
  <c r="AD58" i="9"/>
  <c r="AC58" i="9"/>
  <c r="AD63" i="9"/>
  <c r="AC63" i="9"/>
  <c r="AD112" i="9"/>
  <c r="AC112" i="9"/>
  <c r="AD111" i="9"/>
  <c r="AC111" i="9"/>
  <c r="AD110" i="9"/>
  <c r="AC110" i="9"/>
  <c r="AD109" i="9"/>
  <c r="AC109" i="9"/>
  <c r="AD108" i="9"/>
  <c r="AC108" i="9"/>
  <c r="AD107" i="9"/>
  <c r="AC107" i="9"/>
  <c r="AD106" i="9"/>
  <c r="AC106" i="9"/>
  <c r="AD105" i="9"/>
  <c r="AC105" i="9"/>
  <c r="AD104" i="9"/>
  <c r="AC104" i="9"/>
  <c r="AD103" i="9"/>
  <c r="AC103" i="9"/>
  <c r="AD102" i="9"/>
  <c r="AC102" i="9"/>
  <c r="AD101" i="9"/>
  <c r="AC101" i="9"/>
  <c r="AD100" i="9"/>
  <c r="AC100" i="9"/>
  <c r="AD99" i="9"/>
  <c r="AC99" i="9"/>
  <c r="AD98" i="9"/>
  <c r="AC98" i="9"/>
  <c r="AD97" i="9"/>
  <c r="AC97" i="9"/>
  <c r="AD96" i="9"/>
  <c r="AC96" i="9"/>
  <c r="AD95" i="9"/>
  <c r="AC95" i="9"/>
  <c r="AD94" i="9"/>
  <c r="AC94" i="9"/>
  <c r="AD93" i="9"/>
  <c r="AC93" i="9"/>
  <c r="AD92" i="9"/>
  <c r="AC92" i="9"/>
  <c r="AD91" i="9"/>
  <c r="AC91" i="9"/>
  <c r="AD90" i="9"/>
  <c r="AC90" i="9"/>
  <c r="AD89" i="9"/>
  <c r="AC89" i="9"/>
  <c r="AD88" i="9"/>
  <c r="AC88" i="9"/>
  <c r="AD87" i="9"/>
  <c r="AC87" i="9"/>
  <c r="AD86" i="9"/>
  <c r="AC86" i="9"/>
  <c r="AD85" i="9"/>
  <c r="AC85" i="9"/>
  <c r="AD84" i="9"/>
  <c r="AC84" i="9"/>
  <c r="AD83" i="9"/>
  <c r="AC83" i="9"/>
  <c r="AD82" i="9"/>
  <c r="AC82" i="9"/>
  <c r="AD81" i="9"/>
  <c r="AC81" i="9"/>
  <c r="AD80" i="9"/>
  <c r="AC80" i="9"/>
  <c r="AD79" i="9"/>
  <c r="AC79" i="9"/>
  <c r="AD78" i="9"/>
  <c r="AC78" i="9"/>
  <c r="AD77" i="9"/>
  <c r="AC77" i="9"/>
  <c r="AD76" i="9"/>
  <c r="AC76" i="9"/>
  <c r="AD75" i="9"/>
  <c r="AC75" i="9"/>
  <c r="AD74" i="9"/>
  <c r="AC74" i="9"/>
  <c r="AD73" i="9"/>
  <c r="AC73" i="9"/>
  <c r="AD72" i="9"/>
  <c r="AC72" i="9"/>
  <c r="AD71" i="9"/>
  <c r="AC71" i="9"/>
  <c r="AD70" i="9"/>
  <c r="AC70" i="9"/>
  <c r="AD69" i="9"/>
  <c r="AC69" i="9"/>
  <c r="AD68" i="9"/>
  <c r="AC68" i="9"/>
  <c r="AD67" i="9"/>
  <c r="AC67" i="9"/>
  <c r="AD66" i="9"/>
  <c r="AC66" i="9"/>
  <c r="AD65" i="9"/>
  <c r="AC65" i="9"/>
  <c r="AD64" i="9"/>
  <c r="AC64" i="9"/>
  <c r="B64" i="9"/>
  <c r="AD17" i="9"/>
  <c r="AC17" i="9"/>
  <c r="AD24" i="9"/>
  <c r="AC24" i="9"/>
  <c r="AD23" i="9"/>
  <c r="AC23" i="9"/>
  <c r="AD22" i="9"/>
  <c r="AC22" i="9"/>
  <c r="AD21" i="9"/>
  <c r="AC21" i="9"/>
  <c r="AD18" i="9"/>
  <c r="AC18" i="9"/>
  <c r="AD19" i="9"/>
  <c r="AC19" i="9"/>
  <c r="AD20" i="9"/>
  <c r="AC20" i="9"/>
  <c r="AD16" i="9"/>
  <c r="AC16" i="9"/>
  <c r="AD15" i="9"/>
  <c r="AC15" i="9"/>
  <c r="AD14" i="9"/>
  <c r="AC14" i="9"/>
  <c r="AD13" i="9"/>
  <c r="AC13" i="9"/>
  <c r="AD12" i="9"/>
  <c r="AC12" i="9"/>
  <c r="AD11" i="9"/>
  <c r="AC11" i="9"/>
  <c r="AD10" i="9"/>
  <c r="AC10" i="9"/>
  <c r="AD9" i="9"/>
  <c r="AC9" i="9"/>
  <c r="AD8" i="9"/>
  <c r="AC8" i="9"/>
  <c r="AD7" i="9"/>
  <c r="AC7" i="9"/>
  <c r="AD6" i="9"/>
  <c r="AC6" i="9"/>
  <c r="AD5" i="9"/>
  <c r="AC5" i="9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29" i="2"/>
  <c r="AF5" i="2"/>
  <c r="AF6" i="2"/>
  <c r="AF7" i="2"/>
  <c r="AF8" i="2"/>
  <c r="AF9" i="2"/>
  <c r="AF10" i="2"/>
  <c r="AF11" i="2"/>
  <c r="AF12" i="2"/>
  <c r="AF13" i="2"/>
  <c r="AF14" i="2"/>
  <c r="AF15" i="2"/>
  <c r="AF19" i="2"/>
  <c r="AF18" i="2"/>
  <c r="AF17" i="2"/>
  <c r="AF20" i="2"/>
  <c r="AF21" i="2"/>
  <c r="AF22" i="2"/>
  <c r="AF23" i="2"/>
  <c r="AF16" i="2"/>
  <c r="AF4" i="2"/>
  <c r="AE5" i="2"/>
  <c r="AE6" i="2"/>
  <c r="AE7" i="2"/>
  <c r="AE8" i="2"/>
  <c r="AE9" i="2"/>
  <c r="AE10" i="2"/>
  <c r="AE11" i="2"/>
  <c r="AE12" i="2"/>
  <c r="AE13" i="2"/>
  <c r="AE14" i="2"/>
  <c r="AE15" i="2"/>
  <c r="AE19" i="2"/>
  <c r="AE18" i="2"/>
  <c r="AE17" i="2"/>
  <c r="AE20" i="2"/>
  <c r="AE21" i="2"/>
  <c r="AE22" i="2"/>
  <c r="AE23" i="2"/>
  <c r="AE16" i="2"/>
  <c r="AE4" i="2"/>
  <c r="C29" i="2" l="1"/>
</calcChain>
</file>

<file path=xl/sharedStrings.xml><?xml version="1.0" encoding="utf-8"?>
<sst xmlns="http://schemas.openxmlformats.org/spreadsheetml/2006/main" count="481" uniqueCount="183">
  <si>
    <t>PETROG: Report Name = Type_1; Study name = Carbonsafe_7/2019 (showing counts)</t>
  </si>
  <si>
    <t>Sample</t>
  </si>
  <si>
    <t>Authigenic Mineral, Dolomite</t>
  </si>
  <si>
    <t>Authigenic Mineral, Illite, Platy - Fan</t>
  </si>
  <si>
    <t>Authigenic Mineral, Illite, Undifferentiated</t>
  </si>
  <si>
    <t>Authigenic Mineral, Illite, Webby</t>
  </si>
  <si>
    <t>Authigenic Mineral, Illite, Flaky</t>
  </si>
  <si>
    <t>Authigenic Mineral, Illite</t>
  </si>
  <si>
    <t>Authigenic Mineral, Kaolinite, Undifferentiated</t>
  </si>
  <si>
    <t>Authigenic Mineral, Quartz</t>
  </si>
  <si>
    <t>Authigenic Mineral, Quartz, Undifferentiated</t>
  </si>
  <si>
    <t>Detrital Grain, Anorthite</t>
  </si>
  <si>
    <t>Detrital Grain, Anorthite, Undifferentiated</t>
  </si>
  <si>
    <t>Detrital Grain, Chlorite Group, Undifferentiated</t>
  </si>
  <si>
    <t>Detrital Grain, Dolomite</t>
  </si>
  <si>
    <t>Detrital Grain, Extrabasinal - Granitic, Undifferentiated</t>
  </si>
  <si>
    <t>Detrital Grain, Extrabasinal - Granitic</t>
  </si>
  <si>
    <t>Detrital Grain, Extrabasinal - Rhyolite, Undifferentiated</t>
  </si>
  <si>
    <t>Detrital Grain, Orthoclase</t>
  </si>
  <si>
    <t>Detrital Grain, Orthoclase, Undifferentiated</t>
  </si>
  <si>
    <t>Detrital Grain, Plagioclase, Undifferentiated</t>
  </si>
  <si>
    <t>Detrital Grain, Plagioclase</t>
  </si>
  <si>
    <t>Detrital Grain, Quartz</t>
  </si>
  <si>
    <t>Detrital Grain, Quartz - Monocrystalline</t>
  </si>
  <si>
    <t xml:space="preserve">Detrital Grain, Quartz - Monocrystalline, </t>
  </si>
  <si>
    <t>Detrital Grain, Quartz - Polycrystalline</t>
  </si>
  <si>
    <t>Matrix, Illitic, Undifferentiated</t>
  </si>
  <si>
    <t>Matrix, Terrigenous, Undifferentiated</t>
  </si>
  <si>
    <t>Matrix, Undifferentiated, Clay lamina</t>
  </si>
  <si>
    <t>Porosity, Intergranular</t>
  </si>
  <si>
    <t>Porosity, Intergranular, Clay lined</t>
  </si>
  <si>
    <t>Porosity, Intergranular, Undifferentiated</t>
  </si>
  <si>
    <t>6295.50ft/19</t>
  </si>
  <si>
    <t>5903.98ft/43/1</t>
  </si>
  <si>
    <t>5907.99ft/44/2</t>
  </si>
  <si>
    <t>5914.01ft/45/3</t>
  </si>
  <si>
    <t>5918.97ft/46/4</t>
  </si>
  <si>
    <t>5925.05ft/47/5</t>
  </si>
  <si>
    <t>5950.49ft/48/6</t>
  </si>
  <si>
    <t>5965.07ft/49/7</t>
  </si>
  <si>
    <t>5965.33ft/50/8</t>
  </si>
  <si>
    <t>5972.38ft/51/9</t>
  </si>
  <si>
    <t>5979.03ft/52/10</t>
  </si>
  <si>
    <t>5982.39ft/53/11</t>
  </si>
  <si>
    <t>5990.03ft/54/12</t>
  </si>
  <si>
    <t>5995.10ft/55/13</t>
  </si>
  <si>
    <t>6000.08ft/56/14</t>
  </si>
  <si>
    <t>6003.08ft/57/15</t>
  </si>
  <si>
    <t>6008.03ft/58/16</t>
  </si>
  <si>
    <t>6035.99ft/59/17</t>
  </si>
  <si>
    <t>6050.00ft/60/18</t>
  </si>
  <si>
    <t>6053.07ft/61/19</t>
  </si>
  <si>
    <t>6070.04ft/62/20</t>
  </si>
  <si>
    <t>6078.01ft/63/21</t>
  </si>
  <si>
    <t>6089.07ft/64/22</t>
  </si>
  <si>
    <t>6096.03ft/65/23</t>
  </si>
  <si>
    <t>6100.08ft/66/24</t>
  </si>
  <si>
    <t>6119.06ft/67/25</t>
  </si>
  <si>
    <t>6124.07ft/68/26</t>
  </si>
  <si>
    <t>6133.97ft/69/27</t>
  </si>
  <si>
    <t>6151.02ft/70/28</t>
  </si>
  <si>
    <t>6178.08ft/71/29</t>
  </si>
  <si>
    <t>6200.09ft/72/30</t>
  </si>
  <si>
    <t>6220.13ft/73/31</t>
  </si>
  <si>
    <t>6222.99ft/74/32</t>
  </si>
  <si>
    <t>6230.08ft/75/33</t>
  </si>
  <si>
    <t>6249.99ft/76/34</t>
  </si>
  <si>
    <t>6251.09ft/77/35</t>
  </si>
  <si>
    <t>6285.02ft/78/36</t>
  </si>
  <si>
    <t>6303.07ft/77/37</t>
  </si>
  <si>
    <t>6307.17ft/78/38</t>
  </si>
  <si>
    <t>6309.02ft/79/39</t>
  </si>
  <si>
    <t>6313.07ft/80/40</t>
  </si>
  <si>
    <t>6314.95ft/81/41</t>
  </si>
  <si>
    <t>6318.00ft/82/42</t>
  </si>
  <si>
    <t>6320.07ft/83/43</t>
  </si>
  <si>
    <t>6325.03ft/84/44</t>
  </si>
  <si>
    <t>6327.92ft/85/45</t>
  </si>
  <si>
    <t>6339.01ft/86/46</t>
  </si>
  <si>
    <t>6341.93ft/87/47</t>
  </si>
  <si>
    <t>6350.07ft/88/48</t>
  </si>
  <si>
    <t>6359.98ft/89/49</t>
  </si>
  <si>
    <t>Tr</t>
  </si>
  <si>
    <t>5811.11ft/40/71</t>
  </si>
  <si>
    <t>5599.99ft/35/66</t>
  </si>
  <si>
    <t>5238.06ft/24/55</t>
  </si>
  <si>
    <t>4638.12ft/8/72</t>
  </si>
  <si>
    <t>4661.98ft/9/73</t>
  </si>
  <si>
    <t>4750.01ft/10/74</t>
  </si>
  <si>
    <t>4830.07ft/11/75</t>
  </si>
  <si>
    <t>4930.00ft/12/76</t>
  </si>
  <si>
    <t>5000.05ft/13/77</t>
  </si>
  <si>
    <t>5049.87ft/14/78</t>
  </si>
  <si>
    <t>5062.05ft/15/79</t>
  </si>
  <si>
    <t>5100.92ft/16/80</t>
  </si>
  <si>
    <t>5118.97ft/17/81</t>
  </si>
  <si>
    <t>5140.02ft/18/82</t>
  </si>
  <si>
    <t>5155.04ft/19/50</t>
  </si>
  <si>
    <t>5172.97ft/20/51</t>
  </si>
  <si>
    <t>5190.04ft/21/52</t>
  </si>
  <si>
    <t>5200.01ft/22/53</t>
  </si>
  <si>
    <t>5234.05ft/23/54</t>
  </si>
  <si>
    <t>5275.03ft/25/56</t>
  </si>
  <si>
    <t>5299.93ft/26/57</t>
  </si>
  <si>
    <t>5325.03ft/27/58</t>
  </si>
  <si>
    <t>5346.09ft/28/59</t>
  </si>
  <si>
    <t>5374.99ft/29/60</t>
  </si>
  <si>
    <t>5412.02ft/30/61</t>
  </si>
  <si>
    <t>5412.07ft/31/62</t>
  </si>
  <si>
    <t>5450.05ft/32/63</t>
  </si>
  <si>
    <t>5499.93ft/33/64</t>
  </si>
  <si>
    <t>5559.97ft/34/65</t>
  </si>
  <si>
    <t>5650.12ft/36/67</t>
  </si>
  <si>
    <t>5718.08ft/37/68</t>
  </si>
  <si>
    <t>5720.11ft/38/69</t>
  </si>
  <si>
    <t>5778.08ft/39/70</t>
  </si>
  <si>
    <t>6243.20ft/1</t>
  </si>
  <si>
    <t>6252.30ft/3</t>
  </si>
  <si>
    <t>6260.80ft/6</t>
  </si>
  <si>
    <t>6267.17ft/8</t>
  </si>
  <si>
    <t>6274.80ft/11</t>
  </si>
  <si>
    <t>6276.00ft/12</t>
  </si>
  <si>
    <t>6287.27ft/14</t>
  </si>
  <si>
    <t>6282.96ft/15</t>
  </si>
  <si>
    <t>6293.28ft/16</t>
  </si>
  <si>
    <t>6294.80ft/18</t>
  </si>
  <si>
    <t>6279.25ft/20</t>
  </si>
  <si>
    <t>6247.40ft/2</t>
  </si>
  <si>
    <t>6255.50ft/4</t>
  </si>
  <si>
    <t>6258.00ft/5</t>
  </si>
  <si>
    <t>6262.58ft/7</t>
  </si>
  <si>
    <t>6268.56ft/9</t>
  </si>
  <si>
    <t>6270.46ft/10</t>
  </si>
  <si>
    <t>6290.40ft/13</t>
  </si>
  <si>
    <t>6294.60ft/17</t>
  </si>
  <si>
    <t>Porosity, All Porosity</t>
  </si>
  <si>
    <t>Rotary Sidewall Core</t>
  </si>
  <si>
    <t>Whole Core</t>
  </si>
  <si>
    <t>Normalize</t>
  </si>
  <si>
    <t>Detrital Grain, Extrabasinal - Claystone, Undifferentiated</t>
  </si>
  <si>
    <t>Detrital Grain, Extrabasinal - Mudstone, Undifferentiated</t>
  </si>
  <si>
    <t>Detrital Grain, Extrabasinal - Siltstone, Undifferentiated</t>
  </si>
  <si>
    <t xml:space="preserve">Detrital Grain, Zircon, , </t>
  </si>
  <si>
    <t>Authigenic Mineral, Butschliite</t>
  </si>
  <si>
    <t>Authigenic Mineral, Illite, Ribbon</t>
  </si>
  <si>
    <t>Authigenic Mineral, Stishovite</t>
  </si>
  <si>
    <t>Authigenic Mineral, Unable to LOCATE item ID 383 in table tblAuthmin</t>
  </si>
  <si>
    <t>Detrital Grain, Adularia</t>
  </si>
  <si>
    <t>Detrital Grain, Clinochlore</t>
  </si>
  <si>
    <t>Detrital Grain, Extrabasinal - Felsic, Undifferentiated</t>
  </si>
  <si>
    <t xml:space="preserve">Detrital Grain, Intrabasinal - Mudstone, , </t>
  </si>
  <si>
    <t>Detrital Grain, Intrabasinal - Siliceous Grains</t>
  </si>
  <si>
    <t>Detrital Grain, Magnesite</t>
  </si>
  <si>
    <t>Porosity, Crystal mouldic</t>
  </si>
  <si>
    <t>Porosity, Partial grain dissolution, Undifferentiated</t>
  </si>
  <si>
    <t>Porosity, Stylolite opening</t>
  </si>
  <si>
    <t>Whole Core Samples</t>
  </si>
  <si>
    <t>Depth</t>
  </si>
  <si>
    <t>Rotary Sidewall Core Samples</t>
  </si>
  <si>
    <t>IGV</t>
  </si>
  <si>
    <t>Total Illite</t>
  </si>
  <si>
    <t>Total Quartz Grains</t>
  </si>
  <si>
    <t>Total Quartz Cement</t>
  </si>
  <si>
    <t>Total Cements</t>
  </si>
  <si>
    <t>Total Porosity</t>
  </si>
  <si>
    <t>lower</t>
  </si>
  <si>
    <t>argenta</t>
  </si>
  <si>
    <t>Eau Claire</t>
  </si>
  <si>
    <t>Upper</t>
  </si>
  <si>
    <t>Middle</t>
  </si>
  <si>
    <t>guil</t>
  </si>
  <si>
    <t>hio;g</t>
  </si>
  <si>
    <t>Total Lithics</t>
  </si>
  <si>
    <t>Total Feldspar</t>
  </si>
  <si>
    <t>Authigenic Mineral</t>
  </si>
  <si>
    <t>Dolomite</t>
  </si>
  <si>
    <t>Illite</t>
  </si>
  <si>
    <t>Pore Filling</t>
  </si>
  <si>
    <t>Grain Lining</t>
  </si>
  <si>
    <t>Iron rich</t>
  </si>
  <si>
    <t>Kaolinite</t>
  </si>
  <si>
    <t>Quartz</t>
  </si>
  <si>
    <t>Grain Lining w/ 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</si>
</sst>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/>
    <xf numFmtId="10" fontId="0" fillId="0" borderId="0" xfId="0" applyNumberFormat="1"/>
    <xf numFmtId="10" fontId="0" fillId="0" borderId="0" xfId="0" applyNumberFormat="1" applyFill="1"/>
    <xf numFmtId="10" fontId="2" fillId="4" borderId="0" xfId="0" applyNumberFormat="1" applyFon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0" fontId="2" fillId="7" borderId="0" xfId="0" applyFont="1" applyFill="1"/>
    <xf numFmtId="0" fontId="0" fillId="8" borderId="0" xfId="0" applyFill="1"/>
    <xf numFmtId="10" fontId="0" fillId="8" borderId="0" xfId="0" applyNumberFormat="1" applyFill="1"/>
    <xf numFmtId="10" fontId="0" fillId="3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0" fontId="0" fillId="11" borderId="0" xfId="0" applyFill="1"/>
    <xf numFmtId="0" fontId="2" fillId="9" borderId="0" xfId="0" applyFont="1" applyFill="1"/>
    <xf numFmtId="0" fontId="0" fillId="1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IGV vs. Depth (WC)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34066345873432491"/>
          <c:w val="0.61118121979718976"/>
          <c:h val="0.59159601049868771"/>
        </c:manualLayout>
      </c:layout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Data'!$B$3:$B$16</c:f>
              <c:numCache>
                <c:formatCode>0.00%</c:formatCode>
                <c:ptCount val="14"/>
                <c:pt idx="0">
                  <c:v>0.29722921914357681</c:v>
                </c:pt>
                <c:pt idx="1">
                  <c:v>0.30456852791878175</c:v>
                </c:pt>
                <c:pt idx="2">
                  <c:v>0.2807017543859649</c:v>
                </c:pt>
                <c:pt idx="3">
                  <c:v>0.27750000000000002</c:v>
                </c:pt>
                <c:pt idx="4">
                  <c:v>0.29749999999999999</c:v>
                </c:pt>
                <c:pt idx="5">
                  <c:v>0.29749999999999999</c:v>
                </c:pt>
                <c:pt idx="6">
                  <c:v>0.29250000000000004</c:v>
                </c:pt>
                <c:pt idx="7">
                  <c:v>0.30750000000000005</c:v>
                </c:pt>
                <c:pt idx="8">
                  <c:v>0.30750000000000005</c:v>
                </c:pt>
                <c:pt idx="9">
                  <c:v>0.20500000000000002</c:v>
                </c:pt>
                <c:pt idx="10">
                  <c:v>0.30576441102756891</c:v>
                </c:pt>
                <c:pt idx="11">
                  <c:v>0.215</c:v>
                </c:pt>
                <c:pt idx="12">
                  <c:v>0.30000000000000004</c:v>
                </c:pt>
                <c:pt idx="13">
                  <c:v>0.28749999999999998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0-459F-9152-3AA6A6C9D235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Data'!$B$17:$B$22</c:f>
              <c:numCache>
                <c:formatCode>0.00%</c:formatCode>
                <c:ptCount val="6"/>
                <c:pt idx="0">
                  <c:v>0.25</c:v>
                </c:pt>
                <c:pt idx="1">
                  <c:v>0.19700748129675813</c:v>
                </c:pt>
                <c:pt idx="2">
                  <c:v>0.29250000000000004</c:v>
                </c:pt>
                <c:pt idx="3">
                  <c:v>4.7500000000000001E-2</c:v>
                </c:pt>
                <c:pt idx="4">
                  <c:v>6.0000000000000005E-2</c:v>
                </c:pt>
                <c:pt idx="5">
                  <c:v>0.26999999999999996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0-459F-9152-3AA6A6C9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82048"/>
        <c:axId val="2115655600"/>
      </c:scatterChart>
      <c:valAx>
        <c:axId val="1468282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IGV</a:t>
                </a:r>
              </a:p>
            </c:rich>
          </c:tx>
          <c:layout>
            <c:manualLayout>
              <c:xMode val="edge"/>
              <c:yMode val="edge"/>
              <c:x val="0.47682874015748034"/>
              <c:y val="0.15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5600"/>
        <c:crosses val="autoZero"/>
        <c:crossBetween val="midCat"/>
      </c:valAx>
      <c:valAx>
        <c:axId val="2115655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8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18365657312959"/>
          <c:y val="0.52514603674540683"/>
          <c:w val="0.2338163434268703"/>
          <c:h val="0.18000125984251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Quartz Cement vs. Depth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Data'!$E$28:$E$38</c:f>
              <c:numCache>
                <c:formatCode>0.00%</c:formatCode>
                <c:ptCount val="11"/>
                <c:pt idx="0">
                  <c:v>0</c:v>
                </c:pt>
                <c:pt idx="1">
                  <c:v>2.5062656641604009E-2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7.7499999999999999E-2</c:v>
                </c:pt>
                <c:pt idx="6">
                  <c:v>0.08</c:v>
                </c:pt>
                <c:pt idx="7">
                  <c:v>5.0632911392405064E-3</c:v>
                </c:pt>
                <c:pt idx="8">
                  <c:v>0</c:v>
                </c:pt>
                <c:pt idx="9">
                  <c:v>0.11616161616161616</c:v>
                </c:pt>
                <c:pt idx="10">
                  <c:v>0.06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70C-8B8D-5D0EDD582458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Data'!$E$39:$E$45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2.2499999999999999E-2</c:v>
                </c:pt>
                <c:pt idx="2">
                  <c:v>0.13</c:v>
                </c:pt>
                <c:pt idx="3">
                  <c:v>9.5000000000000001E-2</c:v>
                </c:pt>
                <c:pt idx="4">
                  <c:v>0.105</c:v>
                </c:pt>
                <c:pt idx="5">
                  <c:v>6.7500000000000004E-2</c:v>
                </c:pt>
                <c:pt idx="6">
                  <c:v>0.12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70C-8B8D-5D0EDD582458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Data'!$E$46:$E$60</c:f>
              <c:numCache>
                <c:formatCode>0.00%</c:formatCode>
                <c:ptCount val="15"/>
                <c:pt idx="0">
                  <c:v>3.5000000000000003E-2</c:v>
                </c:pt>
                <c:pt idx="1">
                  <c:v>5.2499999999999998E-2</c:v>
                </c:pt>
                <c:pt idx="2">
                  <c:v>0.17</c:v>
                </c:pt>
                <c:pt idx="3">
                  <c:v>0.16250000000000001</c:v>
                </c:pt>
                <c:pt idx="4">
                  <c:v>0.04</c:v>
                </c:pt>
                <c:pt idx="5">
                  <c:v>0.1275</c:v>
                </c:pt>
                <c:pt idx="6">
                  <c:v>0.09</c:v>
                </c:pt>
                <c:pt idx="7">
                  <c:v>0.08</c:v>
                </c:pt>
                <c:pt idx="8">
                  <c:v>0.13</c:v>
                </c:pt>
                <c:pt idx="9">
                  <c:v>9.5000000000000001E-2</c:v>
                </c:pt>
                <c:pt idx="10">
                  <c:v>1.2500000000000001E-2</c:v>
                </c:pt>
                <c:pt idx="11">
                  <c:v>3.2500000000000001E-2</c:v>
                </c:pt>
                <c:pt idx="12">
                  <c:v>4.7500000000000001E-2</c:v>
                </c:pt>
                <c:pt idx="13">
                  <c:v>5.2499999999999998E-2</c:v>
                </c:pt>
                <c:pt idx="14">
                  <c:v>4.2713567839195977E-2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8-470C-8B8D-5D0EDD582458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Data'!$E$61:$E$96</c:f>
              <c:numCache>
                <c:formatCode>0.00%</c:formatCode>
                <c:ptCount val="36"/>
                <c:pt idx="0">
                  <c:v>7.2499999999999995E-2</c:v>
                </c:pt>
                <c:pt idx="1">
                  <c:v>0.13250000000000001</c:v>
                </c:pt>
                <c:pt idx="2">
                  <c:v>0.10249999999999999</c:v>
                </c:pt>
                <c:pt idx="3">
                  <c:v>5.5E-2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0.10275689223057644</c:v>
                </c:pt>
                <c:pt idx="7">
                  <c:v>0.115</c:v>
                </c:pt>
                <c:pt idx="8">
                  <c:v>2.1686746987951807E-2</c:v>
                </c:pt>
                <c:pt idx="9">
                  <c:v>7.4626865671641784E-2</c:v>
                </c:pt>
                <c:pt idx="10">
                  <c:v>8.9775561097256859E-2</c:v>
                </c:pt>
                <c:pt idx="11">
                  <c:v>0.105</c:v>
                </c:pt>
                <c:pt idx="12">
                  <c:v>8.5000000000000006E-2</c:v>
                </c:pt>
                <c:pt idx="13">
                  <c:v>0.06</c:v>
                </c:pt>
                <c:pt idx="14">
                  <c:v>4.7146401985111663E-2</c:v>
                </c:pt>
                <c:pt idx="15">
                  <c:v>0.10025062656641603</c:v>
                </c:pt>
                <c:pt idx="16">
                  <c:v>4.7500000000000001E-2</c:v>
                </c:pt>
                <c:pt idx="17">
                  <c:v>8.0402010050251257E-2</c:v>
                </c:pt>
                <c:pt idx="18">
                  <c:v>2.2499999999999999E-2</c:v>
                </c:pt>
                <c:pt idx="19">
                  <c:v>4.4999999999999998E-2</c:v>
                </c:pt>
                <c:pt idx="20">
                  <c:v>5.0125313283208017E-3</c:v>
                </c:pt>
                <c:pt idx="21">
                  <c:v>4.7738693467336682E-2</c:v>
                </c:pt>
                <c:pt idx="22">
                  <c:v>3.0379746835443037E-2</c:v>
                </c:pt>
                <c:pt idx="23">
                  <c:v>3.7593984962406013E-2</c:v>
                </c:pt>
                <c:pt idx="24">
                  <c:v>4.5226130653266333E-2</c:v>
                </c:pt>
                <c:pt idx="25">
                  <c:v>1.7500000000000002E-2</c:v>
                </c:pt>
                <c:pt idx="26">
                  <c:v>5.764411027568922E-2</c:v>
                </c:pt>
                <c:pt idx="27">
                  <c:v>3.2500000000000001E-2</c:v>
                </c:pt>
                <c:pt idx="28">
                  <c:v>1.4962593516209476E-2</c:v>
                </c:pt>
                <c:pt idx="29">
                  <c:v>9.0225563909774431E-2</c:v>
                </c:pt>
                <c:pt idx="30">
                  <c:v>0.05</c:v>
                </c:pt>
                <c:pt idx="31">
                  <c:v>6.25E-2</c:v>
                </c:pt>
                <c:pt idx="32">
                  <c:v>3.5000000000000003E-2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2.7777777777777776E-2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8-470C-8B8D-5D0EDD582458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Data'!$E$97:$E$109</c:f>
              <c:numCache>
                <c:formatCode>0.00%</c:formatCode>
                <c:ptCount val="13"/>
                <c:pt idx="0">
                  <c:v>9.2499999999999999E-2</c:v>
                </c:pt>
                <c:pt idx="1">
                  <c:v>9.7500000000000003E-2</c:v>
                </c:pt>
                <c:pt idx="2">
                  <c:v>7.5376884422110546E-2</c:v>
                </c:pt>
                <c:pt idx="3">
                  <c:v>3.5087719298245612E-2</c:v>
                </c:pt>
                <c:pt idx="4">
                  <c:v>3.2500000000000001E-2</c:v>
                </c:pt>
                <c:pt idx="5">
                  <c:v>0.1</c:v>
                </c:pt>
                <c:pt idx="6">
                  <c:v>0.17749999999999999</c:v>
                </c:pt>
                <c:pt idx="7">
                  <c:v>0.22</c:v>
                </c:pt>
                <c:pt idx="8">
                  <c:v>4.7619047619047616E-2</c:v>
                </c:pt>
                <c:pt idx="9">
                  <c:v>8.5000000000000006E-2</c:v>
                </c:pt>
                <c:pt idx="10">
                  <c:v>0.10075566750629723</c:v>
                </c:pt>
                <c:pt idx="11">
                  <c:v>0.02</c:v>
                </c:pt>
                <c:pt idx="12">
                  <c:v>7.4999999999999997E-3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8-470C-8B8D-5D0EDD58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5456"/>
        <c:axId val="2115700944"/>
      </c:scatterChart>
      <c:valAx>
        <c:axId val="130985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Quartz 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00944"/>
        <c:crosses val="autoZero"/>
        <c:crossBetween val="midCat"/>
      </c:valAx>
      <c:valAx>
        <c:axId val="2115700944"/>
        <c:scaling>
          <c:orientation val="maxMin"/>
          <c:max val="65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Cements vs. Depth (RSWC)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Data'!$F$28:$F$38</c:f>
              <c:numCache>
                <c:formatCode>0.00%</c:formatCode>
                <c:ptCount val="11"/>
                <c:pt idx="0">
                  <c:v>0.94750000000000001</c:v>
                </c:pt>
                <c:pt idx="1">
                  <c:v>0.50375939849624052</c:v>
                </c:pt>
                <c:pt idx="2">
                  <c:v>0.88500000000000001</c:v>
                </c:pt>
                <c:pt idx="3">
                  <c:v>0.16500000000000001</c:v>
                </c:pt>
                <c:pt idx="4">
                  <c:v>0.52499999999999991</c:v>
                </c:pt>
                <c:pt idx="5">
                  <c:v>0.21749999999999997</c:v>
                </c:pt>
                <c:pt idx="6">
                  <c:v>0.16250000000000001</c:v>
                </c:pt>
                <c:pt idx="7">
                  <c:v>0.58987341772151902</c:v>
                </c:pt>
                <c:pt idx="8">
                  <c:v>0.89749999999999996</c:v>
                </c:pt>
                <c:pt idx="9">
                  <c:v>0.3762626262626263</c:v>
                </c:pt>
                <c:pt idx="10">
                  <c:v>8.7499999999999994E-2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7-4100-AC4B-0348D190E1DE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Data'!$F$39:$F$45</c:f>
              <c:numCache>
                <c:formatCode>0.00%</c:formatCode>
                <c:ptCount val="7"/>
                <c:pt idx="0">
                  <c:v>0.16250000000000001</c:v>
                </c:pt>
                <c:pt idx="1">
                  <c:v>4.2499999999999996E-2</c:v>
                </c:pt>
                <c:pt idx="2">
                  <c:v>0.2</c:v>
                </c:pt>
                <c:pt idx="3">
                  <c:v>9.5000000000000001E-2</c:v>
                </c:pt>
                <c:pt idx="4">
                  <c:v>0.16749999999999998</c:v>
                </c:pt>
                <c:pt idx="5">
                  <c:v>0.08</c:v>
                </c:pt>
                <c:pt idx="6">
                  <c:v>0.14499999999999999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7-4100-AC4B-0348D190E1DE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Data'!$F$46:$F$60</c:f>
              <c:numCache>
                <c:formatCode>0.00%</c:formatCode>
                <c:ptCount val="15"/>
                <c:pt idx="0">
                  <c:v>7.0000000000000007E-2</c:v>
                </c:pt>
                <c:pt idx="1">
                  <c:v>0.14499999999999999</c:v>
                </c:pt>
                <c:pt idx="2">
                  <c:v>0.21000000000000002</c:v>
                </c:pt>
                <c:pt idx="3">
                  <c:v>0.27</c:v>
                </c:pt>
                <c:pt idx="4">
                  <c:v>0.08</c:v>
                </c:pt>
                <c:pt idx="5">
                  <c:v>0.1875</c:v>
                </c:pt>
                <c:pt idx="6">
                  <c:v>0.11249999999999999</c:v>
                </c:pt>
                <c:pt idx="7">
                  <c:v>0.27250000000000002</c:v>
                </c:pt>
                <c:pt idx="8">
                  <c:v>0.16750000000000001</c:v>
                </c:pt>
                <c:pt idx="9">
                  <c:v>0.16750000000000001</c:v>
                </c:pt>
                <c:pt idx="10">
                  <c:v>0.02</c:v>
                </c:pt>
                <c:pt idx="11">
                  <c:v>0.125</c:v>
                </c:pt>
                <c:pt idx="12">
                  <c:v>0.05</c:v>
                </c:pt>
                <c:pt idx="13">
                  <c:v>7.7499999999999999E-2</c:v>
                </c:pt>
                <c:pt idx="14">
                  <c:v>4.7738693467336682E-2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7-4100-AC4B-0348D190E1DE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Data'!$F$61:$F$96</c:f>
              <c:numCache>
                <c:formatCode>0.00%</c:formatCode>
                <c:ptCount val="36"/>
                <c:pt idx="0">
                  <c:v>0.08</c:v>
                </c:pt>
                <c:pt idx="1">
                  <c:v>0.18000000000000002</c:v>
                </c:pt>
                <c:pt idx="2">
                  <c:v>0.17749999999999999</c:v>
                </c:pt>
                <c:pt idx="3">
                  <c:v>0.22750000000000001</c:v>
                </c:pt>
                <c:pt idx="4">
                  <c:v>0.20499999999999999</c:v>
                </c:pt>
                <c:pt idx="5">
                  <c:v>0.15000000000000002</c:v>
                </c:pt>
                <c:pt idx="6">
                  <c:v>0.17293233082706766</c:v>
                </c:pt>
                <c:pt idx="7">
                  <c:v>0.20250000000000001</c:v>
                </c:pt>
                <c:pt idx="8">
                  <c:v>0.26746987951807227</c:v>
                </c:pt>
                <c:pt idx="9">
                  <c:v>0.2263681592039801</c:v>
                </c:pt>
                <c:pt idx="10">
                  <c:v>0.18703241895261846</c:v>
                </c:pt>
                <c:pt idx="11">
                  <c:v>0.27500000000000002</c:v>
                </c:pt>
                <c:pt idx="12">
                  <c:v>0.17499999999999999</c:v>
                </c:pt>
                <c:pt idx="13">
                  <c:v>0.13500000000000001</c:v>
                </c:pt>
                <c:pt idx="14">
                  <c:v>0.11166253101736973</c:v>
                </c:pt>
                <c:pt idx="15">
                  <c:v>0.23308270676691728</c:v>
                </c:pt>
                <c:pt idx="16">
                  <c:v>5.2499999999999998E-2</c:v>
                </c:pt>
                <c:pt idx="17">
                  <c:v>0.135678391959799</c:v>
                </c:pt>
                <c:pt idx="18">
                  <c:v>0.08</c:v>
                </c:pt>
                <c:pt idx="19">
                  <c:v>7.4999999999999997E-2</c:v>
                </c:pt>
                <c:pt idx="20">
                  <c:v>4.7619047619047616E-2</c:v>
                </c:pt>
                <c:pt idx="21">
                  <c:v>0.19849246231155782</c:v>
                </c:pt>
                <c:pt idx="22">
                  <c:v>0.11898734177215189</c:v>
                </c:pt>
                <c:pt idx="23">
                  <c:v>0.14536340852130325</c:v>
                </c:pt>
                <c:pt idx="24">
                  <c:v>7.2864321608040211E-2</c:v>
                </c:pt>
                <c:pt idx="25">
                  <c:v>8.7500000000000008E-2</c:v>
                </c:pt>
                <c:pt idx="26">
                  <c:v>0.19047619047619047</c:v>
                </c:pt>
                <c:pt idx="27">
                  <c:v>0.14250000000000002</c:v>
                </c:pt>
                <c:pt idx="28">
                  <c:v>3.9900249376558602E-2</c:v>
                </c:pt>
                <c:pt idx="29">
                  <c:v>0.12280701754385964</c:v>
                </c:pt>
                <c:pt idx="30">
                  <c:v>0.08</c:v>
                </c:pt>
                <c:pt idx="31">
                  <c:v>0.16250000000000001</c:v>
                </c:pt>
                <c:pt idx="32">
                  <c:v>7.5000000000000011E-2</c:v>
                </c:pt>
                <c:pt idx="33">
                  <c:v>8.7499999999999994E-2</c:v>
                </c:pt>
                <c:pt idx="34">
                  <c:v>0.64749999999999996</c:v>
                </c:pt>
                <c:pt idx="35">
                  <c:v>8.8383838383838384E-2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7-4100-AC4B-0348D190E1DE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Data'!$F$97:$F$109</c:f>
              <c:numCache>
                <c:formatCode>0.00%</c:formatCode>
                <c:ptCount val="13"/>
                <c:pt idx="0">
                  <c:v>0.13</c:v>
                </c:pt>
                <c:pt idx="1">
                  <c:v>0.4325</c:v>
                </c:pt>
                <c:pt idx="2">
                  <c:v>0.17839195979899497</c:v>
                </c:pt>
                <c:pt idx="3">
                  <c:v>0.13283208020050125</c:v>
                </c:pt>
                <c:pt idx="4">
                  <c:v>0.16</c:v>
                </c:pt>
                <c:pt idx="5">
                  <c:v>0.1575</c:v>
                </c:pt>
                <c:pt idx="6">
                  <c:v>0.19</c:v>
                </c:pt>
                <c:pt idx="7">
                  <c:v>0.29000000000000004</c:v>
                </c:pt>
                <c:pt idx="8">
                  <c:v>0.27067669172932329</c:v>
                </c:pt>
                <c:pt idx="9">
                  <c:v>0.3</c:v>
                </c:pt>
                <c:pt idx="10">
                  <c:v>0.15617128463476071</c:v>
                </c:pt>
                <c:pt idx="11">
                  <c:v>0.89500000000000002</c:v>
                </c:pt>
                <c:pt idx="12">
                  <c:v>0.61749999999999994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A7-4100-AC4B-0348D190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7888"/>
        <c:axId val="2015273088"/>
      </c:scatterChart>
      <c:valAx>
        <c:axId val="211653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3088"/>
        <c:crosses val="autoZero"/>
        <c:crossBetween val="midCat"/>
      </c:valAx>
      <c:valAx>
        <c:axId val="2015273088"/>
        <c:scaling>
          <c:orientation val="maxMin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Porosity vs.</a:t>
            </a:r>
            <a:r>
              <a:rPr lang="en-US" baseline="0"/>
              <a:t> Depth (RSWC)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0-48D5-90FA-B81CA40078F6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0-48D5-90FA-B81CA40078F6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0-48D5-90FA-B81CA40078F6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Data'!$G$61:$G$96</c:f>
              <c:numCache>
                <c:formatCode>0.00%</c:formatCode>
                <c:ptCount val="36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  <c:pt idx="35">
                  <c:v>0.26262626262626265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C0-48D5-90FA-B81CA40078F6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C0-48D5-90FA-B81CA40078F6}"/>
            </c:ext>
          </c:extLst>
        </c:ser>
        <c:ser>
          <c:idx val="5"/>
          <c:order val="5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946216097987751"/>
                  <c:y val="-0.33508967629046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Depth and Porosity Data'!$G$39:$G$96</c:f>
              <c:numCache>
                <c:formatCode>0.00%</c:formatCode>
                <c:ptCount val="58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  <c:pt idx="7">
                  <c:v>0.1075</c:v>
                </c:pt>
                <c:pt idx="8">
                  <c:v>7.7499999999999999E-2</c:v>
                </c:pt>
                <c:pt idx="9">
                  <c:v>0.10249999999999999</c:v>
                </c:pt>
                <c:pt idx="10">
                  <c:v>2.2499999999999999E-2</c:v>
                </c:pt>
                <c:pt idx="11">
                  <c:v>3.5000000000000003E-2</c:v>
                </c:pt>
                <c:pt idx="12">
                  <c:v>8.5000000000000006E-2</c:v>
                </c:pt>
                <c:pt idx="13">
                  <c:v>0.1225</c:v>
                </c:pt>
                <c:pt idx="14">
                  <c:v>0.105</c:v>
                </c:pt>
                <c:pt idx="15">
                  <c:v>0.14000000000000001</c:v>
                </c:pt>
                <c:pt idx="16">
                  <c:v>0.14249999999999999</c:v>
                </c:pt>
                <c:pt idx="17">
                  <c:v>0.16750000000000001</c:v>
                </c:pt>
                <c:pt idx="18">
                  <c:v>0.13250000000000001</c:v>
                </c:pt>
                <c:pt idx="19">
                  <c:v>0.14749999999999999</c:v>
                </c:pt>
                <c:pt idx="20">
                  <c:v>0.15</c:v>
                </c:pt>
                <c:pt idx="21">
                  <c:v>2.2613065326633167E-2</c:v>
                </c:pt>
                <c:pt idx="22">
                  <c:v>5.7500000000000002E-2</c:v>
                </c:pt>
                <c:pt idx="23">
                  <c:v>0.155</c:v>
                </c:pt>
                <c:pt idx="24">
                  <c:v>0.23250000000000001</c:v>
                </c:pt>
                <c:pt idx="25">
                  <c:v>0.17</c:v>
                </c:pt>
                <c:pt idx="26">
                  <c:v>0.16750000000000001</c:v>
                </c:pt>
                <c:pt idx="27">
                  <c:v>7.0000000000000007E-2</c:v>
                </c:pt>
                <c:pt idx="28">
                  <c:v>0.20050125313283207</c:v>
                </c:pt>
                <c:pt idx="29">
                  <c:v>5.5E-2</c:v>
                </c:pt>
                <c:pt idx="30">
                  <c:v>6.9879518072289162E-2</c:v>
                </c:pt>
                <c:pt idx="31">
                  <c:v>7.2139303482587069E-2</c:v>
                </c:pt>
                <c:pt idx="32">
                  <c:v>0.16458852867830423</c:v>
                </c:pt>
                <c:pt idx="33">
                  <c:v>0.16500000000000001</c:v>
                </c:pt>
                <c:pt idx="34">
                  <c:v>0.17749999999999999</c:v>
                </c:pt>
                <c:pt idx="35">
                  <c:v>0.24249999999999999</c:v>
                </c:pt>
                <c:pt idx="36">
                  <c:v>0.15384615384615385</c:v>
                </c:pt>
                <c:pt idx="37">
                  <c:v>0.20802005012531327</c:v>
                </c:pt>
                <c:pt idx="38">
                  <c:v>0.28999999999999998</c:v>
                </c:pt>
                <c:pt idx="39">
                  <c:v>0.11557788944723618</c:v>
                </c:pt>
                <c:pt idx="40">
                  <c:v>0.155</c:v>
                </c:pt>
                <c:pt idx="41">
                  <c:v>0.15</c:v>
                </c:pt>
                <c:pt idx="42">
                  <c:v>0.17293233082706766</c:v>
                </c:pt>
                <c:pt idx="43">
                  <c:v>0.20854271356783918</c:v>
                </c:pt>
                <c:pt idx="44">
                  <c:v>0.20759493670886076</c:v>
                </c:pt>
                <c:pt idx="45">
                  <c:v>0.19298245614035087</c:v>
                </c:pt>
                <c:pt idx="46">
                  <c:v>0.2236180904522613</c:v>
                </c:pt>
                <c:pt idx="47">
                  <c:v>0.22500000000000001</c:v>
                </c:pt>
                <c:pt idx="48">
                  <c:v>0.10025062656641603</c:v>
                </c:pt>
                <c:pt idx="49">
                  <c:v>0.14000000000000001</c:v>
                </c:pt>
                <c:pt idx="50">
                  <c:v>0.12219451371571072</c:v>
                </c:pt>
                <c:pt idx="51">
                  <c:v>0.13533834586466165</c:v>
                </c:pt>
                <c:pt idx="52">
                  <c:v>0.23749999999999999</c:v>
                </c:pt>
                <c:pt idx="53">
                  <c:v>0.14499999999999999</c:v>
                </c:pt>
                <c:pt idx="54">
                  <c:v>0.1525</c:v>
                </c:pt>
                <c:pt idx="55">
                  <c:v>0.29749999999999999</c:v>
                </c:pt>
                <c:pt idx="56">
                  <c:v>2.5000000000000001E-3</c:v>
                </c:pt>
                <c:pt idx="57">
                  <c:v>0.26262626262626265</c:v>
                </c:pt>
              </c:numCache>
            </c:numRef>
          </c:xVal>
          <c:yVal>
            <c:numRef>
              <c:f>' Depth and Porosity Data'!$A$39:$A$96</c:f>
              <c:numCache>
                <c:formatCode>General</c:formatCode>
                <c:ptCount val="58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  <c:pt idx="7">
                  <c:v>5299.93</c:v>
                </c:pt>
                <c:pt idx="8">
                  <c:v>5325.03</c:v>
                </c:pt>
                <c:pt idx="9">
                  <c:v>5346.09</c:v>
                </c:pt>
                <c:pt idx="10">
                  <c:v>5374.99</c:v>
                </c:pt>
                <c:pt idx="11">
                  <c:v>5412.02</c:v>
                </c:pt>
                <c:pt idx="12">
                  <c:v>5412.07</c:v>
                </c:pt>
                <c:pt idx="13">
                  <c:v>5450.05</c:v>
                </c:pt>
                <c:pt idx="14">
                  <c:v>5499.93</c:v>
                </c:pt>
                <c:pt idx="15">
                  <c:v>5559.97</c:v>
                </c:pt>
                <c:pt idx="16">
                  <c:v>5599.99</c:v>
                </c:pt>
                <c:pt idx="17">
                  <c:v>5650.12</c:v>
                </c:pt>
                <c:pt idx="18">
                  <c:v>5718.08</c:v>
                </c:pt>
                <c:pt idx="19">
                  <c:v>5720.11</c:v>
                </c:pt>
                <c:pt idx="20">
                  <c:v>5778.08</c:v>
                </c:pt>
                <c:pt idx="21">
                  <c:v>5811.11</c:v>
                </c:pt>
                <c:pt idx="22">
                  <c:v>5903.98</c:v>
                </c:pt>
                <c:pt idx="23">
                  <c:v>5907.99</c:v>
                </c:pt>
                <c:pt idx="24">
                  <c:v>5914.01</c:v>
                </c:pt>
                <c:pt idx="25">
                  <c:v>5918.97</c:v>
                </c:pt>
                <c:pt idx="26">
                  <c:v>5925.05</c:v>
                </c:pt>
                <c:pt idx="27">
                  <c:v>5950.49</c:v>
                </c:pt>
                <c:pt idx="28">
                  <c:v>5965.07</c:v>
                </c:pt>
                <c:pt idx="29">
                  <c:v>5965.33</c:v>
                </c:pt>
                <c:pt idx="30">
                  <c:v>5972.38</c:v>
                </c:pt>
                <c:pt idx="31">
                  <c:v>5979.03</c:v>
                </c:pt>
                <c:pt idx="32">
                  <c:v>5982.39</c:v>
                </c:pt>
                <c:pt idx="33">
                  <c:v>5990.03</c:v>
                </c:pt>
                <c:pt idx="34">
                  <c:v>5995.1</c:v>
                </c:pt>
                <c:pt idx="35">
                  <c:v>6000.08</c:v>
                </c:pt>
                <c:pt idx="36">
                  <c:v>6003.08</c:v>
                </c:pt>
                <c:pt idx="37">
                  <c:v>6008.03</c:v>
                </c:pt>
                <c:pt idx="38">
                  <c:v>6035.99</c:v>
                </c:pt>
                <c:pt idx="39">
                  <c:v>6050</c:v>
                </c:pt>
                <c:pt idx="40">
                  <c:v>6053.07</c:v>
                </c:pt>
                <c:pt idx="41">
                  <c:v>6070.04</c:v>
                </c:pt>
                <c:pt idx="42">
                  <c:v>6078.01</c:v>
                </c:pt>
                <c:pt idx="43">
                  <c:v>6089.07</c:v>
                </c:pt>
                <c:pt idx="44">
                  <c:v>6096.03</c:v>
                </c:pt>
                <c:pt idx="45">
                  <c:v>6100.08</c:v>
                </c:pt>
                <c:pt idx="46">
                  <c:v>6119.06</c:v>
                </c:pt>
                <c:pt idx="47">
                  <c:v>6124.07</c:v>
                </c:pt>
                <c:pt idx="48">
                  <c:v>6133.97</c:v>
                </c:pt>
                <c:pt idx="49">
                  <c:v>6151.02</c:v>
                </c:pt>
                <c:pt idx="50">
                  <c:v>6178.08</c:v>
                </c:pt>
                <c:pt idx="51">
                  <c:v>6200.09</c:v>
                </c:pt>
                <c:pt idx="52">
                  <c:v>6220.13</c:v>
                </c:pt>
                <c:pt idx="53">
                  <c:v>6222.99</c:v>
                </c:pt>
                <c:pt idx="54">
                  <c:v>6230.08</c:v>
                </c:pt>
                <c:pt idx="55">
                  <c:v>6249.99</c:v>
                </c:pt>
                <c:pt idx="56">
                  <c:v>6251.09</c:v>
                </c:pt>
                <c:pt idx="57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C-4E30-A497-D8ADDA88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00640"/>
        <c:axId val="2015245632"/>
      </c:scatterChart>
      <c:valAx>
        <c:axId val="165100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45632"/>
        <c:crosses val="autoZero"/>
        <c:crossBetween val="midCat"/>
      </c:valAx>
      <c:valAx>
        <c:axId val="2015245632"/>
        <c:scaling>
          <c:orientation val="maxMin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IGV</a:t>
            </a:r>
            <a:r>
              <a:rPr lang="en-US" baseline="0"/>
              <a:t> vs. Porosity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Data'!$B$3:$B$16</c:f>
              <c:numCache>
                <c:formatCode>0.00%</c:formatCode>
                <c:ptCount val="14"/>
                <c:pt idx="0">
                  <c:v>0.29722921914357681</c:v>
                </c:pt>
                <c:pt idx="1">
                  <c:v>0.30456852791878175</c:v>
                </c:pt>
                <c:pt idx="2">
                  <c:v>0.2807017543859649</c:v>
                </c:pt>
                <c:pt idx="3">
                  <c:v>0.27750000000000002</c:v>
                </c:pt>
                <c:pt idx="4">
                  <c:v>0.29749999999999999</c:v>
                </c:pt>
                <c:pt idx="5">
                  <c:v>0.29749999999999999</c:v>
                </c:pt>
                <c:pt idx="6">
                  <c:v>0.29250000000000004</c:v>
                </c:pt>
                <c:pt idx="7">
                  <c:v>0.30750000000000005</c:v>
                </c:pt>
                <c:pt idx="8">
                  <c:v>0.30750000000000005</c:v>
                </c:pt>
                <c:pt idx="9">
                  <c:v>0.20500000000000002</c:v>
                </c:pt>
                <c:pt idx="10">
                  <c:v>0.30576441102756891</c:v>
                </c:pt>
                <c:pt idx="11">
                  <c:v>0.215</c:v>
                </c:pt>
                <c:pt idx="12">
                  <c:v>0.30000000000000004</c:v>
                </c:pt>
                <c:pt idx="13">
                  <c:v>0.28749999999999998</c:v>
                </c:pt>
              </c:numCache>
            </c:numRef>
          </c:xVal>
          <c:y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1-484C-8370-5AE9560DEF38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Data'!$B$17:$B$22</c:f>
              <c:numCache>
                <c:formatCode>0.00%</c:formatCode>
                <c:ptCount val="6"/>
                <c:pt idx="0">
                  <c:v>0.25</c:v>
                </c:pt>
                <c:pt idx="1">
                  <c:v>0.19700748129675813</c:v>
                </c:pt>
                <c:pt idx="2">
                  <c:v>0.29250000000000004</c:v>
                </c:pt>
                <c:pt idx="3">
                  <c:v>4.7500000000000001E-2</c:v>
                </c:pt>
                <c:pt idx="4">
                  <c:v>6.0000000000000005E-2</c:v>
                </c:pt>
                <c:pt idx="5">
                  <c:v>0.26999999999999996</c:v>
                </c:pt>
              </c:numCache>
            </c:numRef>
          </c:xVal>
          <c:y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1-484C-8370-5AE9560DEF38}"/>
            </c:ext>
          </c:extLst>
        </c:ser>
        <c:ser>
          <c:idx val="2"/>
          <c:order val="2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1025393700787402"/>
                  <c:y val="2.4476888305628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Depth and Porosity Data'!$B$3:$B$19,' Depth and Porosity Data'!$B$22)</c:f>
              <c:numCache>
                <c:formatCode>0.00%</c:formatCode>
                <c:ptCount val="18"/>
                <c:pt idx="0">
                  <c:v>0.29722921914357681</c:v>
                </c:pt>
                <c:pt idx="1">
                  <c:v>0.30456852791878175</c:v>
                </c:pt>
                <c:pt idx="2">
                  <c:v>0.2807017543859649</c:v>
                </c:pt>
                <c:pt idx="3">
                  <c:v>0.27750000000000002</c:v>
                </c:pt>
                <c:pt idx="4">
                  <c:v>0.29749999999999999</c:v>
                </c:pt>
                <c:pt idx="5">
                  <c:v>0.29749999999999999</c:v>
                </c:pt>
                <c:pt idx="6">
                  <c:v>0.29250000000000004</c:v>
                </c:pt>
                <c:pt idx="7">
                  <c:v>0.30750000000000005</c:v>
                </c:pt>
                <c:pt idx="8">
                  <c:v>0.30750000000000005</c:v>
                </c:pt>
                <c:pt idx="9">
                  <c:v>0.20500000000000002</c:v>
                </c:pt>
                <c:pt idx="10">
                  <c:v>0.30576441102756891</c:v>
                </c:pt>
                <c:pt idx="11">
                  <c:v>0.215</c:v>
                </c:pt>
                <c:pt idx="12">
                  <c:v>0.30000000000000004</c:v>
                </c:pt>
                <c:pt idx="13">
                  <c:v>0.28749999999999998</c:v>
                </c:pt>
                <c:pt idx="14">
                  <c:v>0.25</c:v>
                </c:pt>
                <c:pt idx="15">
                  <c:v>0.19700748129675813</c:v>
                </c:pt>
                <c:pt idx="16">
                  <c:v>0.29250000000000004</c:v>
                </c:pt>
                <c:pt idx="17">
                  <c:v>0.26999999999999996</c:v>
                </c:pt>
              </c:numCache>
            </c:numRef>
          </c:xVal>
          <c:yVal>
            <c:numRef>
              <c:f>(' Depth and Porosity Data'!$G$3:$G$19,' Depth and Porosity Data'!$G$22)</c:f>
              <c:numCache>
                <c:formatCode>0.00%</c:formatCode>
                <c:ptCount val="18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  <c:pt idx="14">
                  <c:v>0.24249999999999999</c:v>
                </c:pt>
                <c:pt idx="15">
                  <c:v>0.16209476309226933</c:v>
                </c:pt>
                <c:pt idx="16">
                  <c:v>0.245</c:v>
                </c:pt>
                <c:pt idx="17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4-45AD-94CB-B3110DE7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3088"/>
        <c:axId val="129448256"/>
      </c:scatterChart>
      <c:valAx>
        <c:axId val="21165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IGV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8256"/>
        <c:crosses val="autoZero"/>
        <c:crossBetween val="midCat"/>
      </c:valAx>
      <c:valAx>
        <c:axId val="129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Illite vs. Porosity</a:t>
            </a:r>
            <a:r>
              <a:rPr lang="en-US" baseline="0"/>
              <a:t>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Data'!$C$3:$C$16</c:f>
              <c:numCache>
                <c:formatCode>0.00%</c:formatCode>
                <c:ptCount val="14"/>
                <c:pt idx="0">
                  <c:v>0</c:v>
                </c:pt>
                <c:pt idx="1">
                  <c:v>4.060913705583756E-2</c:v>
                </c:pt>
                <c:pt idx="2">
                  <c:v>2.0050125313283207E-2</c:v>
                </c:pt>
                <c:pt idx="3">
                  <c:v>3.0000000000000002E-2</c:v>
                </c:pt>
                <c:pt idx="4">
                  <c:v>0.01</c:v>
                </c:pt>
                <c:pt idx="5">
                  <c:v>0.05</c:v>
                </c:pt>
                <c:pt idx="6">
                  <c:v>5.7500000000000002E-2</c:v>
                </c:pt>
                <c:pt idx="7">
                  <c:v>0.03</c:v>
                </c:pt>
                <c:pt idx="8">
                  <c:v>2.7500000000000004E-2</c:v>
                </c:pt>
                <c:pt idx="9">
                  <c:v>5.7499999999999996E-2</c:v>
                </c:pt>
                <c:pt idx="10">
                  <c:v>2.7568922305764409E-2</c:v>
                </c:pt>
                <c:pt idx="11">
                  <c:v>3.7499999999999999E-2</c:v>
                </c:pt>
                <c:pt idx="12">
                  <c:v>1.4999999999999999E-2</c:v>
                </c:pt>
                <c:pt idx="13">
                  <c:v>3.2500000000000001E-2</c:v>
                </c:pt>
              </c:numCache>
            </c:numRef>
          </c:xVal>
          <c:y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3-4516-A22C-B3F1CD527264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Data'!$C$17:$C$22</c:f>
              <c:numCache>
                <c:formatCode>0.00%</c:formatCode>
                <c:ptCount val="6"/>
                <c:pt idx="0">
                  <c:v>5.0000000000000001E-3</c:v>
                </c:pt>
                <c:pt idx="1">
                  <c:v>3.4912718204488775E-2</c:v>
                </c:pt>
                <c:pt idx="2">
                  <c:v>4.2499999999999996E-2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6.5000000000000002E-2</c:v>
                </c:pt>
              </c:numCache>
            </c:numRef>
          </c:xVal>
          <c:y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3-4516-A22C-B3F1CD52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048"/>
        <c:axId val="218352096"/>
      </c:scatterChart>
      <c:valAx>
        <c:axId val="1340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Illite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52096"/>
        <c:crosses val="autoZero"/>
        <c:crossBetween val="midCat"/>
      </c:valAx>
      <c:valAx>
        <c:axId val="2183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Quartz Grains vs. Porosity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Data'!$D$3:$D$16</c:f>
              <c:numCache>
                <c:formatCode>0.00%</c:formatCode>
                <c:ptCount val="14"/>
                <c:pt idx="0">
                  <c:v>0.52896725440806047</c:v>
                </c:pt>
                <c:pt idx="1">
                  <c:v>0.47969543147208121</c:v>
                </c:pt>
                <c:pt idx="2">
                  <c:v>0.45864661654135336</c:v>
                </c:pt>
                <c:pt idx="3">
                  <c:v>0.44750000000000001</c:v>
                </c:pt>
                <c:pt idx="4">
                  <c:v>0.45750000000000002</c:v>
                </c:pt>
                <c:pt idx="5">
                  <c:v>0.41250000000000003</c:v>
                </c:pt>
                <c:pt idx="6">
                  <c:v>0.42749999999999999</c:v>
                </c:pt>
                <c:pt idx="7">
                  <c:v>0.44750000000000001</c:v>
                </c:pt>
                <c:pt idx="8">
                  <c:v>0.47000000000000003</c:v>
                </c:pt>
                <c:pt idx="9">
                  <c:v>0.50249999999999995</c:v>
                </c:pt>
                <c:pt idx="10">
                  <c:v>0.55889724310776945</c:v>
                </c:pt>
                <c:pt idx="11">
                  <c:v>0.49249999999999999</c:v>
                </c:pt>
                <c:pt idx="12">
                  <c:v>0.54749999999999999</c:v>
                </c:pt>
                <c:pt idx="13">
                  <c:v>0.48499999999999999</c:v>
                </c:pt>
              </c:numCache>
            </c:numRef>
          </c:xVal>
          <c:y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B-4896-99A6-16AA58F6D4FC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Data'!$D$17:$D$22</c:f>
              <c:numCache>
                <c:formatCode>0.00%</c:formatCode>
                <c:ptCount val="6"/>
                <c:pt idx="0">
                  <c:v>0.52249999999999996</c:v>
                </c:pt>
                <c:pt idx="1">
                  <c:v>0.48877805486284293</c:v>
                </c:pt>
                <c:pt idx="2">
                  <c:v>0.52749999999999997</c:v>
                </c:pt>
                <c:pt idx="3">
                  <c:v>0.10750000000000001</c:v>
                </c:pt>
                <c:pt idx="4">
                  <c:v>0.5575</c:v>
                </c:pt>
                <c:pt idx="5">
                  <c:v>0.48750000000000004</c:v>
                </c:pt>
              </c:numCache>
            </c:numRef>
          </c:xVal>
          <c:y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B-4896-99A6-16AA58F6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40176"/>
        <c:axId val="218386208"/>
      </c:scatterChart>
      <c:valAx>
        <c:axId val="14618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Quartz Grains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86208"/>
        <c:crosses val="autoZero"/>
        <c:crossBetween val="midCat"/>
      </c:valAx>
      <c:valAx>
        <c:axId val="218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Quartz Cement</a:t>
            </a:r>
            <a:r>
              <a:rPr lang="en-US" baseline="0"/>
              <a:t> vs. Porosity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Data'!$E$3:$E$16</c:f>
              <c:numCache>
                <c:formatCode>0.00%</c:formatCode>
                <c:ptCount val="14"/>
                <c:pt idx="0">
                  <c:v>5.5415617128463476E-2</c:v>
                </c:pt>
                <c:pt idx="1">
                  <c:v>2.030456852791878E-2</c:v>
                </c:pt>
                <c:pt idx="2">
                  <c:v>1.7543859649122806E-2</c:v>
                </c:pt>
                <c:pt idx="3">
                  <c:v>1.7500000000000002E-2</c:v>
                </c:pt>
                <c:pt idx="4">
                  <c:v>3.2500000000000001E-2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2.5000000000000001E-3</c:v>
                </c:pt>
              </c:numCache>
            </c:numRef>
          </c:xVal>
          <c:y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0-46AE-8513-3D7EB97BEE19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Data'!$E$17:$E$22</c:f>
              <c:numCache>
                <c:formatCode>0.00%</c:formatCode>
                <c:ptCount val="6"/>
                <c:pt idx="0">
                  <c:v>2.5000000000000001E-3</c:v>
                </c:pt>
                <c:pt idx="1">
                  <c:v>0</c:v>
                </c:pt>
                <c:pt idx="2">
                  <c:v>5.0000000000000001E-3</c:v>
                </c:pt>
                <c:pt idx="3">
                  <c:v>0</c:v>
                </c:pt>
                <c:pt idx="4">
                  <c:v>1.2500000000000001E-2</c:v>
                </c:pt>
                <c:pt idx="5">
                  <c:v>3.2500000000000001E-2</c:v>
                </c:pt>
              </c:numCache>
            </c:numRef>
          </c:xVal>
          <c:y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B0-46AE-8513-3D7EB97B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91648"/>
        <c:axId val="218378304"/>
      </c:scatterChart>
      <c:valAx>
        <c:axId val="14682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Quartz 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8304"/>
        <c:crosses val="autoZero"/>
        <c:crossBetween val="midCat"/>
      </c:valAx>
      <c:valAx>
        <c:axId val="218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Cements vs. Porosity</a:t>
            </a:r>
            <a:r>
              <a:rPr lang="en-US" baseline="0"/>
              <a:t>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 Depth and Porosity Data'!$F$3:$F$16</c:f>
              <c:numCache>
                <c:formatCode>0.00%</c:formatCode>
                <c:ptCount val="14"/>
                <c:pt idx="0">
                  <c:v>5.5415617128463476E-2</c:v>
                </c:pt>
                <c:pt idx="1">
                  <c:v>6.0913705583756347E-2</c:v>
                </c:pt>
                <c:pt idx="2">
                  <c:v>3.7593984962406013E-2</c:v>
                </c:pt>
                <c:pt idx="3">
                  <c:v>4.7500000000000001E-2</c:v>
                </c:pt>
                <c:pt idx="4">
                  <c:v>4.2500000000000003E-2</c:v>
                </c:pt>
                <c:pt idx="5">
                  <c:v>5.2499999999999998E-2</c:v>
                </c:pt>
                <c:pt idx="6">
                  <c:v>0.06</c:v>
                </c:pt>
                <c:pt idx="7">
                  <c:v>3.7500000000000006E-2</c:v>
                </c:pt>
                <c:pt idx="8">
                  <c:v>3.5000000000000003E-2</c:v>
                </c:pt>
                <c:pt idx="9">
                  <c:v>5.7499999999999996E-2</c:v>
                </c:pt>
                <c:pt idx="10">
                  <c:v>2.7568922305764409E-2</c:v>
                </c:pt>
                <c:pt idx="11">
                  <c:v>4.2500000000000003E-2</c:v>
                </c:pt>
                <c:pt idx="12">
                  <c:v>0.02</c:v>
                </c:pt>
                <c:pt idx="13">
                  <c:v>3.4999999999999996E-2</c:v>
                </c:pt>
              </c:numCache>
            </c:numRef>
          </c:xVal>
          <c:y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C-46C8-BEBC-40EEAE14BB29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Data'!$F$17:$F$22</c:f>
              <c:numCache>
                <c:formatCode>0.00%</c:formatCode>
                <c:ptCount val="6"/>
                <c:pt idx="0">
                  <c:v>7.4999999999999997E-3</c:v>
                </c:pt>
                <c:pt idx="1">
                  <c:v>3.4912718204488775E-2</c:v>
                </c:pt>
                <c:pt idx="2">
                  <c:v>4.7500000000000001E-2</c:v>
                </c:pt>
                <c:pt idx="3">
                  <c:v>5.0000000000000001E-3</c:v>
                </c:pt>
                <c:pt idx="4">
                  <c:v>2.2499999999999999E-2</c:v>
                </c:pt>
                <c:pt idx="5">
                  <c:v>9.7500000000000003E-2</c:v>
                </c:pt>
              </c:numCache>
            </c:numRef>
          </c:xVal>
          <c:y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C-46C8-BEBC-40EEAE14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3792"/>
        <c:axId val="218397024"/>
      </c:scatterChart>
      <c:valAx>
        <c:axId val="1684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97024"/>
        <c:crosses val="autoZero"/>
        <c:crossBetween val="midCat"/>
      </c:valAx>
      <c:valAx>
        <c:axId val="218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IGV vs. Porosity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Data'!$B$28:$B$38</c:f>
              <c:numCache>
                <c:formatCode>0.00%</c:formatCode>
                <c:ptCount val="11"/>
                <c:pt idx="0">
                  <c:v>0.94750000000000001</c:v>
                </c:pt>
                <c:pt idx="1">
                  <c:v>0.54385964912280693</c:v>
                </c:pt>
                <c:pt idx="2">
                  <c:v>0.88500000000000001</c:v>
                </c:pt>
                <c:pt idx="3">
                  <c:v>0.35250000000000004</c:v>
                </c:pt>
                <c:pt idx="4">
                  <c:v>0.55249999999999999</c:v>
                </c:pt>
                <c:pt idx="5">
                  <c:v>0.28500000000000003</c:v>
                </c:pt>
                <c:pt idx="6">
                  <c:v>0.39750000000000002</c:v>
                </c:pt>
                <c:pt idx="7">
                  <c:v>0.58987341772151902</c:v>
                </c:pt>
                <c:pt idx="8">
                  <c:v>0.89749999999999996</c:v>
                </c:pt>
                <c:pt idx="9">
                  <c:v>0.5</c:v>
                </c:pt>
                <c:pt idx="10">
                  <c:v>0.26750000000000002</c:v>
                </c:pt>
              </c:numCache>
            </c:numRef>
          </c:xVal>
          <c:y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8-453C-B59C-1C2B5698E3AD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Data'!$B$39:$B$45</c:f>
              <c:numCache>
                <c:formatCode>0.00%</c:formatCode>
                <c:ptCount val="7"/>
                <c:pt idx="0">
                  <c:v>0.26</c:v>
                </c:pt>
                <c:pt idx="1">
                  <c:v>0.125</c:v>
                </c:pt>
                <c:pt idx="2">
                  <c:v>0.30000000000000004</c:v>
                </c:pt>
                <c:pt idx="3">
                  <c:v>0.1275</c:v>
                </c:pt>
                <c:pt idx="4">
                  <c:v>0.245</c:v>
                </c:pt>
                <c:pt idx="5">
                  <c:v>0.16500000000000004</c:v>
                </c:pt>
                <c:pt idx="6">
                  <c:v>0.2525</c:v>
                </c:pt>
              </c:numCache>
            </c:numRef>
          </c:xVal>
          <c:y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8-453C-B59C-1C2B5698E3AD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Data'!$B$46:$B$60</c:f>
              <c:numCache>
                <c:formatCode>0.00%</c:formatCode>
                <c:ptCount val="15"/>
                <c:pt idx="0">
                  <c:v>0.17750000000000002</c:v>
                </c:pt>
                <c:pt idx="1">
                  <c:v>0.2225</c:v>
                </c:pt>
                <c:pt idx="2">
                  <c:v>0.31250000000000006</c:v>
                </c:pt>
                <c:pt idx="3">
                  <c:v>0.29249999999999998</c:v>
                </c:pt>
                <c:pt idx="4">
                  <c:v>0.115</c:v>
                </c:pt>
                <c:pt idx="5">
                  <c:v>0.27250000000000002</c:v>
                </c:pt>
                <c:pt idx="6">
                  <c:v>0.23499999999999999</c:v>
                </c:pt>
                <c:pt idx="7">
                  <c:v>0.3775</c:v>
                </c:pt>
                <c:pt idx="8">
                  <c:v>0.30750000000000005</c:v>
                </c:pt>
                <c:pt idx="9">
                  <c:v>0.31</c:v>
                </c:pt>
                <c:pt idx="10">
                  <c:v>0.18750000000000003</c:v>
                </c:pt>
                <c:pt idx="11">
                  <c:v>0.25750000000000001</c:v>
                </c:pt>
                <c:pt idx="12">
                  <c:v>0.19750000000000001</c:v>
                </c:pt>
                <c:pt idx="13">
                  <c:v>0.22749999999999998</c:v>
                </c:pt>
                <c:pt idx="14">
                  <c:v>7.0351758793969849E-2</c:v>
                </c:pt>
              </c:numCache>
            </c:numRef>
          </c:xVal>
          <c:y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8-453C-B59C-1C2B5698E3AD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Data'!$B$61:$B$96</c:f>
              <c:numCache>
                <c:formatCode>0.00%</c:formatCode>
                <c:ptCount val="36"/>
                <c:pt idx="0">
                  <c:v>0.13750000000000001</c:v>
                </c:pt>
                <c:pt idx="1">
                  <c:v>0.33500000000000002</c:v>
                </c:pt>
                <c:pt idx="2">
                  <c:v>0.41000000000000003</c:v>
                </c:pt>
                <c:pt idx="3">
                  <c:v>0.39750000000000002</c:v>
                </c:pt>
                <c:pt idx="4">
                  <c:v>0.37250000000000005</c:v>
                </c:pt>
                <c:pt idx="5">
                  <c:v>0.22000000000000003</c:v>
                </c:pt>
                <c:pt idx="6">
                  <c:v>0.37343358395989973</c:v>
                </c:pt>
                <c:pt idx="7">
                  <c:v>0.25750000000000001</c:v>
                </c:pt>
                <c:pt idx="8">
                  <c:v>0.33734939759036142</c:v>
                </c:pt>
                <c:pt idx="9">
                  <c:v>0.29850746268656714</c:v>
                </c:pt>
                <c:pt idx="10">
                  <c:v>0.35162094763092266</c:v>
                </c:pt>
                <c:pt idx="11">
                  <c:v>0.44</c:v>
                </c:pt>
                <c:pt idx="12">
                  <c:v>0.35249999999999998</c:v>
                </c:pt>
                <c:pt idx="13">
                  <c:v>0.3775</c:v>
                </c:pt>
                <c:pt idx="14">
                  <c:v>0.26550868486352358</c:v>
                </c:pt>
                <c:pt idx="15">
                  <c:v>0.44110275689223055</c:v>
                </c:pt>
                <c:pt idx="16">
                  <c:v>0.34249999999999997</c:v>
                </c:pt>
                <c:pt idx="17">
                  <c:v>0.25125628140703515</c:v>
                </c:pt>
                <c:pt idx="18">
                  <c:v>0.23500000000000001</c:v>
                </c:pt>
                <c:pt idx="19">
                  <c:v>0.22500000000000003</c:v>
                </c:pt>
                <c:pt idx="20">
                  <c:v>0.22055137844611528</c:v>
                </c:pt>
                <c:pt idx="21">
                  <c:v>0.40703517587939697</c:v>
                </c:pt>
                <c:pt idx="22">
                  <c:v>0.32658227848101268</c:v>
                </c:pt>
                <c:pt idx="23">
                  <c:v>0.33834586466165412</c:v>
                </c:pt>
                <c:pt idx="24">
                  <c:v>0.29648241206030151</c:v>
                </c:pt>
                <c:pt idx="25">
                  <c:v>0.3125</c:v>
                </c:pt>
                <c:pt idx="26">
                  <c:v>0.2907268170426065</c:v>
                </c:pt>
                <c:pt idx="27">
                  <c:v>0.28250000000000003</c:v>
                </c:pt>
                <c:pt idx="28">
                  <c:v>0.16209476309226936</c:v>
                </c:pt>
                <c:pt idx="29">
                  <c:v>0.25814536340852129</c:v>
                </c:pt>
                <c:pt idx="30">
                  <c:v>0.3175</c:v>
                </c:pt>
                <c:pt idx="31">
                  <c:v>0.30750000000000005</c:v>
                </c:pt>
                <c:pt idx="32">
                  <c:v>0.22750000000000001</c:v>
                </c:pt>
                <c:pt idx="33">
                  <c:v>0.38500000000000001</c:v>
                </c:pt>
                <c:pt idx="34">
                  <c:v>0.64999999999999991</c:v>
                </c:pt>
                <c:pt idx="35">
                  <c:v>0.35101010101010105</c:v>
                </c:pt>
              </c:numCache>
            </c:numRef>
          </c:xVal>
          <c:yVal>
            <c:numRef>
              <c:f>' Depth and Porosity Data'!$G$61:$G$96</c:f>
              <c:numCache>
                <c:formatCode>0.00%</c:formatCode>
                <c:ptCount val="36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  <c:pt idx="35">
                  <c:v>0.26262626262626265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8-453C-B59C-1C2B5698E3AD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Data'!$B$97:$B$109</c:f>
              <c:numCache>
                <c:formatCode>0.00%</c:formatCode>
                <c:ptCount val="13"/>
                <c:pt idx="0">
                  <c:v>0.30249999999999999</c:v>
                </c:pt>
                <c:pt idx="1">
                  <c:v>0.48499999999999999</c:v>
                </c:pt>
                <c:pt idx="2">
                  <c:v>0.23115577889447236</c:v>
                </c:pt>
                <c:pt idx="3">
                  <c:v>0.32080200501253131</c:v>
                </c:pt>
                <c:pt idx="4">
                  <c:v>0.2175</c:v>
                </c:pt>
                <c:pt idx="5">
                  <c:v>0.35</c:v>
                </c:pt>
                <c:pt idx="6">
                  <c:v>0.28250000000000003</c:v>
                </c:pt>
                <c:pt idx="7">
                  <c:v>0.37</c:v>
                </c:pt>
                <c:pt idx="8">
                  <c:v>0.27568922305764409</c:v>
                </c:pt>
                <c:pt idx="9">
                  <c:v>0.3</c:v>
                </c:pt>
                <c:pt idx="10">
                  <c:v>0.33249370277078089</c:v>
                </c:pt>
                <c:pt idx="11">
                  <c:v>0.89500000000000002</c:v>
                </c:pt>
                <c:pt idx="12">
                  <c:v>0.61749999999999994</c:v>
                </c:pt>
              </c:numCache>
            </c:numRef>
          </c:xVal>
          <c:y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8-453C-B59C-1C2B5698E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29552"/>
        <c:axId val="218373728"/>
      </c:scatterChart>
      <c:valAx>
        <c:axId val="20195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IGV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3728"/>
        <c:crosses val="autoZero"/>
        <c:crossBetween val="midCat"/>
      </c:valAx>
      <c:valAx>
        <c:axId val="218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Illite vs. Porosity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Data'!$C$28:$C$38</c:f>
              <c:numCache>
                <c:formatCode>0.00%</c:formatCode>
                <c:ptCount val="11"/>
                <c:pt idx="0">
                  <c:v>2.2499999999999999E-2</c:v>
                </c:pt>
                <c:pt idx="1">
                  <c:v>2.5062656641604009E-2</c:v>
                </c:pt>
                <c:pt idx="2">
                  <c:v>0.03</c:v>
                </c:pt>
                <c:pt idx="3">
                  <c:v>1.2500000000000001E-2</c:v>
                </c:pt>
                <c:pt idx="4">
                  <c:v>0.1825</c:v>
                </c:pt>
                <c:pt idx="5">
                  <c:v>6.7500000000000004E-2</c:v>
                </c:pt>
                <c:pt idx="6">
                  <c:v>1.4999999999999999E-2</c:v>
                </c:pt>
                <c:pt idx="7">
                  <c:v>0.19746835443037974</c:v>
                </c:pt>
                <c:pt idx="8">
                  <c:v>5.5E-2</c:v>
                </c:pt>
                <c:pt idx="9">
                  <c:v>0.26010101010101011</c:v>
                </c:pt>
                <c:pt idx="10">
                  <c:v>2.75E-2</c:v>
                </c:pt>
              </c:numCache>
            </c:numRef>
          </c:xVal>
          <c:y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FDB-B75B-7B7EA9EBC3B9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Data'!$C$39:$C$45</c:f>
              <c:numCache>
                <c:formatCode>0.00%</c:formatCode>
                <c:ptCount val="7"/>
                <c:pt idx="0">
                  <c:v>2.2499999999999999E-2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</c:v>
                </c:pt>
                <c:pt idx="4">
                  <c:v>6.25E-2</c:v>
                </c:pt>
                <c:pt idx="5">
                  <c:v>0.01</c:v>
                </c:pt>
                <c:pt idx="6">
                  <c:v>2.5000000000000001E-2</c:v>
                </c:pt>
              </c:numCache>
            </c:numRef>
          </c:xVal>
          <c:y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FDB-B75B-7B7EA9EBC3B9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Data'!$C$46:$C$60</c:f>
              <c:numCache>
                <c:formatCode>0.00%</c:formatCode>
                <c:ptCount val="15"/>
                <c:pt idx="0">
                  <c:v>3.5000000000000003E-2</c:v>
                </c:pt>
                <c:pt idx="1">
                  <c:v>9.2499999999999999E-2</c:v>
                </c:pt>
                <c:pt idx="2">
                  <c:v>0.04</c:v>
                </c:pt>
                <c:pt idx="3">
                  <c:v>0.1075</c:v>
                </c:pt>
                <c:pt idx="4">
                  <c:v>0.04</c:v>
                </c:pt>
                <c:pt idx="5">
                  <c:v>6.0000000000000005E-2</c:v>
                </c:pt>
                <c:pt idx="6">
                  <c:v>2.2499999999999999E-2</c:v>
                </c:pt>
                <c:pt idx="7">
                  <c:v>0.1925</c:v>
                </c:pt>
                <c:pt idx="8">
                  <c:v>3.7499999999999999E-2</c:v>
                </c:pt>
                <c:pt idx="9">
                  <c:v>6.5000000000000002E-2</c:v>
                </c:pt>
                <c:pt idx="10">
                  <c:v>7.4999999999999997E-3</c:v>
                </c:pt>
                <c:pt idx="11">
                  <c:v>9.2499999999999999E-2</c:v>
                </c:pt>
                <c:pt idx="12">
                  <c:v>2.5000000000000001E-3</c:v>
                </c:pt>
                <c:pt idx="13">
                  <c:v>2.2499999999999999E-2</c:v>
                </c:pt>
                <c:pt idx="14">
                  <c:v>2.5125628140703518E-3</c:v>
                </c:pt>
              </c:numCache>
            </c:numRef>
          </c:xVal>
          <c:y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1-4FDB-B75B-7B7EA9EBC3B9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Data'!$C$61:$C$96</c:f>
              <c:numCache>
                <c:formatCode>0.00%</c:formatCode>
                <c:ptCount val="36"/>
                <c:pt idx="0">
                  <c:v>5.0000000000000001E-3</c:v>
                </c:pt>
                <c:pt idx="1">
                  <c:v>1.7500000000000002E-2</c:v>
                </c:pt>
                <c:pt idx="2">
                  <c:v>5.7499999999999996E-2</c:v>
                </c:pt>
                <c:pt idx="3">
                  <c:v>0.14500000000000002</c:v>
                </c:pt>
                <c:pt idx="4">
                  <c:v>9.7500000000000003E-2</c:v>
                </c:pt>
                <c:pt idx="5">
                  <c:v>4.7500000000000001E-2</c:v>
                </c:pt>
                <c:pt idx="6">
                  <c:v>5.5137844611528819E-2</c:v>
                </c:pt>
                <c:pt idx="7">
                  <c:v>5.7500000000000002E-2</c:v>
                </c:pt>
                <c:pt idx="8">
                  <c:v>0.24578313253012046</c:v>
                </c:pt>
                <c:pt idx="9">
                  <c:v>0.15174129353233831</c:v>
                </c:pt>
                <c:pt idx="10">
                  <c:v>9.7256857855361589E-2</c:v>
                </c:pt>
                <c:pt idx="11">
                  <c:v>0.17</c:v>
                </c:pt>
                <c:pt idx="12">
                  <c:v>0.09</c:v>
                </c:pt>
                <c:pt idx="13">
                  <c:v>7.5000000000000011E-2</c:v>
                </c:pt>
                <c:pt idx="14">
                  <c:v>6.4516129032258063E-2</c:v>
                </c:pt>
                <c:pt idx="15">
                  <c:v>0.13283208020050125</c:v>
                </c:pt>
                <c:pt idx="16">
                  <c:v>5.0000000000000001E-3</c:v>
                </c:pt>
                <c:pt idx="17">
                  <c:v>5.5276381909547735E-2</c:v>
                </c:pt>
                <c:pt idx="18">
                  <c:v>5.7500000000000002E-2</c:v>
                </c:pt>
                <c:pt idx="19">
                  <c:v>2.75E-2</c:v>
                </c:pt>
                <c:pt idx="20">
                  <c:v>4.0100250626566414E-2</c:v>
                </c:pt>
                <c:pt idx="21">
                  <c:v>0.14824120603015076</c:v>
                </c:pt>
                <c:pt idx="22">
                  <c:v>8.8607594936708861E-2</c:v>
                </c:pt>
                <c:pt idx="23">
                  <c:v>0.10776942355889724</c:v>
                </c:pt>
                <c:pt idx="24">
                  <c:v>2.7638190954773871E-2</c:v>
                </c:pt>
                <c:pt idx="25">
                  <c:v>7.0000000000000007E-2</c:v>
                </c:pt>
                <c:pt idx="26">
                  <c:v>0.13283208020050125</c:v>
                </c:pt>
                <c:pt idx="27">
                  <c:v>0.1075</c:v>
                </c:pt>
                <c:pt idx="28">
                  <c:v>7.481296758104738E-3</c:v>
                </c:pt>
                <c:pt idx="29">
                  <c:v>1.2531328320802004E-2</c:v>
                </c:pt>
                <c:pt idx="30">
                  <c:v>0.03</c:v>
                </c:pt>
                <c:pt idx="31">
                  <c:v>9.5000000000000001E-2</c:v>
                </c:pt>
                <c:pt idx="32">
                  <c:v>3.7499999999999999E-2</c:v>
                </c:pt>
                <c:pt idx="33">
                  <c:v>2.75E-2</c:v>
                </c:pt>
                <c:pt idx="34">
                  <c:v>0.5774999999999999</c:v>
                </c:pt>
                <c:pt idx="35">
                  <c:v>6.0606060606060608E-2</c:v>
                </c:pt>
              </c:numCache>
            </c:numRef>
          </c:xVal>
          <c:yVal>
            <c:numRef>
              <c:f>' Depth and Porosity Data'!$G$61:$G$95</c:f>
              <c:numCache>
                <c:formatCode>0.00%</c:formatCode>
                <c:ptCount val="35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1-4FDB-B75B-7B7EA9EBC3B9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Data'!$C$97:$C$109</c:f>
              <c:numCache>
                <c:formatCode>0.00%</c:formatCode>
                <c:ptCount val="13"/>
                <c:pt idx="0">
                  <c:v>3.7499999999999999E-2</c:v>
                </c:pt>
                <c:pt idx="1">
                  <c:v>0.11750000000000001</c:v>
                </c:pt>
                <c:pt idx="2">
                  <c:v>0.10301507537688442</c:v>
                </c:pt>
                <c:pt idx="3">
                  <c:v>9.0225563909774431E-2</c:v>
                </c:pt>
                <c:pt idx="4">
                  <c:v>0.1275</c:v>
                </c:pt>
                <c:pt idx="5">
                  <c:v>5.7500000000000002E-2</c:v>
                </c:pt>
                <c:pt idx="6">
                  <c:v>1.2500000000000001E-2</c:v>
                </c:pt>
                <c:pt idx="7">
                  <c:v>7.0000000000000007E-2</c:v>
                </c:pt>
                <c:pt idx="8">
                  <c:v>0.22305764411027568</c:v>
                </c:pt>
                <c:pt idx="9">
                  <c:v>0.215</c:v>
                </c:pt>
                <c:pt idx="10">
                  <c:v>5.5415617128463476E-2</c:v>
                </c:pt>
                <c:pt idx="11">
                  <c:v>0.875</c:v>
                </c:pt>
                <c:pt idx="12">
                  <c:v>0.61</c:v>
                </c:pt>
              </c:numCache>
            </c:numRef>
          </c:xVal>
          <c:y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1-4FDB-B75B-7B7EA9EB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4960"/>
        <c:axId val="243355360"/>
      </c:scatterChart>
      <c:valAx>
        <c:axId val="2526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Illite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5360"/>
        <c:crosses val="autoZero"/>
        <c:crossBetween val="midCat"/>
      </c:valAx>
      <c:valAx>
        <c:axId val="2433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Illite vs. Depth (WC)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Data'!$C$3:$C$16</c:f>
              <c:numCache>
                <c:formatCode>0.00%</c:formatCode>
                <c:ptCount val="14"/>
                <c:pt idx="0">
                  <c:v>0</c:v>
                </c:pt>
                <c:pt idx="1">
                  <c:v>4.060913705583756E-2</c:v>
                </c:pt>
                <c:pt idx="2">
                  <c:v>2.0050125313283207E-2</c:v>
                </c:pt>
                <c:pt idx="3">
                  <c:v>3.0000000000000002E-2</c:v>
                </c:pt>
                <c:pt idx="4">
                  <c:v>0.01</c:v>
                </c:pt>
                <c:pt idx="5">
                  <c:v>0.05</c:v>
                </c:pt>
                <c:pt idx="6">
                  <c:v>5.7500000000000002E-2</c:v>
                </c:pt>
                <c:pt idx="7">
                  <c:v>0.03</c:v>
                </c:pt>
                <c:pt idx="8">
                  <c:v>2.7500000000000004E-2</c:v>
                </c:pt>
                <c:pt idx="9">
                  <c:v>5.7499999999999996E-2</c:v>
                </c:pt>
                <c:pt idx="10">
                  <c:v>2.7568922305764409E-2</c:v>
                </c:pt>
                <c:pt idx="11">
                  <c:v>3.7499999999999999E-2</c:v>
                </c:pt>
                <c:pt idx="12">
                  <c:v>1.4999999999999999E-2</c:v>
                </c:pt>
                <c:pt idx="13">
                  <c:v>3.2500000000000001E-2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60-4D54-A009-6C1373A5AE9D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Data'!$C$17:$C$22</c:f>
              <c:numCache>
                <c:formatCode>0.00%</c:formatCode>
                <c:ptCount val="6"/>
                <c:pt idx="0">
                  <c:v>5.0000000000000001E-3</c:v>
                </c:pt>
                <c:pt idx="1">
                  <c:v>3.4912718204488775E-2</c:v>
                </c:pt>
                <c:pt idx="2">
                  <c:v>4.2499999999999996E-2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6.5000000000000002E-2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60-4D54-A009-6C1373A5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048"/>
        <c:axId val="2115671408"/>
      </c:scatterChart>
      <c:valAx>
        <c:axId val="134094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Illite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71408"/>
        <c:crosses val="autoZero"/>
        <c:crossBetween val="midCat"/>
      </c:valAx>
      <c:valAx>
        <c:axId val="2115671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Quartz Grains</a:t>
            </a:r>
            <a:r>
              <a:rPr lang="en-US" baseline="0"/>
              <a:t> vs. Porosity (RSWC)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Data'!$D$28:$D$38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0.16290726817042606</c:v>
                </c:pt>
                <c:pt idx="2">
                  <c:v>2.5000000000000001E-3</c:v>
                </c:pt>
                <c:pt idx="3">
                  <c:v>0.14249999999999999</c:v>
                </c:pt>
                <c:pt idx="4">
                  <c:v>0.36249999999999999</c:v>
                </c:pt>
                <c:pt idx="5">
                  <c:v>0.20499999999999999</c:v>
                </c:pt>
                <c:pt idx="6">
                  <c:v>0.27500000000000002</c:v>
                </c:pt>
                <c:pt idx="7">
                  <c:v>0.1240506329113924</c:v>
                </c:pt>
                <c:pt idx="8">
                  <c:v>8.2500000000000004E-2</c:v>
                </c:pt>
                <c:pt idx="9">
                  <c:v>0.27777777777777779</c:v>
                </c:pt>
                <c:pt idx="10">
                  <c:v>0.64249999999999996</c:v>
                </c:pt>
              </c:numCache>
            </c:numRef>
          </c:xVal>
          <c:y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3-4528-ABD9-FEEF9B1F9B63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Data'!$D$39:$D$45</c:f>
              <c:numCache>
                <c:formatCode>0.00%</c:formatCode>
                <c:ptCount val="7"/>
                <c:pt idx="0">
                  <c:v>0.68499999999999994</c:v>
                </c:pt>
                <c:pt idx="1">
                  <c:v>0.86749999999999994</c:v>
                </c:pt>
                <c:pt idx="2">
                  <c:v>0.6925</c:v>
                </c:pt>
                <c:pt idx="3">
                  <c:v>0.87249999999999994</c:v>
                </c:pt>
                <c:pt idx="4">
                  <c:v>0.755</c:v>
                </c:pt>
                <c:pt idx="5">
                  <c:v>0.82750000000000001</c:v>
                </c:pt>
                <c:pt idx="6">
                  <c:v>0.6875</c:v>
                </c:pt>
              </c:numCache>
            </c:numRef>
          </c:xVal>
          <c:y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3-4528-ABD9-FEEF9B1F9B63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Data'!$D$46:$D$60</c:f>
              <c:numCache>
                <c:formatCode>0.00%</c:formatCode>
                <c:ptCount val="15"/>
                <c:pt idx="0">
                  <c:v>0.8125</c:v>
                </c:pt>
                <c:pt idx="1">
                  <c:v>0.77749999999999997</c:v>
                </c:pt>
                <c:pt idx="2">
                  <c:v>0.6875</c:v>
                </c:pt>
                <c:pt idx="3">
                  <c:v>0.70749999999999991</c:v>
                </c:pt>
                <c:pt idx="4">
                  <c:v>0.8849999999999999</c:v>
                </c:pt>
                <c:pt idx="5">
                  <c:v>0.72749999999999992</c:v>
                </c:pt>
                <c:pt idx="6">
                  <c:v>0.7649999999999999</c:v>
                </c:pt>
                <c:pt idx="7">
                  <c:v>0.62249999999999994</c:v>
                </c:pt>
                <c:pt idx="8">
                  <c:v>0.6925</c:v>
                </c:pt>
                <c:pt idx="9">
                  <c:v>0.69000000000000006</c:v>
                </c:pt>
                <c:pt idx="10">
                  <c:v>0.73499999999999999</c:v>
                </c:pt>
                <c:pt idx="11">
                  <c:v>0.70750000000000002</c:v>
                </c:pt>
                <c:pt idx="12">
                  <c:v>0.66249999999999998</c:v>
                </c:pt>
                <c:pt idx="13">
                  <c:v>0.71000000000000008</c:v>
                </c:pt>
                <c:pt idx="14">
                  <c:v>0.69849246231155782</c:v>
                </c:pt>
              </c:numCache>
            </c:numRef>
          </c:xVal>
          <c:y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3-4528-ABD9-FEEF9B1F9B63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Data'!$D$61:$D$96</c:f>
              <c:numCache>
                <c:formatCode>0.00%</c:formatCode>
                <c:ptCount val="36"/>
                <c:pt idx="0">
                  <c:v>0.82000000000000006</c:v>
                </c:pt>
                <c:pt idx="1">
                  <c:v>0.63</c:v>
                </c:pt>
                <c:pt idx="2">
                  <c:v>0.51749999999999996</c:v>
                </c:pt>
                <c:pt idx="3">
                  <c:v>0.5</c:v>
                </c:pt>
                <c:pt idx="4">
                  <c:v>0.5625</c:v>
                </c:pt>
                <c:pt idx="5">
                  <c:v>0.70499999999999996</c:v>
                </c:pt>
                <c:pt idx="6">
                  <c:v>0.56892230576441105</c:v>
                </c:pt>
                <c:pt idx="7">
                  <c:v>0.66749999999999998</c:v>
                </c:pt>
                <c:pt idx="8">
                  <c:v>0.61445783132530118</c:v>
                </c:pt>
                <c:pt idx="9">
                  <c:v>0.63184079601990051</c:v>
                </c:pt>
                <c:pt idx="10">
                  <c:v>0.60099750623441395</c:v>
                </c:pt>
                <c:pt idx="11">
                  <c:v>0.48499999999999999</c:v>
                </c:pt>
                <c:pt idx="12">
                  <c:v>0.57499999999999996</c:v>
                </c:pt>
                <c:pt idx="13">
                  <c:v>0.56999999999999995</c:v>
                </c:pt>
                <c:pt idx="14">
                  <c:v>0.62779156327543428</c:v>
                </c:pt>
                <c:pt idx="15">
                  <c:v>0.48621553884711777</c:v>
                </c:pt>
                <c:pt idx="16">
                  <c:v>0.5575</c:v>
                </c:pt>
                <c:pt idx="17">
                  <c:v>0.6105527638190954</c:v>
                </c:pt>
                <c:pt idx="18">
                  <c:v>0.66500000000000004</c:v>
                </c:pt>
                <c:pt idx="19">
                  <c:v>0.60499999999999998</c:v>
                </c:pt>
                <c:pt idx="20">
                  <c:v>0.67669172932330834</c:v>
                </c:pt>
                <c:pt idx="21">
                  <c:v>0.48743718592964824</c:v>
                </c:pt>
                <c:pt idx="22">
                  <c:v>0.55443037974683551</c:v>
                </c:pt>
                <c:pt idx="23">
                  <c:v>0.55388471177944865</c:v>
                </c:pt>
                <c:pt idx="24">
                  <c:v>0.58040201005025127</c:v>
                </c:pt>
                <c:pt idx="25">
                  <c:v>0.54</c:v>
                </c:pt>
                <c:pt idx="26">
                  <c:v>0.52882205513784464</c:v>
                </c:pt>
                <c:pt idx="27">
                  <c:v>0.60750000000000004</c:v>
                </c:pt>
                <c:pt idx="28">
                  <c:v>0.70324189526184533</c:v>
                </c:pt>
                <c:pt idx="29">
                  <c:v>0.58897243107769426</c:v>
                </c:pt>
                <c:pt idx="30">
                  <c:v>0.505</c:v>
                </c:pt>
                <c:pt idx="31">
                  <c:v>0.53749999999999998</c:v>
                </c:pt>
                <c:pt idx="32">
                  <c:v>0.5625</c:v>
                </c:pt>
                <c:pt idx="33">
                  <c:v>0.40500000000000003</c:v>
                </c:pt>
                <c:pt idx="34">
                  <c:v>0.2175</c:v>
                </c:pt>
                <c:pt idx="35">
                  <c:v>0.49242424242424243</c:v>
                </c:pt>
              </c:numCache>
            </c:numRef>
          </c:xVal>
          <c:yVal>
            <c:numRef>
              <c:f>' Depth and Porosity Data'!$G$61:$G$96</c:f>
              <c:numCache>
                <c:formatCode>0.00%</c:formatCode>
                <c:ptCount val="36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  <c:pt idx="35">
                  <c:v>0.26262626262626265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3-4528-ABD9-FEEF9B1F9B63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Data'!$D$97:$D$109</c:f>
              <c:numCache>
                <c:formatCode>0.00%</c:formatCode>
                <c:ptCount val="13"/>
                <c:pt idx="0">
                  <c:v>0.40250000000000002</c:v>
                </c:pt>
                <c:pt idx="1">
                  <c:v>0.34</c:v>
                </c:pt>
                <c:pt idx="2">
                  <c:v>0.63819095477386933</c:v>
                </c:pt>
                <c:pt idx="3">
                  <c:v>0.58897243107769426</c:v>
                </c:pt>
                <c:pt idx="4">
                  <c:v>0.72500000000000009</c:v>
                </c:pt>
                <c:pt idx="5">
                  <c:v>0.47749999999999998</c:v>
                </c:pt>
                <c:pt idx="6">
                  <c:v>0.65749999999999997</c:v>
                </c:pt>
                <c:pt idx="7">
                  <c:v>0.54</c:v>
                </c:pt>
                <c:pt idx="8">
                  <c:v>0.69172932330827064</c:v>
                </c:pt>
                <c:pt idx="9">
                  <c:v>0.47000000000000003</c:v>
                </c:pt>
                <c:pt idx="10">
                  <c:v>0.46851385390428213</c:v>
                </c:pt>
                <c:pt idx="11">
                  <c:v>9.5000000000000001E-2</c:v>
                </c:pt>
                <c:pt idx="12">
                  <c:v>0.35250000000000004</c:v>
                </c:pt>
              </c:numCache>
            </c:numRef>
          </c:xVal>
          <c:y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3-4528-ABD9-FEEF9B1F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8128"/>
        <c:axId val="243347872"/>
      </c:scatterChart>
      <c:valAx>
        <c:axId val="1679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Quartz Grains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7872"/>
        <c:crosses val="autoZero"/>
        <c:crossBetween val="midCat"/>
      </c:valAx>
      <c:valAx>
        <c:axId val="2433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Quartz Cement vs. Porosity (RSWC)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Data'!$E$28:$E$38</c:f>
              <c:numCache>
                <c:formatCode>0.00%</c:formatCode>
                <c:ptCount val="11"/>
                <c:pt idx="0">
                  <c:v>0</c:v>
                </c:pt>
                <c:pt idx="1">
                  <c:v>2.5062656641604009E-2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7.7499999999999999E-2</c:v>
                </c:pt>
                <c:pt idx="6">
                  <c:v>0.08</c:v>
                </c:pt>
                <c:pt idx="7">
                  <c:v>5.0632911392405064E-3</c:v>
                </c:pt>
                <c:pt idx="8">
                  <c:v>0</c:v>
                </c:pt>
                <c:pt idx="9">
                  <c:v>0.11616161616161616</c:v>
                </c:pt>
                <c:pt idx="10">
                  <c:v>0.06</c:v>
                </c:pt>
              </c:numCache>
            </c:numRef>
          </c:xVal>
          <c:y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43B-8503-50E4BBA313D1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Data'!$E$39:$E$45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2.2499999999999999E-2</c:v>
                </c:pt>
                <c:pt idx="2">
                  <c:v>0.13</c:v>
                </c:pt>
                <c:pt idx="3">
                  <c:v>9.5000000000000001E-2</c:v>
                </c:pt>
                <c:pt idx="4">
                  <c:v>0.105</c:v>
                </c:pt>
                <c:pt idx="5">
                  <c:v>6.7500000000000004E-2</c:v>
                </c:pt>
                <c:pt idx="6">
                  <c:v>0.12</c:v>
                </c:pt>
              </c:numCache>
            </c:numRef>
          </c:xVal>
          <c:y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C-443B-8503-50E4BBA313D1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Data'!$E$46:$E$60</c:f>
              <c:numCache>
                <c:formatCode>0.00%</c:formatCode>
                <c:ptCount val="15"/>
                <c:pt idx="0">
                  <c:v>3.5000000000000003E-2</c:v>
                </c:pt>
                <c:pt idx="1">
                  <c:v>5.2499999999999998E-2</c:v>
                </c:pt>
                <c:pt idx="2">
                  <c:v>0.17</c:v>
                </c:pt>
                <c:pt idx="3">
                  <c:v>0.16250000000000001</c:v>
                </c:pt>
                <c:pt idx="4">
                  <c:v>0.04</c:v>
                </c:pt>
                <c:pt idx="5">
                  <c:v>0.1275</c:v>
                </c:pt>
                <c:pt idx="6">
                  <c:v>0.09</c:v>
                </c:pt>
                <c:pt idx="7">
                  <c:v>0.08</c:v>
                </c:pt>
                <c:pt idx="8">
                  <c:v>0.13</c:v>
                </c:pt>
                <c:pt idx="9">
                  <c:v>9.5000000000000001E-2</c:v>
                </c:pt>
                <c:pt idx="10">
                  <c:v>1.2500000000000001E-2</c:v>
                </c:pt>
                <c:pt idx="11">
                  <c:v>3.2500000000000001E-2</c:v>
                </c:pt>
                <c:pt idx="12">
                  <c:v>4.7500000000000001E-2</c:v>
                </c:pt>
                <c:pt idx="13">
                  <c:v>5.2499999999999998E-2</c:v>
                </c:pt>
                <c:pt idx="14">
                  <c:v>4.2713567839195977E-2</c:v>
                </c:pt>
              </c:numCache>
            </c:numRef>
          </c:xVal>
          <c:y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C-443B-8503-50E4BBA313D1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Data'!$E$61:$E$96</c:f>
              <c:numCache>
                <c:formatCode>0.00%</c:formatCode>
                <c:ptCount val="36"/>
                <c:pt idx="0">
                  <c:v>7.2499999999999995E-2</c:v>
                </c:pt>
                <c:pt idx="1">
                  <c:v>0.13250000000000001</c:v>
                </c:pt>
                <c:pt idx="2">
                  <c:v>0.10249999999999999</c:v>
                </c:pt>
                <c:pt idx="3">
                  <c:v>5.5E-2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0.10275689223057644</c:v>
                </c:pt>
                <c:pt idx="7">
                  <c:v>0.115</c:v>
                </c:pt>
                <c:pt idx="8">
                  <c:v>2.1686746987951807E-2</c:v>
                </c:pt>
                <c:pt idx="9">
                  <c:v>7.4626865671641784E-2</c:v>
                </c:pt>
                <c:pt idx="10">
                  <c:v>8.9775561097256859E-2</c:v>
                </c:pt>
                <c:pt idx="11">
                  <c:v>0.105</c:v>
                </c:pt>
                <c:pt idx="12">
                  <c:v>8.5000000000000006E-2</c:v>
                </c:pt>
                <c:pt idx="13">
                  <c:v>0.06</c:v>
                </c:pt>
                <c:pt idx="14">
                  <c:v>4.7146401985111663E-2</c:v>
                </c:pt>
                <c:pt idx="15">
                  <c:v>0.10025062656641603</c:v>
                </c:pt>
                <c:pt idx="16">
                  <c:v>4.7500000000000001E-2</c:v>
                </c:pt>
                <c:pt idx="17">
                  <c:v>8.0402010050251257E-2</c:v>
                </c:pt>
                <c:pt idx="18">
                  <c:v>2.2499999999999999E-2</c:v>
                </c:pt>
                <c:pt idx="19">
                  <c:v>4.4999999999999998E-2</c:v>
                </c:pt>
                <c:pt idx="20">
                  <c:v>5.0125313283208017E-3</c:v>
                </c:pt>
                <c:pt idx="21">
                  <c:v>4.7738693467336682E-2</c:v>
                </c:pt>
                <c:pt idx="22">
                  <c:v>3.0379746835443037E-2</c:v>
                </c:pt>
                <c:pt idx="23">
                  <c:v>3.7593984962406013E-2</c:v>
                </c:pt>
                <c:pt idx="24">
                  <c:v>4.5226130653266333E-2</c:v>
                </c:pt>
                <c:pt idx="25">
                  <c:v>1.7500000000000002E-2</c:v>
                </c:pt>
                <c:pt idx="26">
                  <c:v>5.764411027568922E-2</c:v>
                </c:pt>
                <c:pt idx="27">
                  <c:v>3.2500000000000001E-2</c:v>
                </c:pt>
                <c:pt idx="28">
                  <c:v>1.4962593516209476E-2</c:v>
                </c:pt>
                <c:pt idx="29">
                  <c:v>9.0225563909774431E-2</c:v>
                </c:pt>
                <c:pt idx="30">
                  <c:v>0.05</c:v>
                </c:pt>
                <c:pt idx="31">
                  <c:v>6.25E-2</c:v>
                </c:pt>
                <c:pt idx="32">
                  <c:v>3.5000000000000003E-2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2.7777777777777776E-2</c:v>
                </c:pt>
              </c:numCache>
            </c:numRef>
          </c:xVal>
          <c:yVal>
            <c:numRef>
              <c:f>' Depth and Porosity Data'!$G$61:$G$96</c:f>
              <c:numCache>
                <c:formatCode>0.00%</c:formatCode>
                <c:ptCount val="36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  <c:pt idx="35">
                  <c:v>0.26262626262626265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C-443B-8503-50E4BBA313D1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Data'!$E$97:$E$109</c:f>
              <c:numCache>
                <c:formatCode>0.00%</c:formatCode>
                <c:ptCount val="13"/>
                <c:pt idx="0">
                  <c:v>9.2499999999999999E-2</c:v>
                </c:pt>
                <c:pt idx="1">
                  <c:v>9.7500000000000003E-2</c:v>
                </c:pt>
                <c:pt idx="2">
                  <c:v>7.5376884422110546E-2</c:v>
                </c:pt>
                <c:pt idx="3">
                  <c:v>3.5087719298245612E-2</c:v>
                </c:pt>
                <c:pt idx="4">
                  <c:v>3.2500000000000001E-2</c:v>
                </c:pt>
                <c:pt idx="5">
                  <c:v>0.1</c:v>
                </c:pt>
                <c:pt idx="6">
                  <c:v>0.17749999999999999</c:v>
                </c:pt>
                <c:pt idx="7">
                  <c:v>0.22</c:v>
                </c:pt>
                <c:pt idx="8">
                  <c:v>4.7619047619047616E-2</c:v>
                </c:pt>
                <c:pt idx="9">
                  <c:v>8.5000000000000006E-2</c:v>
                </c:pt>
                <c:pt idx="10">
                  <c:v>0.10075566750629723</c:v>
                </c:pt>
                <c:pt idx="11">
                  <c:v>0.02</c:v>
                </c:pt>
                <c:pt idx="12">
                  <c:v>7.4999999999999997E-3</c:v>
                </c:pt>
              </c:numCache>
            </c:numRef>
          </c:xVal>
          <c:y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C-443B-8503-50E4BBA3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3488"/>
        <c:axId val="243384064"/>
      </c:scatterChart>
      <c:valAx>
        <c:axId val="1410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Quartz 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4064"/>
        <c:crosses val="autoZero"/>
        <c:crossBetween val="midCat"/>
      </c:valAx>
      <c:valAx>
        <c:axId val="2433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Cements vs. Porosity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Data'!$F$28:$F$38</c:f>
              <c:numCache>
                <c:formatCode>0.00%</c:formatCode>
                <c:ptCount val="11"/>
                <c:pt idx="0">
                  <c:v>0.94750000000000001</c:v>
                </c:pt>
                <c:pt idx="1">
                  <c:v>0.50375939849624052</c:v>
                </c:pt>
                <c:pt idx="2">
                  <c:v>0.88500000000000001</c:v>
                </c:pt>
                <c:pt idx="3">
                  <c:v>0.16500000000000001</c:v>
                </c:pt>
                <c:pt idx="4">
                  <c:v>0.52499999999999991</c:v>
                </c:pt>
                <c:pt idx="5">
                  <c:v>0.21749999999999997</c:v>
                </c:pt>
                <c:pt idx="6">
                  <c:v>0.16250000000000001</c:v>
                </c:pt>
                <c:pt idx="7">
                  <c:v>0.58987341772151902</c:v>
                </c:pt>
                <c:pt idx="8">
                  <c:v>0.89749999999999996</c:v>
                </c:pt>
                <c:pt idx="9">
                  <c:v>0.3762626262626263</c:v>
                </c:pt>
                <c:pt idx="10">
                  <c:v>8.7499999999999994E-2</c:v>
                </c:pt>
              </c:numCache>
            </c:numRef>
          </c:xVal>
          <c:yVal>
            <c:numRef>
              <c:f>' Depth and Porosity Data'!$G$28:$G$38</c:f>
              <c:numCache>
                <c:formatCode>0.00%</c:formatCode>
                <c:ptCount val="11"/>
                <c:pt idx="0">
                  <c:v>0</c:v>
                </c:pt>
                <c:pt idx="1">
                  <c:v>4.0100250626566414E-2</c:v>
                </c:pt>
                <c:pt idx="2">
                  <c:v>0</c:v>
                </c:pt>
                <c:pt idx="3">
                  <c:v>0.1875</c:v>
                </c:pt>
                <c:pt idx="4">
                  <c:v>2.75E-2</c:v>
                </c:pt>
                <c:pt idx="5">
                  <c:v>6.7500000000000004E-2</c:v>
                </c:pt>
                <c:pt idx="6">
                  <c:v>0.23499999999999999</c:v>
                </c:pt>
                <c:pt idx="7">
                  <c:v>0</c:v>
                </c:pt>
                <c:pt idx="8">
                  <c:v>0</c:v>
                </c:pt>
                <c:pt idx="9">
                  <c:v>0.12373737373737374</c:v>
                </c:pt>
                <c:pt idx="1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3-4D9B-9B92-5DDB56D64683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Data'!$F$39:$F$45</c:f>
              <c:numCache>
                <c:formatCode>0.00%</c:formatCode>
                <c:ptCount val="7"/>
                <c:pt idx="0">
                  <c:v>0.16250000000000001</c:v>
                </c:pt>
                <c:pt idx="1">
                  <c:v>4.2499999999999996E-2</c:v>
                </c:pt>
                <c:pt idx="2">
                  <c:v>0.2</c:v>
                </c:pt>
                <c:pt idx="3">
                  <c:v>9.5000000000000001E-2</c:v>
                </c:pt>
                <c:pt idx="4">
                  <c:v>0.16749999999999998</c:v>
                </c:pt>
                <c:pt idx="5">
                  <c:v>0.08</c:v>
                </c:pt>
                <c:pt idx="6">
                  <c:v>0.14499999999999999</c:v>
                </c:pt>
              </c:numCache>
            </c:numRef>
          </c:xVal>
          <c:yVal>
            <c:numRef>
              <c:f>' Depth and Porosity Data'!$G$39:$G$45</c:f>
              <c:numCache>
                <c:formatCode>0.00%</c:formatCode>
                <c:ptCount val="7"/>
                <c:pt idx="0">
                  <c:v>9.7500000000000003E-2</c:v>
                </c:pt>
                <c:pt idx="1">
                  <c:v>8.2500000000000004E-2</c:v>
                </c:pt>
                <c:pt idx="2">
                  <c:v>0.1</c:v>
                </c:pt>
                <c:pt idx="3">
                  <c:v>3.2500000000000001E-2</c:v>
                </c:pt>
                <c:pt idx="4">
                  <c:v>7.7499999999999999E-2</c:v>
                </c:pt>
                <c:pt idx="5">
                  <c:v>8.5000000000000006E-2</c:v>
                </c:pt>
                <c:pt idx="6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3-4D9B-9B92-5DDB56D64683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Data'!$F$46:$F$60</c:f>
              <c:numCache>
                <c:formatCode>0.00%</c:formatCode>
                <c:ptCount val="15"/>
                <c:pt idx="0">
                  <c:v>7.0000000000000007E-2</c:v>
                </c:pt>
                <c:pt idx="1">
                  <c:v>0.14499999999999999</c:v>
                </c:pt>
                <c:pt idx="2">
                  <c:v>0.21000000000000002</c:v>
                </c:pt>
                <c:pt idx="3">
                  <c:v>0.27</c:v>
                </c:pt>
                <c:pt idx="4">
                  <c:v>0.08</c:v>
                </c:pt>
                <c:pt idx="5">
                  <c:v>0.1875</c:v>
                </c:pt>
                <c:pt idx="6">
                  <c:v>0.11249999999999999</c:v>
                </c:pt>
                <c:pt idx="7">
                  <c:v>0.27250000000000002</c:v>
                </c:pt>
                <c:pt idx="8">
                  <c:v>0.16750000000000001</c:v>
                </c:pt>
                <c:pt idx="9">
                  <c:v>0.16750000000000001</c:v>
                </c:pt>
                <c:pt idx="10">
                  <c:v>0.02</c:v>
                </c:pt>
                <c:pt idx="11">
                  <c:v>0.125</c:v>
                </c:pt>
                <c:pt idx="12">
                  <c:v>0.05</c:v>
                </c:pt>
                <c:pt idx="13">
                  <c:v>7.7499999999999999E-2</c:v>
                </c:pt>
                <c:pt idx="14">
                  <c:v>4.7738693467336682E-2</c:v>
                </c:pt>
              </c:numCache>
            </c:numRef>
          </c:xVal>
          <c:yVal>
            <c:numRef>
              <c:f>' Depth and Porosity Data'!$G$46:$G$60</c:f>
              <c:numCache>
                <c:formatCode>0.00%</c:formatCode>
                <c:ptCount val="15"/>
                <c:pt idx="0">
                  <c:v>0.1075</c:v>
                </c:pt>
                <c:pt idx="1">
                  <c:v>7.7499999999999999E-2</c:v>
                </c:pt>
                <c:pt idx="2">
                  <c:v>0.10249999999999999</c:v>
                </c:pt>
                <c:pt idx="3">
                  <c:v>2.2499999999999999E-2</c:v>
                </c:pt>
                <c:pt idx="4">
                  <c:v>3.5000000000000003E-2</c:v>
                </c:pt>
                <c:pt idx="5">
                  <c:v>8.5000000000000006E-2</c:v>
                </c:pt>
                <c:pt idx="6">
                  <c:v>0.1225</c:v>
                </c:pt>
                <c:pt idx="7">
                  <c:v>0.105</c:v>
                </c:pt>
                <c:pt idx="8">
                  <c:v>0.14000000000000001</c:v>
                </c:pt>
                <c:pt idx="9">
                  <c:v>0.14249999999999999</c:v>
                </c:pt>
                <c:pt idx="10">
                  <c:v>0.16750000000000001</c:v>
                </c:pt>
                <c:pt idx="11">
                  <c:v>0.13250000000000001</c:v>
                </c:pt>
                <c:pt idx="12">
                  <c:v>0.14749999999999999</c:v>
                </c:pt>
                <c:pt idx="13">
                  <c:v>0.15</c:v>
                </c:pt>
                <c:pt idx="14">
                  <c:v>2.2613065326633167E-2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3-4D9B-9B92-5DDB56D64683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Data'!$F$61:$F$96</c:f>
              <c:numCache>
                <c:formatCode>0.00%</c:formatCode>
                <c:ptCount val="36"/>
                <c:pt idx="0">
                  <c:v>0.08</c:v>
                </c:pt>
                <c:pt idx="1">
                  <c:v>0.18000000000000002</c:v>
                </c:pt>
                <c:pt idx="2">
                  <c:v>0.17749999999999999</c:v>
                </c:pt>
                <c:pt idx="3">
                  <c:v>0.22750000000000001</c:v>
                </c:pt>
                <c:pt idx="4">
                  <c:v>0.20499999999999999</c:v>
                </c:pt>
                <c:pt idx="5">
                  <c:v>0.15000000000000002</c:v>
                </c:pt>
                <c:pt idx="6">
                  <c:v>0.17293233082706766</c:v>
                </c:pt>
                <c:pt idx="7">
                  <c:v>0.20250000000000001</c:v>
                </c:pt>
                <c:pt idx="8">
                  <c:v>0.26746987951807227</c:v>
                </c:pt>
                <c:pt idx="9">
                  <c:v>0.2263681592039801</c:v>
                </c:pt>
                <c:pt idx="10">
                  <c:v>0.18703241895261846</c:v>
                </c:pt>
                <c:pt idx="11">
                  <c:v>0.27500000000000002</c:v>
                </c:pt>
                <c:pt idx="12">
                  <c:v>0.17499999999999999</c:v>
                </c:pt>
                <c:pt idx="13">
                  <c:v>0.13500000000000001</c:v>
                </c:pt>
                <c:pt idx="14">
                  <c:v>0.11166253101736973</c:v>
                </c:pt>
                <c:pt idx="15">
                  <c:v>0.23308270676691728</c:v>
                </c:pt>
                <c:pt idx="16">
                  <c:v>5.2499999999999998E-2</c:v>
                </c:pt>
                <c:pt idx="17">
                  <c:v>0.135678391959799</c:v>
                </c:pt>
                <c:pt idx="18">
                  <c:v>0.08</c:v>
                </c:pt>
                <c:pt idx="19">
                  <c:v>7.4999999999999997E-2</c:v>
                </c:pt>
                <c:pt idx="20">
                  <c:v>4.7619047619047616E-2</c:v>
                </c:pt>
                <c:pt idx="21">
                  <c:v>0.19849246231155782</c:v>
                </c:pt>
                <c:pt idx="22">
                  <c:v>0.11898734177215189</c:v>
                </c:pt>
                <c:pt idx="23">
                  <c:v>0.14536340852130325</c:v>
                </c:pt>
                <c:pt idx="24">
                  <c:v>7.2864321608040211E-2</c:v>
                </c:pt>
                <c:pt idx="25">
                  <c:v>8.7500000000000008E-2</c:v>
                </c:pt>
                <c:pt idx="26">
                  <c:v>0.19047619047619047</c:v>
                </c:pt>
                <c:pt idx="27">
                  <c:v>0.14250000000000002</c:v>
                </c:pt>
                <c:pt idx="28">
                  <c:v>3.9900249376558602E-2</c:v>
                </c:pt>
                <c:pt idx="29">
                  <c:v>0.12280701754385964</c:v>
                </c:pt>
                <c:pt idx="30">
                  <c:v>0.08</c:v>
                </c:pt>
                <c:pt idx="31">
                  <c:v>0.16250000000000001</c:v>
                </c:pt>
                <c:pt idx="32">
                  <c:v>7.5000000000000011E-2</c:v>
                </c:pt>
                <c:pt idx="33">
                  <c:v>8.7499999999999994E-2</c:v>
                </c:pt>
                <c:pt idx="34">
                  <c:v>0.64749999999999996</c:v>
                </c:pt>
                <c:pt idx="35">
                  <c:v>8.8383838383838384E-2</c:v>
                </c:pt>
              </c:numCache>
            </c:numRef>
          </c:xVal>
          <c:yVal>
            <c:numRef>
              <c:f>' Depth and Porosity Data'!$G$61:$G$96</c:f>
              <c:numCache>
                <c:formatCode>0.00%</c:formatCode>
                <c:ptCount val="36"/>
                <c:pt idx="0">
                  <c:v>5.7500000000000002E-2</c:v>
                </c:pt>
                <c:pt idx="1">
                  <c:v>0.155</c:v>
                </c:pt>
                <c:pt idx="2">
                  <c:v>0.23250000000000001</c:v>
                </c:pt>
                <c:pt idx="3">
                  <c:v>0.17</c:v>
                </c:pt>
                <c:pt idx="4">
                  <c:v>0.16750000000000001</c:v>
                </c:pt>
                <c:pt idx="5">
                  <c:v>7.0000000000000007E-2</c:v>
                </c:pt>
                <c:pt idx="6">
                  <c:v>0.20050125313283207</c:v>
                </c:pt>
                <c:pt idx="7">
                  <c:v>5.5E-2</c:v>
                </c:pt>
                <c:pt idx="8">
                  <c:v>6.9879518072289162E-2</c:v>
                </c:pt>
                <c:pt idx="9">
                  <c:v>7.2139303482587069E-2</c:v>
                </c:pt>
                <c:pt idx="10">
                  <c:v>0.16458852867830423</c:v>
                </c:pt>
                <c:pt idx="11">
                  <c:v>0.16500000000000001</c:v>
                </c:pt>
                <c:pt idx="12">
                  <c:v>0.17749999999999999</c:v>
                </c:pt>
                <c:pt idx="13">
                  <c:v>0.24249999999999999</c:v>
                </c:pt>
                <c:pt idx="14">
                  <c:v>0.15384615384615385</c:v>
                </c:pt>
                <c:pt idx="15">
                  <c:v>0.20802005012531327</c:v>
                </c:pt>
                <c:pt idx="16">
                  <c:v>0.28999999999999998</c:v>
                </c:pt>
                <c:pt idx="17">
                  <c:v>0.11557788944723618</c:v>
                </c:pt>
                <c:pt idx="18">
                  <c:v>0.155</c:v>
                </c:pt>
                <c:pt idx="19">
                  <c:v>0.15</c:v>
                </c:pt>
                <c:pt idx="20">
                  <c:v>0.17293233082706766</c:v>
                </c:pt>
                <c:pt idx="21">
                  <c:v>0.20854271356783918</c:v>
                </c:pt>
                <c:pt idx="22">
                  <c:v>0.20759493670886076</c:v>
                </c:pt>
                <c:pt idx="23">
                  <c:v>0.19298245614035087</c:v>
                </c:pt>
                <c:pt idx="24">
                  <c:v>0.2236180904522613</c:v>
                </c:pt>
                <c:pt idx="25">
                  <c:v>0.22500000000000001</c:v>
                </c:pt>
                <c:pt idx="26">
                  <c:v>0.10025062656641603</c:v>
                </c:pt>
                <c:pt idx="27">
                  <c:v>0.14000000000000001</c:v>
                </c:pt>
                <c:pt idx="28">
                  <c:v>0.12219451371571072</c:v>
                </c:pt>
                <c:pt idx="29">
                  <c:v>0.13533834586466165</c:v>
                </c:pt>
                <c:pt idx="30">
                  <c:v>0.23749999999999999</c:v>
                </c:pt>
                <c:pt idx="31">
                  <c:v>0.14499999999999999</c:v>
                </c:pt>
                <c:pt idx="32">
                  <c:v>0.1525</c:v>
                </c:pt>
                <c:pt idx="33">
                  <c:v>0.29749999999999999</c:v>
                </c:pt>
                <c:pt idx="34">
                  <c:v>2.5000000000000001E-3</c:v>
                </c:pt>
                <c:pt idx="35">
                  <c:v>0.26262626262626265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3-4D9B-9B92-5DDB56D64683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Data'!$F$97:$F$109</c:f>
              <c:numCache>
                <c:formatCode>0.00%</c:formatCode>
                <c:ptCount val="13"/>
                <c:pt idx="0">
                  <c:v>0.13</c:v>
                </c:pt>
                <c:pt idx="1">
                  <c:v>0.4325</c:v>
                </c:pt>
                <c:pt idx="2">
                  <c:v>0.17839195979899497</c:v>
                </c:pt>
                <c:pt idx="3">
                  <c:v>0.13283208020050125</c:v>
                </c:pt>
                <c:pt idx="4">
                  <c:v>0.16</c:v>
                </c:pt>
                <c:pt idx="5">
                  <c:v>0.1575</c:v>
                </c:pt>
                <c:pt idx="6">
                  <c:v>0.19</c:v>
                </c:pt>
                <c:pt idx="7">
                  <c:v>0.29000000000000004</c:v>
                </c:pt>
                <c:pt idx="8">
                  <c:v>0.27067669172932329</c:v>
                </c:pt>
                <c:pt idx="9">
                  <c:v>0.3</c:v>
                </c:pt>
                <c:pt idx="10">
                  <c:v>0.15617128463476071</c:v>
                </c:pt>
                <c:pt idx="11">
                  <c:v>0.89500000000000002</c:v>
                </c:pt>
                <c:pt idx="12">
                  <c:v>0.61749999999999994</c:v>
                </c:pt>
              </c:numCache>
            </c:numRef>
          </c:xVal>
          <c:yVal>
            <c:numRef>
              <c:f>' Depth and Porosity Data'!$G$97:$G$109</c:f>
              <c:numCache>
                <c:formatCode>0.00%</c:formatCode>
                <c:ptCount val="13"/>
                <c:pt idx="0">
                  <c:v>0.17249999999999999</c:v>
                </c:pt>
                <c:pt idx="1">
                  <c:v>5.2499999999999998E-2</c:v>
                </c:pt>
                <c:pt idx="2">
                  <c:v>5.2763819095477386E-2</c:v>
                </c:pt>
                <c:pt idx="3">
                  <c:v>0.18796992481203006</c:v>
                </c:pt>
                <c:pt idx="4">
                  <c:v>5.7500000000000002E-2</c:v>
                </c:pt>
                <c:pt idx="5">
                  <c:v>0.1925</c:v>
                </c:pt>
                <c:pt idx="6">
                  <c:v>9.2499999999999999E-2</c:v>
                </c:pt>
                <c:pt idx="7">
                  <c:v>0.08</c:v>
                </c:pt>
                <c:pt idx="8">
                  <c:v>5.0125313283208017E-3</c:v>
                </c:pt>
                <c:pt idx="9">
                  <c:v>0</c:v>
                </c:pt>
                <c:pt idx="10">
                  <c:v>0.17632241813602015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33-4D9B-9B92-5DDB56D64683}"/>
            </c:ext>
          </c:extLst>
        </c:ser>
        <c:ser>
          <c:idx val="5"/>
          <c:order val="5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2069991251093558E-2"/>
                  <c:y val="-0.28960010207057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Depth and Porosity Data'!$F$29,' Depth and Porosity Data'!$F$31:$F$35,' Depth and Porosity Data'!$F$37:$F$107,' Depth and Porosity Data'!$F$109)</c:f>
              <c:numCache>
                <c:formatCode>0.00%</c:formatCode>
                <c:ptCount val="78"/>
                <c:pt idx="0">
                  <c:v>0.50375939849624052</c:v>
                </c:pt>
                <c:pt idx="1">
                  <c:v>0.16500000000000001</c:v>
                </c:pt>
                <c:pt idx="2">
                  <c:v>0.52499999999999991</c:v>
                </c:pt>
                <c:pt idx="3">
                  <c:v>0.21749999999999997</c:v>
                </c:pt>
                <c:pt idx="4">
                  <c:v>0.16250000000000001</c:v>
                </c:pt>
                <c:pt idx="5">
                  <c:v>0.58987341772151902</c:v>
                </c:pt>
                <c:pt idx="6">
                  <c:v>0.3762626262626263</c:v>
                </c:pt>
                <c:pt idx="7">
                  <c:v>8.7499999999999994E-2</c:v>
                </c:pt>
                <c:pt idx="8">
                  <c:v>0.16250000000000001</c:v>
                </c:pt>
                <c:pt idx="9">
                  <c:v>4.2499999999999996E-2</c:v>
                </c:pt>
                <c:pt idx="10">
                  <c:v>0.2</c:v>
                </c:pt>
                <c:pt idx="11">
                  <c:v>9.5000000000000001E-2</c:v>
                </c:pt>
                <c:pt idx="12">
                  <c:v>0.16749999999999998</c:v>
                </c:pt>
                <c:pt idx="13">
                  <c:v>0.08</c:v>
                </c:pt>
                <c:pt idx="14">
                  <c:v>0.14499999999999999</c:v>
                </c:pt>
                <c:pt idx="15">
                  <c:v>7.0000000000000007E-2</c:v>
                </c:pt>
                <c:pt idx="16">
                  <c:v>0.14499999999999999</c:v>
                </c:pt>
                <c:pt idx="17">
                  <c:v>0.21000000000000002</c:v>
                </c:pt>
                <c:pt idx="18">
                  <c:v>0.27</c:v>
                </c:pt>
                <c:pt idx="19">
                  <c:v>0.08</c:v>
                </c:pt>
                <c:pt idx="20">
                  <c:v>0.1875</c:v>
                </c:pt>
                <c:pt idx="21">
                  <c:v>0.11249999999999999</c:v>
                </c:pt>
                <c:pt idx="22">
                  <c:v>0.27250000000000002</c:v>
                </c:pt>
                <c:pt idx="23">
                  <c:v>0.16750000000000001</c:v>
                </c:pt>
                <c:pt idx="24">
                  <c:v>0.16750000000000001</c:v>
                </c:pt>
                <c:pt idx="25">
                  <c:v>0.02</c:v>
                </c:pt>
                <c:pt idx="26">
                  <c:v>0.125</c:v>
                </c:pt>
                <c:pt idx="27">
                  <c:v>0.05</c:v>
                </c:pt>
                <c:pt idx="28">
                  <c:v>7.7499999999999999E-2</c:v>
                </c:pt>
                <c:pt idx="29">
                  <c:v>4.7738693467336682E-2</c:v>
                </c:pt>
                <c:pt idx="30">
                  <c:v>0.08</c:v>
                </c:pt>
                <c:pt idx="31">
                  <c:v>0.18000000000000002</c:v>
                </c:pt>
                <c:pt idx="32">
                  <c:v>0.17749999999999999</c:v>
                </c:pt>
                <c:pt idx="33">
                  <c:v>0.22750000000000001</c:v>
                </c:pt>
                <c:pt idx="34">
                  <c:v>0.20499999999999999</c:v>
                </c:pt>
                <c:pt idx="35">
                  <c:v>0.15000000000000002</c:v>
                </c:pt>
                <c:pt idx="36">
                  <c:v>0.17293233082706766</c:v>
                </c:pt>
                <c:pt idx="37">
                  <c:v>0.20250000000000001</c:v>
                </c:pt>
                <c:pt idx="38">
                  <c:v>0.26746987951807227</c:v>
                </c:pt>
                <c:pt idx="39">
                  <c:v>0.2263681592039801</c:v>
                </c:pt>
                <c:pt idx="40">
                  <c:v>0.18703241895261846</c:v>
                </c:pt>
                <c:pt idx="41">
                  <c:v>0.27500000000000002</c:v>
                </c:pt>
                <c:pt idx="42">
                  <c:v>0.17499999999999999</c:v>
                </c:pt>
                <c:pt idx="43">
                  <c:v>0.13500000000000001</c:v>
                </c:pt>
                <c:pt idx="44">
                  <c:v>0.11166253101736973</c:v>
                </c:pt>
                <c:pt idx="45">
                  <c:v>0.23308270676691728</c:v>
                </c:pt>
                <c:pt idx="46">
                  <c:v>5.2499999999999998E-2</c:v>
                </c:pt>
                <c:pt idx="47">
                  <c:v>0.135678391959799</c:v>
                </c:pt>
                <c:pt idx="48">
                  <c:v>0.08</c:v>
                </c:pt>
                <c:pt idx="49">
                  <c:v>7.4999999999999997E-2</c:v>
                </c:pt>
                <c:pt idx="50">
                  <c:v>4.7619047619047616E-2</c:v>
                </c:pt>
                <c:pt idx="51">
                  <c:v>0.19849246231155782</c:v>
                </c:pt>
                <c:pt idx="52">
                  <c:v>0.11898734177215189</c:v>
                </c:pt>
                <c:pt idx="53">
                  <c:v>0.14536340852130325</c:v>
                </c:pt>
                <c:pt idx="54">
                  <c:v>7.2864321608040211E-2</c:v>
                </c:pt>
                <c:pt idx="55">
                  <c:v>8.7500000000000008E-2</c:v>
                </c:pt>
                <c:pt idx="56">
                  <c:v>0.19047619047619047</c:v>
                </c:pt>
                <c:pt idx="57">
                  <c:v>0.14250000000000002</c:v>
                </c:pt>
                <c:pt idx="58">
                  <c:v>3.9900249376558602E-2</c:v>
                </c:pt>
                <c:pt idx="59">
                  <c:v>0.12280701754385964</c:v>
                </c:pt>
                <c:pt idx="60">
                  <c:v>0.08</c:v>
                </c:pt>
                <c:pt idx="61">
                  <c:v>0.16250000000000001</c:v>
                </c:pt>
                <c:pt idx="62">
                  <c:v>7.5000000000000011E-2</c:v>
                </c:pt>
                <c:pt idx="63">
                  <c:v>8.7499999999999994E-2</c:v>
                </c:pt>
                <c:pt idx="64">
                  <c:v>0.64749999999999996</c:v>
                </c:pt>
                <c:pt idx="65">
                  <c:v>8.8383838383838384E-2</c:v>
                </c:pt>
                <c:pt idx="66">
                  <c:v>0.13</c:v>
                </c:pt>
                <c:pt idx="67">
                  <c:v>0.4325</c:v>
                </c:pt>
                <c:pt idx="68">
                  <c:v>0.17839195979899497</c:v>
                </c:pt>
                <c:pt idx="69">
                  <c:v>0.13283208020050125</c:v>
                </c:pt>
                <c:pt idx="70">
                  <c:v>0.16</c:v>
                </c:pt>
                <c:pt idx="71">
                  <c:v>0.1575</c:v>
                </c:pt>
                <c:pt idx="72">
                  <c:v>0.19</c:v>
                </c:pt>
                <c:pt idx="73">
                  <c:v>0.29000000000000004</c:v>
                </c:pt>
                <c:pt idx="74">
                  <c:v>0.27067669172932329</c:v>
                </c:pt>
                <c:pt idx="75">
                  <c:v>0.3</c:v>
                </c:pt>
                <c:pt idx="76">
                  <c:v>0.15617128463476071</c:v>
                </c:pt>
                <c:pt idx="77">
                  <c:v>0.61749999999999994</c:v>
                </c:pt>
              </c:numCache>
            </c:numRef>
          </c:xVal>
          <c:yVal>
            <c:numRef>
              <c:f>(' Depth and Porosity Data'!$G$29,' Depth and Porosity Data'!$G$31:$G$35,' Depth and Porosity Data'!$G$37:$G$107,' Depth and Porosity Data'!$G$109)</c:f>
              <c:numCache>
                <c:formatCode>0.00%</c:formatCode>
                <c:ptCount val="78"/>
                <c:pt idx="0">
                  <c:v>4.0100250626566414E-2</c:v>
                </c:pt>
                <c:pt idx="1">
                  <c:v>0.1875</c:v>
                </c:pt>
                <c:pt idx="2">
                  <c:v>2.75E-2</c:v>
                </c:pt>
                <c:pt idx="3">
                  <c:v>6.7500000000000004E-2</c:v>
                </c:pt>
                <c:pt idx="4">
                  <c:v>0.23499999999999999</c:v>
                </c:pt>
                <c:pt idx="5">
                  <c:v>0</c:v>
                </c:pt>
                <c:pt idx="6">
                  <c:v>0.12373737373737374</c:v>
                </c:pt>
                <c:pt idx="7">
                  <c:v>0.18</c:v>
                </c:pt>
                <c:pt idx="8">
                  <c:v>9.7500000000000003E-2</c:v>
                </c:pt>
                <c:pt idx="9">
                  <c:v>8.2500000000000004E-2</c:v>
                </c:pt>
                <c:pt idx="10">
                  <c:v>0.1</c:v>
                </c:pt>
                <c:pt idx="11">
                  <c:v>3.2500000000000001E-2</c:v>
                </c:pt>
                <c:pt idx="12">
                  <c:v>7.7499999999999999E-2</c:v>
                </c:pt>
                <c:pt idx="13">
                  <c:v>8.5000000000000006E-2</c:v>
                </c:pt>
                <c:pt idx="14">
                  <c:v>0.1075</c:v>
                </c:pt>
                <c:pt idx="15">
                  <c:v>0.1075</c:v>
                </c:pt>
                <c:pt idx="16">
                  <c:v>7.7499999999999999E-2</c:v>
                </c:pt>
                <c:pt idx="17">
                  <c:v>0.10249999999999999</c:v>
                </c:pt>
                <c:pt idx="18">
                  <c:v>2.2499999999999999E-2</c:v>
                </c:pt>
                <c:pt idx="19">
                  <c:v>3.5000000000000003E-2</c:v>
                </c:pt>
                <c:pt idx="20">
                  <c:v>8.5000000000000006E-2</c:v>
                </c:pt>
                <c:pt idx="21">
                  <c:v>0.1225</c:v>
                </c:pt>
                <c:pt idx="22">
                  <c:v>0.105</c:v>
                </c:pt>
                <c:pt idx="23">
                  <c:v>0.14000000000000001</c:v>
                </c:pt>
                <c:pt idx="24">
                  <c:v>0.14249999999999999</c:v>
                </c:pt>
                <c:pt idx="25">
                  <c:v>0.16750000000000001</c:v>
                </c:pt>
                <c:pt idx="26">
                  <c:v>0.13250000000000001</c:v>
                </c:pt>
                <c:pt idx="27">
                  <c:v>0.14749999999999999</c:v>
                </c:pt>
                <c:pt idx="28">
                  <c:v>0.15</c:v>
                </c:pt>
                <c:pt idx="29">
                  <c:v>2.2613065326633167E-2</c:v>
                </c:pt>
                <c:pt idx="30">
                  <c:v>5.7500000000000002E-2</c:v>
                </c:pt>
                <c:pt idx="31">
                  <c:v>0.155</c:v>
                </c:pt>
                <c:pt idx="32">
                  <c:v>0.23250000000000001</c:v>
                </c:pt>
                <c:pt idx="33">
                  <c:v>0.17</c:v>
                </c:pt>
                <c:pt idx="34">
                  <c:v>0.16750000000000001</c:v>
                </c:pt>
                <c:pt idx="35">
                  <c:v>7.0000000000000007E-2</c:v>
                </c:pt>
                <c:pt idx="36">
                  <c:v>0.20050125313283207</c:v>
                </c:pt>
                <c:pt idx="37">
                  <c:v>5.5E-2</c:v>
                </c:pt>
                <c:pt idx="38">
                  <c:v>6.9879518072289162E-2</c:v>
                </c:pt>
                <c:pt idx="39">
                  <c:v>7.2139303482587069E-2</c:v>
                </c:pt>
                <c:pt idx="40">
                  <c:v>0.16458852867830423</c:v>
                </c:pt>
                <c:pt idx="41">
                  <c:v>0.16500000000000001</c:v>
                </c:pt>
                <c:pt idx="42">
                  <c:v>0.17749999999999999</c:v>
                </c:pt>
                <c:pt idx="43">
                  <c:v>0.24249999999999999</c:v>
                </c:pt>
                <c:pt idx="44">
                  <c:v>0.15384615384615385</c:v>
                </c:pt>
                <c:pt idx="45">
                  <c:v>0.20802005012531327</c:v>
                </c:pt>
                <c:pt idx="46">
                  <c:v>0.28999999999999998</c:v>
                </c:pt>
                <c:pt idx="47">
                  <c:v>0.11557788944723618</c:v>
                </c:pt>
                <c:pt idx="48">
                  <c:v>0.155</c:v>
                </c:pt>
                <c:pt idx="49">
                  <c:v>0.15</c:v>
                </c:pt>
                <c:pt idx="50">
                  <c:v>0.17293233082706766</c:v>
                </c:pt>
                <c:pt idx="51">
                  <c:v>0.20854271356783918</c:v>
                </c:pt>
                <c:pt idx="52">
                  <c:v>0.20759493670886076</c:v>
                </c:pt>
                <c:pt idx="53">
                  <c:v>0.19298245614035087</c:v>
                </c:pt>
                <c:pt idx="54">
                  <c:v>0.2236180904522613</c:v>
                </c:pt>
                <c:pt idx="55">
                  <c:v>0.22500000000000001</c:v>
                </c:pt>
                <c:pt idx="56">
                  <c:v>0.10025062656641603</c:v>
                </c:pt>
                <c:pt idx="57">
                  <c:v>0.14000000000000001</c:v>
                </c:pt>
                <c:pt idx="58">
                  <c:v>0.12219451371571072</c:v>
                </c:pt>
                <c:pt idx="59">
                  <c:v>0.13533834586466165</c:v>
                </c:pt>
                <c:pt idx="60">
                  <c:v>0.23749999999999999</c:v>
                </c:pt>
                <c:pt idx="61">
                  <c:v>0.14499999999999999</c:v>
                </c:pt>
                <c:pt idx="62">
                  <c:v>0.1525</c:v>
                </c:pt>
                <c:pt idx="63">
                  <c:v>0.29749999999999999</c:v>
                </c:pt>
                <c:pt idx="64">
                  <c:v>2.5000000000000001E-3</c:v>
                </c:pt>
                <c:pt idx="65">
                  <c:v>0.26262626262626265</c:v>
                </c:pt>
                <c:pt idx="66">
                  <c:v>0.17249999999999999</c:v>
                </c:pt>
                <c:pt idx="67">
                  <c:v>5.2499999999999998E-2</c:v>
                </c:pt>
                <c:pt idx="68">
                  <c:v>5.2763819095477386E-2</c:v>
                </c:pt>
                <c:pt idx="69">
                  <c:v>0.18796992481203006</c:v>
                </c:pt>
                <c:pt idx="70">
                  <c:v>5.7500000000000002E-2</c:v>
                </c:pt>
                <c:pt idx="71">
                  <c:v>0.1925</c:v>
                </c:pt>
                <c:pt idx="72">
                  <c:v>9.2499999999999999E-2</c:v>
                </c:pt>
                <c:pt idx="73">
                  <c:v>0.08</c:v>
                </c:pt>
                <c:pt idx="74">
                  <c:v>5.0125313283208017E-3</c:v>
                </c:pt>
                <c:pt idx="75">
                  <c:v>0</c:v>
                </c:pt>
                <c:pt idx="76">
                  <c:v>0.17632241813602015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F-4372-B5AF-1E6E0006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60352"/>
        <c:axId val="243387808"/>
      </c:scatterChart>
      <c:valAx>
        <c:axId val="2153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7808"/>
        <c:crosses val="autoZero"/>
        <c:crossBetween val="midCat"/>
      </c:valAx>
      <c:valAx>
        <c:axId val="2433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Quartz</a:t>
            </a:r>
            <a:r>
              <a:rPr lang="en-US" baseline="0"/>
              <a:t> Grains vs. Depth (WC)</a:t>
            </a:r>
            <a:endParaRPr lang="en-US"/>
          </a:p>
        </c:rich>
      </c:tx>
      <c:layout>
        <c:manualLayout>
          <c:xMode val="edge"/>
          <c:yMode val="edge"/>
          <c:x val="0.256930446194225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Data'!$D$3:$D$16</c:f>
              <c:numCache>
                <c:formatCode>0.00%</c:formatCode>
                <c:ptCount val="14"/>
                <c:pt idx="0">
                  <c:v>0.52896725440806047</c:v>
                </c:pt>
                <c:pt idx="1">
                  <c:v>0.47969543147208121</c:v>
                </c:pt>
                <c:pt idx="2">
                  <c:v>0.45864661654135336</c:v>
                </c:pt>
                <c:pt idx="3">
                  <c:v>0.44750000000000001</c:v>
                </c:pt>
                <c:pt idx="4">
                  <c:v>0.45750000000000002</c:v>
                </c:pt>
                <c:pt idx="5">
                  <c:v>0.41250000000000003</c:v>
                </c:pt>
                <c:pt idx="6">
                  <c:v>0.42749999999999999</c:v>
                </c:pt>
                <c:pt idx="7">
                  <c:v>0.44750000000000001</c:v>
                </c:pt>
                <c:pt idx="8">
                  <c:v>0.47000000000000003</c:v>
                </c:pt>
                <c:pt idx="9">
                  <c:v>0.50249999999999995</c:v>
                </c:pt>
                <c:pt idx="10">
                  <c:v>0.55889724310776945</c:v>
                </c:pt>
                <c:pt idx="11">
                  <c:v>0.49249999999999999</c:v>
                </c:pt>
                <c:pt idx="12">
                  <c:v>0.54749999999999999</c:v>
                </c:pt>
                <c:pt idx="13">
                  <c:v>0.48499999999999999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6-47D8-858B-9D1CE2C41FB0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Data'!$D$17:$D$22</c:f>
              <c:numCache>
                <c:formatCode>0.00%</c:formatCode>
                <c:ptCount val="6"/>
                <c:pt idx="0">
                  <c:v>0.52249999999999996</c:v>
                </c:pt>
                <c:pt idx="1">
                  <c:v>0.48877805486284293</c:v>
                </c:pt>
                <c:pt idx="2">
                  <c:v>0.52749999999999997</c:v>
                </c:pt>
                <c:pt idx="3">
                  <c:v>0.10750000000000001</c:v>
                </c:pt>
                <c:pt idx="4">
                  <c:v>0.5575</c:v>
                </c:pt>
                <c:pt idx="5">
                  <c:v>0.48750000000000004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6-47D8-858B-9D1CE2C41FB0}"/>
            </c:ext>
          </c:extLst>
        </c:ser>
        <c:ser>
          <c:idx val="2"/>
          <c:order val="2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31806649168854"/>
                  <c:y val="-0.3630249343832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 Depth and Porosity Data'!$D$3:$D$19,' Depth and Porosity Data'!$D$21:$D$22)</c:f>
              <c:numCache>
                <c:formatCode>0.00%</c:formatCode>
                <c:ptCount val="19"/>
                <c:pt idx="0">
                  <c:v>0.52896725440806047</c:v>
                </c:pt>
                <c:pt idx="1">
                  <c:v>0.47969543147208121</c:v>
                </c:pt>
                <c:pt idx="2">
                  <c:v>0.45864661654135336</c:v>
                </c:pt>
                <c:pt idx="3">
                  <c:v>0.44750000000000001</c:v>
                </c:pt>
                <c:pt idx="4">
                  <c:v>0.45750000000000002</c:v>
                </c:pt>
                <c:pt idx="5">
                  <c:v>0.41250000000000003</c:v>
                </c:pt>
                <c:pt idx="6">
                  <c:v>0.42749999999999999</c:v>
                </c:pt>
                <c:pt idx="7">
                  <c:v>0.44750000000000001</c:v>
                </c:pt>
                <c:pt idx="8">
                  <c:v>0.47000000000000003</c:v>
                </c:pt>
                <c:pt idx="9">
                  <c:v>0.50249999999999995</c:v>
                </c:pt>
                <c:pt idx="10">
                  <c:v>0.55889724310776945</c:v>
                </c:pt>
                <c:pt idx="11">
                  <c:v>0.49249999999999999</c:v>
                </c:pt>
                <c:pt idx="12">
                  <c:v>0.54749999999999999</c:v>
                </c:pt>
                <c:pt idx="13">
                  <c:v>0.48499999999999999</c:v>
                </c:pt>
                <c:pt idx="14">
                  <c:v>0.52249999999999996</c:v>
                </c:pt>
                <c:pt idx="15">
                  <c:v>0.48877805486284293</c:v>
                </c:pt>
                <c:pt idx="16">
                  <c:v>0.52749999999999997</c:v>
                </c:pt>
                <c:pt idx="17">
                  <c:v>0.5575</c:v>
                </c:pt>
                <c:pt idx="18">
                  <c:v>0.48750000000000004</c:v>
                </c:pt>
              </c:numCache>
            </c:numRef>
          </c:xVal>
          <c:yVal>
            <c:numRef>
              <c:f>(' Depth and Porosity Data'!$A$3:$A$19,' Depth and Porosity Data'!$A$21:$A$22)</c:f>
              <c:numCache>
                <c:formatCode>General</c:formatCode>
                <c:ptCount val="19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  <c:pt idx="14">
                  <c:v>6287.27</c:v>
                </c:pt>
                <c:pt idx="15">
                  <c:v>6290.4</c:v>
                </c:pt>
                <c:pt idx="16">
                  <c:v>6293.28</c:v>
                </c:pt>
                <c:pt idx="17">
                  <c:v>6294.8</c:v>
                </c:pt>
                <c:pt idx="18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3-4C76-9A39-22C4DFF7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60048"/>
        <c:axId val="2115658512"/>
      </c:scatterChart>
      <c:valAx>
        <c:axId val="2019160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Quartz Grains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58512"/>
        <c:crosses val="autoZero"/>
        <c:crossBetween val="midCat"/>
      </c:valAx>
      <c:valAx>
        <c:axId val="2115658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Quartz Cement</a:t>
            </a:r>
            <a:r>
              <a:rPr lang="en-US" baseline="0"/>
              <a:t> vs. Depth (WC)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Data'!$E$3:$E$16</c:f>
              <c:numCache>
                <c:formatCode>0.00%</c:formatCode>
                <c:ptCount val="14"/>
                <c:pt idx="0">
                  <c:v>5.5415617128463476E-2</c:v>
                </c:pt>
                <c:pt idx="1">
                  <c:v>2.030456852791878E-2</c:v>
                </c:pt>
                <c:pt idx="2">
                  <c:v>1.7543859649122806E-2</c:v>
                </c:pt>
                <c:pt idx="3">
                  <c:v>1.7500000000000002E-2</c:v>
                </c:pt>
                <c:pt idx="4">
                  <c:v>3.2500000000000001E-2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7.4999999999999997E-3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2.5000000000000001E-3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3-42F0-A31A-11EB8BB1FFED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Data'!$E$17:$E$22</c:f>
              <c:numCache>
                <c:formatCode>0.00%</c:formatCode>
                <c:ptCount val="6"/>
                <c:pt idx="0">
                  <c:v>2.5000000000000001E-3</c:v>
                </c:pt>
                <c:pt idx="1">
                  <c:v>0</c:v>
                </c:pt>
                <c:pt idx="2">
                  <c:v>5.0000000000000001E-3</c:v>
                </c:pt>
                <c:pt idx="3">
                  <c:v>0</c:v>
                </c:pt>
                <c:pt idx="4">
                  <c:v>1.2500000000000001E-2</c:v>
                </c:pt>
                <c:pt idx="5">
                  <c:v>3.2500000000000001E-2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53-42F0-A31A-11EB8BB1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4288"/>
        <c:axId val="2115674320"/>
      </c:scatterChart>
      <c:valAx>
        <c:axId val="2116534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Quartz</a:t>
                </a:r>
                <a:r>
                  <a:rPr lang="en-US" baseline="0"/>
                  <a:t> 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74320"/>
        <c:crosses val="autoZero"/>
        <c:crossBetween val="midCat"/>
      </c:valAx>
      <c:valAx>
        <c:axId val="2115674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Cements vs. Depth (WC)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Data'!$F$3:$F$16</c:f>
              <c:numCache>
                <c:formatCode>0.00%</c:formatCode>
                <c:ptCount val="14"/>
                <c:pt idx="0">
                  <c:v>5.5415617128463476E-2</c:v>
                </c:pt>
                <c:pt idx="1">
                  <c:v>6.0913705583756347E-2</c:v>
                </c:pt>
                <c:pt idx="2">
                  <c:v>3.7593984962406013E-2</c:v>
                </c:pt>
                <c:pt idx="3">
                  <c:v>4.7500000000000001E-2</c:v>
                </c:pt>
                <c:pt idx="4">
                  <c:v>4.2500000000000003E-2</c:v>
                </c:pt>
                <c:pt idx="5">
                  <c:v>5.2499999999999998E-2</c:v>
                </c:pt>
                <c:pt idx="6">
                  <c:v>0.06</c:v>
                </c:pt>
                <c:pt idx="7">
                  <c:v>3.7500000000000006E-2</c:v>
                </c:pt>
                <c:pt idx="8">
                  <c:v>3.5000000000000003E-2</c:v>
                </c:pt>
                <c:pt idx="9">
                  <c:v>5.7499999999999996E-2</c:v>
                </c:pt>
                <c:pt idx="10">
                  <c:v>2.7568922305764409E-2</c:v>
                </c:pt>
                <c:pt idx="11">
                  <c:v>4.2500000000000003E-2</c:v>
                </c:pt>
                <c:pt idx="12">
                  <c:v>0.02</c:v>
                </c:pt>
                <c:pt idx="13">
                  <c:v>3.4999999999999996E-2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D-46B3-BCB0-74C88D187CA1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Data'!$F$17:$F$22</c:f>
              <c:numCache>
                <c:formatCode>0.00%</c:formatCode>
                <c:ptCount val="6"/>
                <c:pt idx="0">
                  <c:v>7.4999999999999997E-3</c:v>
                </c:pt>
                <c:pt idx="1">
                  <c:v>3.4912718204488775E-2</c:v>
                </c:pt>
                <c:pt idx="2">
                  <c:v>4.7500000000000001E-2</c:v>
                </c:pt>
                <c:pt idx="3">
                  <c:v>5.0000000000000001E-3</c:v>
                </c:pt>
                <c:pt idx="4">
                  <c:v>2.2499999999999999E-2</c:v>
                </c:pt>
                <c:pt idx="5">
                  <c:v>9.7500000000000003E-2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D-46B3-BCB0-74C88D187CA1}"/>
            </c:ext>
          </c:extLst>
        </c:ser>
        <c:ser>
          <c:idx val="2"/>
          <c:order val="2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13998250218719"/>
                  <c:y val="-9.82804753572469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Depth and Porosity Data'!$F$3:$F$21</c:f>
              <c:numCache>
                <c:formatCode>0.00%</c:formatCode>
                <c:ptCount val="19"/>
                <c:pt idx="0">
                  <c:v>5.5415617128463476E-2</c:v>
                </c:pt>
                <c:pt idx="1">
                  <c:v>6.0913705583756347E-2</c:v>
                </c:pt>
                <c:pt idx="2">
                  <c:v>3.7593984962406013E-2</c:v>
                </c:pt>
                <c:pt idx="3">
                  <c:v>4.7500000000000001E-2</c:v>
                </c:pt>
                <c:pt idx="4">
                  <c:v>4.2500000000000003E-2</c:v>
                </c:pt>
                <c:pt idx="5">
                  <c:v>5.2499999999999998E-2</c:v>
                </c:pt>
                <c:pt idx="6">
                  <c:v>0.06</c:v>
                </c:pt>
                <c:pt idx="7">
                  <c:v>3.7500000000000006E-2</c:v>
                </c:pt>
                <c:pt idx="8">
                  <c:v>3.5000000000000003E-2</c:v>
                </c:pt>
                <c:pt idx="9">
                  <c:v>5.7499999999999996E-2</c:v>
                </c:pt>
                <c:pt idx="10">
                  <c:v>2.7568922305764409E-2</c:v>
                </c:pt>
                <c:pt idx="11">
                  <c:v>4.2500000000000003E-2</c:v>
                </c:pt>
                <c:pt idx="12">
                  <c:v>0.02</c:v>
                </c:pt>
                <c:pt idx="13">
                  <c:v>3.4999999999999996E-2</c:v>
                </c:pt>
                <c:pt idx="14">
                  <c:v>7.4999999999999997E-3</c:v>
                </c:pt>
                <c:pt idx="15">
                  <c:v>3.4912718204488775E-2</c:v>
                </c:pt>
                <c:pt idx="16">
                  <c:v>4.7500000000000001E-2</c:v>
                </c:pt>
                <c:pt idx="17">
                  <c:v>5.0000000000000001E-3</c:v>
                </c:pt>
                <c:pt idx="18">
                  <c:v>2.2499999999999999E-2</c:v>
                </c:pt>
              </c:numCache>
            </c:numRef>
          </c:xVal>
          <c:yVal>
            <c:numRef>
              <c:f>' Depth and Porosity Data'!$A$3:$A$21</c:f>
              <c:numCache>
                <c:formatCode>General</c:formatCode>
                <c:ptCount val="19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  <c:pt idx="14">
                  <c:v>6287.27</c:v>
                </c:pt>
                <c:pt idx="15">
                  <c:v>6290.4</c:v>
                </c:pt>
                <c:pt idx="16">
                  <c:v>6293.28</c:v>
                </c:pt>
                <c:pt idx="17">
                  <c:v>6294.6</c:v>
                </c:pt>
                <c:pt idx="18">
                  <c:v>6294.8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2D-46B3-BCB0-74C88D1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3408"/>
        <c:axId val="2115693872"/>
      </c:scatterChart>
      <c:valAx>
        <c:axId val="139973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93872"/>
        <c:crosses val="autoZero"/>
        <c:crossBetween val="midCat"/>
      </c:valAx>
      <c:valAx>
        <c:axId val="21156938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Porosity</a:t>
            </a:r>
            <a:r>
              <a:rPr lang="en-US" baseline="0"/>
              <a:t> vs. Depth (WC)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Data'!$G$3:$G$16</c:f>
              <c:numCache>
                <c:formatCode>0.00%</c:formatCode>
                <c:ptCount val="14"/>
                <c:pt idx="0">
                  <c:v>0.24181360201511334</c:v>
                </c:pt>
                <c:pt idx="1">
                  <c:v>0.24365482233502539</c:v>
                </c:pt>
                <c:pt idx="2">
                  <c:v>0.24310776942355888</c:v>
                </c:pt>
                <c:pt idx="3">
                  <c:v>0.23</c:v>
                </c:pt>
                <c:pt idx="4">
                  <c:v>0.255</c:v>
                </c:pt>
                <c:pt idx="5">
                  <c:v>0.245</c:v>
                </c:pt>
                <c:pt idx="6">
                  <c:v>0.23250000000000001</c:v>
                </c:pt>
                <c:pt idx="7">
                  <c:v>0.27</c:v>
                </c:pt>
                <c:pt idx="8">
                  <c:v>0.27250000000000002</c:v>
                </c:pt>
                <c:pt idx="9">
                  <c:v>0.14749999999999999</c:v>
                </c:pt>
                <c:pt idx="10">
                  <c:v>0.2781954887218045</c:v>
                </c:pt>
                <c:pt idx="11">
                  <c:v>0.17249999999999999</c:v>
                </c:pt>
                <c:pt idx="12">
                  <c:v>0.28000000000000003</c:v>
                </c:pt>
                <c:pt idx="13">
                  <c:v>0.2525</c:v>
                </c:pt>
              </c:numCache>
            </c:numRef>
          </c:xVal>
          <c:yVal>
            <c:numRef>
              <c:f>' Depth and Porosity Data'!$A$3:$A$16</c:f>
              <c:numCache>
                <c:formatCode>General</c:formatCode>
                <c:ptCount val="14"/>
                <c:pt idx="0">
                  <c:v>6243.2</c:v>
                </c:pt>
                <c:pt idx="1">
                  <c:v>6247.4</c:v>
                </c:pt>
                <c:pt idx="2">
                  <c:v>6252.3</c:v>
                </c:pt>
                <c:pt idx="3">
                  <c:v>6255.5</c:v>
                </c:pt>
                <c:pt idx="4">
                  <c:v>6258</c:v>
                </c:pt>
                <c:pt idx="5">
                  <c:v>6260.8</c:v>
                </c:pt>
                <c:pt idx="6">
                  <c:v>6262.58</c:v>
                </c:pt>
                <c:pt idx="7">
                  <c:v>6267.17</c:v>
                </c:pt>
                <c:pt idx="8">
                  <c:v>6268.56</c:v>
                </c:pt>
                <c:pt idx="9">
                  <c:v>6270.46</c:v>
                </c:pt>
                <c:pt idx="10">
                  <c:v>6274.8</c:v>
                </c:pt>
                <c:pt idx="11">
                  <c:v>6276</c:v>
                </c:pt>
                <c:pt idx="12">
                  <c:v>6279.25</c:v>
                </c:pt>
                <c:pt idx="13">
                  <c:v>6282.96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2-4963-80D7-61BA02674F9C}"/>
            </c:ext>
          </c:extLst>
        </c:ser>
        <c:ser>
          <c:idx val="1"/>
          <c:order val="1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Data'!$G$17:$G$22</c:f>
              <c:numCache>
                <c:formatCode>0.00%</c:formatCode>
                <c:ptCount val="6"/>
                <c:pt idx="0">
                  <c:v>0.24249999999999999</c:v>
                </c:pt>
                <c:pt idx="1">
                  <c:v>0.16209476309226933</c:v>
                </c:pt>
                <c:pt idx="2">
                  <c:v>0.245</c:v>
                </c:pt>
                <c:pt idx="3">
                  <c:v>4.2500000000000003E-2</c:v>
                </c:pt>
                <c:pt idx="4">
                  <c:v>3.7499999999999999E-2</c:v>
                </c:pt>
                <c:pt idx="5">
                  <c:v>0.17249999999999999</c:v>
                </c:pt>
              </c:numCache>
            </c:numRef>
          </c:xVal>
          <c:yVal>
            <c:numRef>
              <c:f>' Depth and Porosity Data'!$A$17:$A$22</c:f>
              <c:numCache>
                <c:formatCode>General</c:formatCode>
                <c:ptCount val="6"/>
                <c:pt idx="0">
                  <c:v>6287.27</c:v>
                </c:pt>
                <c:pt idx="1">
                  <c:v>6290.4</c:v>
                </c:pt>
                <c:pt idx="2">
                  <c:v>6293.28</c:v>
                </c:pt>
                <c:pt idx="3">
                  <c:v>6294.6</c:v>
                </c:pt>
                <c:pt idx="4">
                  <c:v>6294.8</c:v>
                </c:pt>
                <c:pt idx="5">
                  <c:v>6295.5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2-4963-80D7-61BA0267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61424"/>
        <c:axId val="2115686800"/>
      </c:scatterChart>
      <c:valAx>
        <c:axId val="2115961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86800"/>
        <c:crosses val="autoZero"/>
        <c:crossBetween val="midCat"/>
      </c:valAx>
      <c:valAx>
        <c:axId val="21156868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IGV</a:t>
            </a:r>
            <a:r>
              <a:rPr lang="en-US" baseline="0"/>
              <a:t> vs. Depth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Data'!$B$28:$B$38</c:f>
              <c:numCache>
                <c:formatCode>0.00%</c:formatCode>
                <c:ptCount val="11"/>
                <c:pt idx="0">
                  <c:v>0.94750000000000001</c:v>
                </c:pt>
                <c:pt idx="1">
                  <c:v>0.54385964912280693</c:v>
                </c:pt>
                <c:pt idx="2">
                  <c:v>0.88500000000000001</c:v>
                </c:pt>
                <c:pt idx="3">
                  <c:v>0.35250000000000004</c:v>
                </c:pt>
                <c:pt idx="4">
                  <c:v>0.55249999999999999</c:v>
                </c:pt>
                <c:pt idx="5">
                  <c:v>0.28500000000000003</c:v>
                </c:pt>
                <c:pt idx="6">
                  <c:v>0.39750000000000002</c:v>
                </c:pt>
                <c:pt idx="7">
                  <c:v>0.58987341772151902</c:v>
                </c:pt>
                <c:pt idx="8">
                  <c:v>0.89749999999999996</c:v>
                </c:pt>
                <c:pt idx="9">
                  <c:v>0.5</c:v>
                </c:pt>
                <c:pt idx="10">
                  <c:v>0.26750000000000002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A-47B0-8909-9E7600161798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Data'!$B$39:$B$45</c:f>
              <c:numCache>
                <c:formatCode>0.00%</c:formatCode>
                <c:ptCount val="7"/>
                <c:pt idx="0">
                  <c:v>0.26</c:v>
                </c:pt>
                <c:pt idx="1">
                  <c:v>0.125</c:v>
                </c:pt>
                <c:pt idx="2">
                  <c:v>0.30000000000000004</c:v>
                </c:pt>
                <c:pt idx="3">
                  <c:v>0.1275</c:v>
                </c:pt>
                <c:pt idx="4">
                  <c:v>0.245</c:v>
                </c:pt>
                <c:pt idx="5">
                  <c:v>0.16500000000000004</c:v>
                </c:pt>
                <c:pt idx="6">
                  <c:v>0.2525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A-47B0-8909-9E7600161798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Data'!$B$46:$B$60</c:f>
              <c:numCache>
                <c:formatCode>0.00%</c:formatCode>
                <c:ptCount val="15"/>
                <c:pt idx="0">
                  <c:v>0.17750000000000002</c:v>
                </c:pt>
                <c:pt idx="1">
                  <c:v>0.2225</c:v>
                </c:pt>
                <c:pt idx="2">
                  <c:v>0.31250000000000006</c:v>
                </c:pt>
                <c:pt idx="3">
                  <c:v>0.29249999999999998</c:v>
                </c:pt>
                <c:pt idx="4">
                  <c:v>0.115</c:v>
                </c:pt>
                <c:pt idx="5">
                  <c:v>0.27250000000000002</c:v>
                </c:pt>
                <c:pt idx="6">
                  <c:v>0.23499999999999999</c:v>
                </c:pt>
                <c:pt idx="7">
                  <c:v>0.3775</c:v>
                </c:pt>
                <c:pt idx="8">
                  <c:v>0.30750000000000005</c:v>
                </c:pt>
                <c:pt idx="9">
                  <c:v>0.31</c:v>
                </c:pt>
                <c:pt idx="10">
                  <c:v>0.18750000000000003</c:v>
                </c:pt>
                <c:pt idx="11">
                  <c:v>0.25750000000000001</c:v>
                </c:pt>
                <c:pt idx="12">
                  <c:v>0.19750000000000001</c:v>
                </c:pt>
                <c:pt idx="13">
                  <c:v>0.22749999999999998</c:v>
                </c:pt>
                <c:pt idx="14">
                  <c:v>7.0351758793969849E-2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A-47B0-8909-9E7600161798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Data'!$B$61:$B$96</c:f>
              <c:numCache>
                <c:formatCode>0.00%</c:formatCode>
                <c:ptCount val="36"/>
                <c:pt idx="0">
                  <c:v>0.13750000000000001</c:v>
                </c:pt>
                <c:pt idx="1">
                  <c:v>0.33500000000000002</c:v>
                </c:pt>
                <c:pt idx="2">
                  <c:v>0.41000000000000003</c:v>
                </c:pt>
                <c:pt idx="3">
                  <c:v>0.39750000000000002</c:v>
                </c:pt>
                <c:pt idx="4">
                  <c:v>0.37250000000000005</c:v>
                </c:pt>
                <c:pt idx="5">
                  <c:v>0.22000000000000003</c:v>
                </c:pt>
                <c:pt idx="6">
                  <c:v>0.37343358395989973</c:v>
                </c:pt>
                <c:pt idx="7">
                  <c:v>0.25750000000000001</c:v>
                </c:pt>
                <c:pt idx="8">
                  <c:v>0.33734939759036142</c:v>
                </c:pt>
                <c:pt idx="9">
                  <c:v>0.29850746268656714</c:v>
                </c:pt>
                <c:pt idx="10">
                  <c:v>0.35162094763092266</c:v>
                </c:pt>
                <c:pt idx="11">
                  <c:v>0.44</c:v>
                </c:pt>
                <c:pt idx="12">
                  <c:v>0.35249999999999998</c:v>
                </c:pt>
                <c:pt idx="13">
                  <c:v>0.3775</c:v>
                </c:pt>
                <c:pt idx="14">
                  <c:v>0.26550868486352358</c:v>
                </c:pt>
                <c:pt idx="15">
                  <c:v>0.44110275689223055</c:v>
                </c:pt>
                <c:pt idx="16">
                  <c:v>0.34249999999999997</c:v>
                </c:pt>
                <c:pt idx="17">
                  <c:v>0.25125628140703515</c:v>
                </c:pt>
                <c:pt idx="18">
                  <c:v>0.23500000000000001</c:v>
                </c:pt>
                <c:pt idx="19">
                  <c:v>0.22500000000000003</c:v>
                </c:pt>
                <c:pt idx="20">
                  <c:v>0.22055137844611528</c:v>
                </c:pt>
                <c:pt idx="21">
                  <c:v>0.40703517587939697</c:v>
                </c:pt>
                <c:pt idx="22">
                  <c:v>0.32658227848101268</c:v>
                </c:pt>
                <c:pt idx="23">
                  <c:v>0.33834586466165412</c:v>
                </c:pt>
                <c:pt idx="24">
                  <c:v>0.29648241206030151</c:v>
                </c:pt>
                <c:pt idx="25">
                  <c:v>0.3125</c:v>
                </c:pt>
                <c:pt idx="26">
                  <c:v>0.2907268170426065</c:v>
                </c:pt>
                <c:pt idx="27">
                  <c:v>0.28250000000000003</c:v>
                </c:pt>
                <c:pt idx="28">
                  <c:v>0.16209476309226936</c:v>
                </c:pt>
                <c:pt idx="29">
                  <c:v>0.25814536340852129</c:v>
                </c:pt>
                <c:pt idx="30">
                  <c:v>0.3175</c:v>
                </c:pt>
                <c:pt idx="31">
                  <c:v>0.30750000000000005</c:v>
                </c:pt>
                <c:pt idx="32">
                  <c:v>0.22750000000000001</c:v>
                </c:pt>
                <c:pt idx="33">
                  <c:v>0.38500000000000001</c:v>
                </c:pt>
                <c:pt idx="34">
                  <c:v>0.64999999999999991</c:v>
                </c:pt>
                <c:pt idx="35">
                  <c:v>0.35101010101010105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3A-47B0-8909-9E7600161798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Data'!$B$97:$B$109</c:f>
              <c:numCache>
                <c:formatCode>0.00%</c:formatCode>
                <c:ptCount val="13"/>
                <c:pt idx="0">
                  <c:v>0.30249999999999999</c:v>
                </c:pt>
                <c:pt idx="1">
                  <c:v>0.48499999999999999</c:v>
                </c:pt>
                <c:pt idx="2">
                  <c:v>0.23115577889447236</c:v>
                </c:pt>
                <c:pt idx="3">
                  <c:v>0.32080200501253131</c:v>
                </c:pt>
                <c:pt idx="4">
                  <c:v>0.2175</c:v>
                </c:pt>
                <c:pt idx="5">
                  <c:v>0.35</c:v>
                </c:pt>
                <c:pt idx="6">
                  <c:v>0.28250000000000003</c:v>
                </c:pt>
                <c:pt idx="7">
                  <c:v>0.37</c:v>
                </c:pt>
                <c:pt idx="8">
                  <c:v>0.27568922305764409</c:v>
                </c:pt>
                <c:pt idx="9">
                  <c:v>0.3</c:v>
                </c:pt>
                <c:pt idx="10">
                  <c:v>0.33249370277078089</c:v>
                </c:pt>
                <c:pt idx="11">
                  <c:v>0.89500000000000002</c:v>
                </c:pt>
                <c:pt idx="12">
                  <c:v>0.61749999999999994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3A-47B0-8909-9E760016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10208"/>
        <c:axId val="2115668496"/>
      </c:scatterChart>
      <c:valAx>
        <c:axId val="2115310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IGV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68496"/>
        <c:crosses val="autoZero"/>
        <c:crossBetween val="midCat"/>
      </c:valAx>
      <c:valAx>
        <c:axId val="2115668496"/>
        <c:scaling>
          <c:orientation val="maxMin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Illite vs. Depth (RSWC)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Data'!$C$28:$C$38</c:f>
              <c:numCache>
                <c:formatCode>0.00%</c:formatCode>
                <c:ptCount val="11"/>
                <c:pt idx="0">
                  <c:v>2.2499999999999999E-2</c:v>
                </c:pt>
                <c:pt idx="1">
                  <c:v>2.5062656641604009E-2</c:v>
                </c:pt>
                <c:pt idx="2">
                  <c:v>0.03</c:v>
                </c:pt>
                <c:pt idx="3">
                  <c:v>1.2500000000000001E-2</c:v>
                </c:pt>
                <c:pt idx="4">
                  <c:v>0.1825</c:v>
                </c:pt>
                <c:pt idx="5">
                  <c:v>6.7500000000000004E-2</c:v>
                </c:pt>
                <c:pt idx="6">
                  <c:v>1.4999999999999999E-2</c:v>
                </c:pt>
                <c:pt idx="7">
                  <c:v>0.19746835443037974</c:v>
                </c:pt>
                <c:pt idx="8">
                  <c:v>5.5E-2</c:v>
                </c:pt>
                <c:pt idx="9">
                  <c:v>0.26010101010101011</c:v>
                </c:pt>
                <c:pt idx="10">
                  <c:v>2.75E-2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3-4D03-AA10-680715EC91CC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Data'!$C$39:$C$45</c:f>
              <c:numCache>
                <c:formatCode>0.00%</c:formatCode>
                <c:ptCount val="7"/>
                <c:pt idx="0">
                  <c:v>2.2499999999999999E-2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</c:v>
                </c:pt>
                <c:pt idx="4">
                  <c:v>6.25E-2</c:v>
                </c:pt>
                <c:pt idx="5">
                  <c:v>0.01</c:v>
                </c:pt>
                <c:pt idx="6">
                  <c:v>2.5000000000000001E-2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3-4D03-AA10-680715EC91CC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Data'!$C$46:$C$60</c:f>
              <c:numCache>
                <c:formatCode>0.00%</c:formatCode>
                <c:ptCount val="15"/>
                <c:pt idx="0">
                  <c:v>3.5000000000000003E-2</c:v>
                </c:pt>
                <c:pt idx="1">
                  <c:v>9.2499999999999999E-2</c:v>
                </c:pt>
                <c:pt idx="2">
                  <c:v>0.04</c:v>
                </c:pt>
                <c:pt idx="3">
                  <c:v>0.1075</c:v>
                </c:pt>
                <c:pt idx="4">
                  <c:v>0.04</c:v>
                </c:pt>
                <c:pt idx="5">
                  <c:v>6.0000000000000005E-2</c:v>
                </c:pt>
                <c:pt idx="6">
                  <c:v>2.2499999999999999E-2</c:v>
                </c:pt>
                <c:pt idx="7">
                  <c:v>0.1925</c:v>
                </c:pt>
                <c:pt idx="8">
                  <c:v>3.7499999999999999E-2</c:v>
                </c:pt>
                <c:pt idx="9">
                  <c:v>6.5000000000000002E-2</c:v>
                </c:pt>
                <c:pt idx="10">
                  <c:v>7.4999999999999997E-3</c:v>
                </c:pt>
                <c:pt idx="11">
                  <c:v>9.2499999999999999E-2</c:v>
                </c:pt>
                <c:pt idx="12">
                  <c:v>2.5000000000000001E-3</c:v>
                </c:pt>
                <c:pt idx="13">
                  <c:v>2.2499999999999999E-2</c:v>
                </c:pt>
                <c:pt idx="14">
                  <c:v>2.5125628140703518E-3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3-4D03-AA10-680715EC91CC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Data'!$C$61:$C$96</c:f>
              <c:numCache>
                <c:formatCode>0.00%</c:formatCode>
                <c:ptCount val="36"/>
                <c:pt idx="0">
                  <c:v>5.0000000000000001E-3</c:v>
                </c:pt>
                <c:pt idx="1">
                  <c:v>1.7500000000000002E-2</c:v>
                </c:pt>
                <c:pt idx="2">
                  <c:v>5.7499999999999996E-2</c:v>
                </c:pt>
                <c:pt idx="3">
                  <c:v>0.14500000000000002</c:v>
                </c:pt>
                <c:pt idx="4">
                  <c:v>9.7500000000000003E-2</c:v>
                </c:pt>
                <c:pt idx="5">
                  <c:v>4.7500000000000001E-2</c:v>
                </c:pt>
                <c:pt idx="6">
                  <c:v>5.5137844611528819E-2</c:v>
                </c:pt>
                <c:pt idx="7">
                  <c:v>5.7500000000000002E-2</c:v>
                </c:pt>
                <c:pt idx="8">
                  <c:v>0.24578313253012046</c:v>
                </c:pt>
                <c:pt idx="9">
                  <c:v>0.15174129353233831</c:v>
                </c:pt>
                <c:pt idx="10">
                  <c:v>9.7256857855361589E-2</c:v>
                </c:pt>
                <c:pt idx="11">
                  <c:v>0.17</c:v>
                </c:pt>
                <c:pt idx="12">
                  <c:v>0.09</c:v>
                </c:pt>
                <c:pt idx="13">
                  <c:v>7.5000000000000011E-2</c:v>
                </c:pt>
                <c:pt idx="14">
                  <c:v>6.4516129032258063E-2</c:v>
                </c:pt>
                <c:pt idx="15">
                  <c:v>0.13283208020050125</c:v>
                </c:pt>
                <c:pt idx="16">
                  <c:v>5.0000000000000001E-3</c:v>
                </c:pt>
                <c:pt idx="17">
                  <c:v>5.5276381909547735E-2</c:v>
                </c:pt>
                <c:pt idx="18">
                  <c:v>5.7500000000000002E-2</c:v>
                </c:pt>
                <c:pt idx="19">
                  <c:v>2.75E-2</c:v>
                </c:pt>
                <c:pt idx="20">
                  <c:v>4.0100250626566414E-2</c:v>
                </c:pt>
                <c:pt idx="21">
                  <c:v>0.14824120603015076</c:v>
                </c:pt>
                <c:pt idx="22">
                  <c:v>8.8607594936708861E-2</c:v>
                </c:pt>
                <c:pt idx="23">
                  <c:v>0.10776942355889724</c:v>
                </c:pt>
                <c:pt idx="24">
                  <c:v>2.7638190954773871E-2</c:v>
                </c:pt>
                <c:pt idx="25">
                  <c:v>7.0000000000000007E-2</c:v>
                </c:pt>
                <c:pt idx="26">
                  <c:v>0.13283208020050125</c:v>
                </c:pt>
                <c:pt idx="27">
                  <c:v>0.1075</c:v>
                </c:pt>
                <c:pt idx="28">
                  <c:v>7.481296758104738E-3</c:v>
                </c:pt>
                <c:pt idx="29">
                  <c:v>1.2531328320802004E-2</c:v>
                </c:pt>
                <c:pt idx="30">
                  <c:v>0.03</c:v>
                </c:pt>
                <c:pt idx="31">
                  <c:v>9.5000000000000001E-2</c:v>
                </c:pt>
                <c:pt idx="32">
                  <c:v>3.7499999999999999E-2</c:v>
                </c:pt>
                <c:pt idx="33">
                  <c:v>2.75E-2</c:v>
                </c:pt>
                <c:pt idx="34">
                  <c:v>0.5774999999999999</c:v>
                </c:pt>
                <c:pt idx="35">
                  <c:v>6.0606060606060608E-2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83-4D03-AA10-680715EC91CC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Data'!$C$97:$C$109</c:f>
              <c:numCache>
                <c:formatCode>0.00%</c:formatCode>
                <c:ptCount val="13"/>
                <c:pt idx="0">
                  <c:v>3.7499999999999999E-2</c:v>
                </c:pt>
                <c:pt idx="1">
                  <c:v>0.11750000000000001</c:v>
                </c:pt>
                <c:pt idx="2">
                  <c:v>0.10301507537688442</c:v>
                </c:pt>
                <c:pt idx="3">
                  <c:v>9.0225563909774431E-2</c:v>
                </c:pt>
                <c:pt idx="4">
                  <c:v>0.1275</c:v>
                </c:pt>
                <c:pt idx="5">
                  <c:v>5.7500000000000002E-2</c:v>
                </c:pt>
                <c:pt idx="6">
                  <c:v>1.2500000000000001E-2</c:v>
                </c:pt>
                <c:pt idx="7">
                  <c:v>7.0000000000000007E-2</c:v>
                </c:pt>
                <c:pt idx="8">
                  <c:v>0.22305764411027568</c:v>
                </c:pt>
                <c:pt idx="9">
                  <c:v>0.215</c:v>
                </c:pt>
                <c:pt idx="10">
                  <c:v>5.5415617128463476E-2</c:v>
                </c:pt>
                <c:pt idx="11">
                  <c:v>0.875</c:v>
                </c:pt>
                <c:pt idx="12">
                  <c:v>0.61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83-4D03-AA10-680715EC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35744"/>
        <c:axId val="2115679312"/>
      </c:scatterChart>
      <c:valAx>
        <c:axId val="2015835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Illite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79312"/>
        <c:crosses val="autoZero"/>
        <c:crossBetween val="midCat"/>
      </c:valAx>
      <c:valAx>
        <c:axId val="2115679312"/>
        <c:scaling>
          <c:orientation val="maxMin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Quartz Grains vs. Depth (RSWC)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Eau Claire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Depth and Porosity Data'!$D$28:$D$38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0.16290726817042606</c:v>
                </c:pt>
                <c:pt idx="2">
                  <c:v>2.5000000000000001E-3</c:v>
                </c:pt>
                <c:pt idx="3">
                  <c:v>0.14249999999999999</c:v>
                </c:pt>
                <c:pt idx="4">
                  <c:v>0.36249999999999999</c:v>
                </c:pt>
                <c:pt idx="5">
                  <c:v>0.20499999999999999</c:v>
                </c:pt>
                <c:pt idx="6">
                  <c:v>0.27500000000000002</c:v>
                </c:pt>
                <c:pt idx="7">
                  <c:v>0.1240506329113924</c:v>
                </c:pt>
                <c:pt idx="8">
                  <c:v>8.2500000000000004E-2</c:v>
                </c:pt>
                <c:pt idx="9">
                  <c:v>0.27777777777777779</c:v>
                </c:pt>
                <c:pt idx="10">
                  <c:v>0.64249999999999996</c:v>
                </c:pt>
              </c:numCache>
            </c:numRef>
          </c:xVal>
          <c:yVal>
            <c:numRef>
              <c:f>' Depth and Porosity Data'!$A$28:$A$38</c:f>
              <c:numCache>
                <c:formatCode>General</c:formatCode>
                <c:ptCount val="11"/>
                <c:pt idx="0">
                  <c:v>4638.12</c:v>
                </c:pt>
                <c:pt idx="1">
                  <c:v>4661.9799999999996</c:v>
                </c:pt>
                <c:pt idx="2">
                  <c:v>4750.01</c:v>
                </c:pt>
                <c:pt idx="3">
                  <c:v>4830.07</c:v>
                </c:pt>
                <c:pt idx="4">
                  <c:v>4930</c:v>
                </c:pt>
                <c:pt idx="5">
                  <c:v>5000.05</c:v>
                </c:pt>
                <c:pt idx="6">
                  <c:v>5049.87</c:v>
                </c:pt>
                <c:pt idx="7">
                  <c:v>5062.05</c:v>
                </c:pt>
                <c:pt idx="8">
                  <c:v>5100.92</c:v>
                </c:pt>
                <c:pt idx="9">
                  <c:v>5118.97</c:v>
                </c:pt>
                <c:pt idx="10">
                  <c:v>5140.0200000000004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C-4902-980B-EA09EFC4ABE9}"/>
            </c:ext>
          </c:extLst>
        </c:ser>
        <c:ser>
          <c:idx val="1"/>
          <c:order val="1"/>
          <c:tx>
            <c:v>Upper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Depth and Porosity Data'!$D$39:$D$45</c:f>
              <c:numCache>
                <c:formatCode>0.00%</c:formatCode>
                <c:ptCount val="7"/>
                <c:pt idx="0">
                  <c:v>0.68499999999999994</c:v>
                </c:pt>
                <c:pt idx="1">
                  <c:v>0.86749999999999994</c:v>
                </c:pt>
                <c:pt idx="2">
                  <c:v>0.6925</c:v>
                </c:pt>
                <c:pt idx="3">
                  <c:v>0.87249999999999994</c:v>
                </c:pt>
                <c:pt idx="4">
                  <c:v>0.755</c:v>
                </c:pt>
                <c:pt idx="5">
                  <c:v>0.82750000000000001</c:v>
                </c:pt>
                <c:pt idx="6">
                  <c:v>0.6875</c:v>
                </c:pt>
              </c:numCache>
            </c:numRef>
          </c:xVal>
          <c:yVal>
            <c:numRef>
              <c:f>' Depth and Porosity Data'!$A$39:$A$45</c:f>
              <c:numCache>
                <c:formatCode>General</c:formatCode>
                <c:ptCount val="7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C-4902-980B-EA09EFC4ABE9}"/>
            </c:ext>
          </c:extLst>
        </c:ser>
        <c:ser>
          <c:idx val="2"/>
          <c:order val="2"/>
          <c:tx>
            <c:v>Middle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 Depth and Porosity Data'!$D$46:$D$60</c:f>
              <c:numCache>
                <c:formatCode>0.00%</c:formatCode>
                <c:ptCount val="15"/>
                <c:pt idx="0">
                  <c:v>0.8125</c:v>
                </c:pt>
                <c:pt idx="1">
                  <c:v>0.77749999999999997</c:v>
                </c:pt>
                <c:pt idx="2">
                  <c:v>0.6875</c:v>
                </c:pt>
                <c:pt idx="3">
                  <c:v>0.70749999999999991</c:v>
                </c:pt>
                <c:pt idx="4">
                  <c:v>0.8849999999999999</c:v>
                </c:pt>
                <c:pt idx="5">
                  <c:v>0.72749999999999992</c:v>
                </c:pt>
                <c:pt idx="6">
                  <c:v>0.7649999999999999</c:v>
                </c:pt>
                <c:pt idx="7">
                  <c:v>0.62249999999999994</c:v>
                </c:pt>
                <c:pt idx="8">
                  <c:v>0.6925</c:v>
                </c:pt>
                <c:pt idx="9">
                  <c:v>0.69000000000000006</c:v>
                </c:pt>
                <c:pt idx="10">
                  <c:v>0.73499999999999999</c:v>
                </c:pt>
                <c:pt idx="11">
                  <c:v>0.70750000000000002</c:v>
                </c:pt>
                <c:pt idx="12">
                  <c:v>0.66249999999999998</c:v>
                </c:pt>
                <c:pt idx="13">
                  <c:v>0.71000000000000008</c:v>
                </c:pt>
                <c:pt idx="14">
                  <c:v>0.69849246231155782</c:v>
                </c:pt>
              </c:numCache>
            </c:numRef>
          </c:xVal>
          <c:yVal>
            <c:numRef>
              <c:f>' Depth and Porosity Data'!$A$46:$A$60</c:f>
              <c:numCache>
                <c:formatCode>General</c:formatCode>
                <c:ptCount val="15"/>
                <c:pt idx="0">
                  <c:v>5299.93</c:v>
                </c:pt>
                <c:pt idx="1">
                  <c:v>5325.03</c:v>
                </c:pt>
                <c:pt idx="2">
                  <c:v>5346.09</c:v>
                </c:pt>
                <c:pt idx="3">
                  <c:v>5374.99</c:v>
                </c:pt>
                <c:pt idx="4">
                  <c:v>5412.02</c:v>
                </c:pt>
                <c:pt idx="5">
                  <c:v>5412.07</c:v>
                </c:pt>
                <c:pt idx="6">
                  <c:v>5450.05</c:v>
                </c:pt>
                <c:pt idx="7">
                  <c:v>5499.93</c:v>
                </c:pt>
                <c:pt idx="8">
                  <c:v>5559.97</c:v>
                </c:pt>
                <c:pt idx="9">
                  <c:v>5599.99</c:v>
                </c:pt>
                <c:pt idx="10">
                  <c:v>5650.12</c:v>
                </c:pt>
                <c:pt idx="11">
                  <c:v>5718.08</c:v>
                </c:pt>
                <c:pt idx="12">
                  <c:v>5720.11</c:v>
                </c:pt>
                <c:pt idx="13">
                  <c:v>5778.08</c:v>
                </c:pt>
                <c:pt idx="14">
                  <c:v>5811.11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C-4902-980B-EA09EFC4ABE9}"/>
            </c:ext>
          </c:extLst>
        </c:ser>
        <c:ser>
          <c:idx val="3"/>
          <c:order val="3"/>
          <c:tx>
            <c:v>Lower Mt. Simon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 Depth and Porosity Data'!$D$61:$D$96</c:f>
              <c:numCache>
                <c:formatCode>0.00%</c:formatCode>
                <c:ptCount val="36"/>
                <c:pt idx="0">
                  <c:v>0.82000000000000006</c:v>
                </c:pt>
                <c:pt idx="1">
                  <c:v>0.63</c:v>
                </c:pt>
                <c:pt idx="2">
                  <c:v>0.51749999999999996</c:v>
                </c:pt>
                <c:pt idx="3">
                  <c:v>0.5</c:v>
                </c:pt>
                <c:pt idx="4">
                  <c:v>0.5625</c:v>
                </c:pt>
                <c:pt idx="5">
                  <c:v>0.70499999999999996</c:v>
                </c:pt>
                <c:pt idx="6">
                  <c:v>0.56892230576441105</c:v>
                </c:pt>
                <c:pt idx="7">
                  <c:v>0.66749999999999998</c:v>
                </c:pt>
                <c:pt idx="8">
                  <c:v>0.61445783132530118</c:v>
                </c:pt>
                <c:pt idx="9">
                  <c:v>0.63184079601990051</c:v>
                </c:pt>
                <c:pt idx="10">
                  <c:v>0.60099750623441395</c:v>
                </c:pt>
                <c:pt idx="11">
                  <c:v>0.48499999999999999</c:v>
                </c:pt>
                <c:pt idx="12">
                  <c:v>0.57499999999999996</c:v>
                </c:pt>
                <c:pt idx="13">
                  <c:v>0.56999999999999995</c:v>
                </c:pt>
                <c:pt idx="14">
                  <c:v>0.62779156327543428</c:v>
                </c:pt>
                <c:pt idx="15">
                  <c:v>0.48621553884711777</c:v>
                </c:pt>
                <c:pt idx="16">
                  <c:v>0.5575</c:v>
                </c:pt>
                <c:pt idx="17">
                  <c:v>0.6105527638190954</c:v>
                </c:pt>
                <c:pt idx="18">
                  <c:v>0.66500000000000004</c:v>
                </c:pt>
                <c:pt idx="19">
                  <c:v>0.60499999999999998</c:v>
                </c:pt>
                <c:pt idx="20">
                  <c:v>0.67669172932330834</c:v>
                </c:pt>
                <c:pt idx="21">
                  <c:v>0.48743718592964824</c:v>
                </c:pt>
                <c:pt idx="22">
                  <c:v>0.55443037974683551</c:v>
                </c:pt>
                <c:pt idx="23">
                  <c:v>0.55388471177944865</c:v>
                </c:pt>
                <c:pt idx="24">
                  <c:v>0.58040201005025127</c:v>
                </c:pt>
                <c:pt idx="25">
                  <c:v>0.54</c:v>
                </c:pt>
                <c:pt idx="26">
                  <c:v>0.52882205513784464</c:v>
                </c:pt>
                <c:pt idx="27">
                  <c:v>0.60750000000000004</c:v>
                </c:pt>
                <c:pt idx="28">
                  <c:v>0.70324189526184533</c:v>
                </c:pt>
                <c:pt idx="29">
                  <c:v>0.58897243107769426</c:v>
                </c:pt>
                <c:pt idx="30">
                  <c:v>0.505</c:v>
                </c:pt>
                <c:pt idx="31">
                  <c:v>0.53749999999999998</c:v>
                </c:pt>
                <c:pt idx="32">
                  <c:v>0.5625</c:v>
                </c:pt>
                <c:pt idx="33">
                  <c:v>0.40500000000000003</c:v>
                </c:pt>
                <c:pt idx="34">
                  <c:v>0.2175</c:v>
                </c:pt>
                <c:pt idx="35">
                  <c:v>0.49242424242424243</c:v>
                </c:pt>
              </c:numCache>
            </c:numRef>
          </c:xVal>
          <c:yVal>
            <c:numRef>
              <c:f>' Depth and Porosity Data'!$A$61:$A$96</c:f>
              <c:numCache>
                <c:formatCode>General</c:formatCode>
                <c:ptCount val="36"/>
                <c:pt idx="0">
                  <c:v>5903.98</c:v>
                </c:pt>
                <c:pt idx="1">
                  <c:v>5907.99</c:v>
                </c:pt>
                <c:pt idx="2">
                  <c:v>5914.01</c:v>
                </c:pt>
                <c:pt idx="3">
                  <c:v>5918.97</c:v>
                </c:pt>
                <c:pt idx="4">
                  <c:v>5925.05</c:v>
                </c:pt>
                <c:pt idx="5">
                  <c:v>5950.49</c:v>
                </c:pt>
                <c:pt idx="6">
                  <c:v>5965.07</c:v>
                </c:pt>
                <c:pt idx="7">
                  <c:v>5965.33</c:v>
                </c:pt>
                <c:pt idx="8">
                  <c:v>5972.38</c:v>
                </c:pt>
                <c:pt idx="9">
                  <c:v>5979.03</c:v>
                </c:pt>
                <c:pt idx="10">
                  <c:v>5982.39</c:v>
                </c:pt>
                <c:pt idx="11">
                  <c:v>5990.03</c:v>
                </c:pt>
                <c:pt idx="12">
                  <c:v>5995.1</c:v>
                </c:pt>
                <c:pt idx="13">
                  <c:v>6000.08</c:v>
                </c:pt>
                <c:pt idx="14">
                  <c:v>6003.08</c:v>
                </c:pt>
                <c:pt idx="15">
                  <c:v>6008.03</c:v>
                </c:pt>
                <c:pt idx="16">
                  <c:v>6035.99</c:v>
                </c:pt>
                <c:pt idx="17">
                  <c:v>6050</c:v>
                </c:pt>
                <c:pt idx="18">
                  <c:v>6053.07</c:v>
                </c:pt>
                <c:pt idx="19">
                  <c:v>6070.04</c:v>
                </c:pt>
                <c:pt idx="20">
                  <c:v>6078.01</c:v>
                </c:pt>
                <c:pt idx="21">
                  <c:v>6089.07</c:v>
                </c:pt>
                <c:pt idx="22">
                  <c:v>6096.03</c:v>
                </c:pt>
                <c:pt idx="23">
                  <c:v>6100.08</c:v>
                </c:pt>
                <c:pt idx="24">
                  <c:v>6119.06</c:v>
                </c:pt>
                <c:pt idx="25">
                  <c:v>6124.07</c:v>
                </c:pt>
                <c:pt idx="26">
                  <c:v>6133.97</c:v>
                </c:pt>
                <c:pt idx="27">
                  <c:v>6151.02</c:v>
                </c:pt>
                <c:pt idx="28">
                  <c:v>6178.08</c:v>
                </c:pt>
                <c:pt idx="29">
                  <c:v>6200.09</c:v>
                </c:pt>
                <c:pt idx="30">
                  <c:v>6220.13</c:v>
                </c:pt>
                <c:pt idx="31">
                  <c:v>6222.99</c:v>
                </c:pt>
                <c:pt idx="32">
                  <c:v>6230.08</c:v>
                </c:pt>
                <c:pt idx="33">
                  <c:v>6249.99</c:v>
                </c:pt>
                <c:pt idx="34">
                  <c:v>6251.09</c:v>
                </c:pt>
                <c:pt idx="35">
                  <c:v>6285.02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C-4902-980B-EA09EFC4ABE9}"/>
            </c:ext>
          </c:extLst>
        </c:ser>
        <c:ser>
          <c:idx val="4"/>
          <c:order val="4"/>
          <c:tx>
            <c:v>Argenta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 Depth and Porosity Data'!$D$97:$D$109</c:f>
              <c:numCache>
                <c:formatCode>0.00%</c:formatCode>
                <c:ptCount val="13"/>
                <c:pt idx="0">
                  <c:v>0.40250000000000002</c:v>
                </c:pt>
                <c:pt idx="1">
                  <c:v>0.34</c:v>
                </c:pt>
                <c:pt idx="2">
                  <c:v>0.63819095477386933</c:v>
                </c:pt>
                <c:pt idx="3">
                  <c:v>0.58897243107769426</c:v>
                </c:pt>
                <c:pt idx="4">
                  <c:v>0.72500000000000009</c:v>
                </c:pt>
                <c:pt idx="5">
                  <c:v>0.47749999999999998</c:v>
                </c:pt>
                <c:pt idx="6">
                  <c:v>0.65749999999999997</c:v>
                </c:pt>
                <c:pt idx="7">
                  <c:v>0.54</c:v>
                </c:pt>
                <c:pt idx="8">
                  <c:v>0.69172932330827064</c:v>
                </c:pt>
                <c:pt idx="9">
                  <c:v>0.47000000000000003</c:v>
                </c:pt>
                <c:pt idx="10">
                  <c:v>0.46851385390428213</c:v>
                </c:pt>
                <c:pt idx="11">
                  <c:v>9.5000000000000001E-2</c:v>
                </c:pt>
                <c:pt idx="12">
                  <c:v>0.35250000000000004</c:v>
                </c:pt>
              </c:numCache>
            </c:numRef>
          </c:xVal>
          <c:yVal>
            <c:numRef>
              <c:f>' Depth and Porosity Data'!$A$97:$A$109</c:f>
              <c:numCache>
                <c:formatCode>General</c:formatCode>
                <c:ptCount val="13"/>
                <c:pt idx="0">
                  <c:v>6303.07</c:v>
                </c:pt>
                <c:pt idx="1">
                  <c:v>6307.17</c:v>
                </c:pt>
                <c:pt idx="2">
                  <c:v>6309.02</c:v>
                </c:pt>
                <c:pt idx="3">
                  <c:v>6313.07</c:v>
                </c:pt>
                <c:pt idx="4">
                  <c:v>6314.95</c:v>
                </c:pt>
                <c:pt idx="5">
                  <c:v>6318</c:v>
                </c:pt>
                <c:pt idx="6">
                  <c:v>6320.07</c:v>
                </c:pt>
                <c:pt idx="7">
                  <c:v>6325.03</c:v>
                </c:pt>
                <c:pt idx="8">
                  <c:v>6327.92</c:v>
                </c:pt>
                <c:pt idx="9">
                  <c:v>6339.01</c:v>
                </c:pt>
                <c:pt idx="10">
                  <c:v>6341.93</c:v>
                </c:pt>
                <c:pt idx="11">
                  <c:v>6350.07</c:v>
                </c:pt>
                <c:pt idx="12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C-4902-980B-EA09EFC4ABE9}"/>
            </c:ext>
          </c:extLst>
        </c:ser>
        <c:ser>
          <c:idx val="5"/>
          <c:order val="5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1525809273840771E-2"/>
                  <c:y val="-0.10326808107319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Depth and Porosity Data'!$D$39:$D$109</c:f>
              <c:numCache>
                <c:formatCode>0.00%</c:formatCode>
                <c:ptCount val="71"/>
                <c:pt idx="0">
                  <c:v>0.68499999999999994</c:v>
                </c:pt>
                <c:pt idx="1">
                  <c:v>0.86749999999999994</c:v>
                </c:pt>
                <c:pt idx="2">
                  <c:v>0.6925</c:v>
                </c:pt>
                <c:pt idx="3">
                  <c:v>0.87249999999999994</c:v>
                </c:pt>
                <c:pt idx="4">
                  <c:v>0.755</c:v>
                </c:pt>
                <c:pt idx="5">
                  <c:v>0.82750000000000001</c:v>
                </c:pt>
                <c:pt idx="6">
                  <c:v>0.6875</c:v>
                </c:pt>
                <c:pt idx="7">
                  <c:v>0.8125</c:v>
                </c:pt>
                <c:pt idx="8">
                  <c:v>0.77749999999999997</c:v>
                </c:pt>
                <c:pt idx="9">
                  <c:v>0.6875</c:v>
                </c:pt>
                <c:pt idx="10">
                  <c:v>0.70749999999999991</c:v>
                </c:pt>
                <c:pt idx="11">
                  <c:v>0.8849999999999999</c:v>
                </c:pt>
                <c:pt idx="12">
                  <c:v>0.72749999999999992</c:v>
                </c:pt>
                <c:pt idx="13">
                  <c:v>0.7649999999999999</c:v>
                </c:pt>
                <c:pt idx="14">
                  <c:v>0.62249999999999994</c:v>
                </c:pt>
                <c:pt idx="15">
                  <c:v>0.6925</c:v>
                </c:pt>
                <c:pt idx="16">
                  <c:v>0.69000000000000006</c:v>
                </c:pt>
                <c:pt idx="17">
                  <c:v>0.73499999999999999</c:v>
                </c:pt>
                <c:pt idx="18">
                  <c:v>0.70750000000000002</c:v>
                </c:pt>
                <c:pt idx="19">
                  <c:v>0.66249999999999998</c:v>
                </c:pt>
                <c:pt idx="20">
                  <c:v>0.71000000000000008</c:v>
                </c:pt>
                <c:pt idx="21">
                  <c:v>0.69849246231155782</c:v>
                </c:pt>
                <c:pt idx="22">
                  <c:v>0.82000000000000006</c:v>
                </c:pt>
                <c:pt idx="23">
                  <c:v>0.63</c:v>
                </c:pt>
                <c:pt idx="24">
                  <c:v>0.51749999999999996</c:v>
                </c:pt>
                <c:pt idx="25">
                  <c:v>0.5</c:v>
                </c:pt>
                <c:pt idx="26">
                  <c:v>0.5625</c:v>
                </c:pt>
                <c:pt idx="27">
                  <c:v>0.70499999999999996</c:v>
                </c:pt>
                <c:pt idx="28">
                  <c:v>0.56892230576441105</c:v>
                </c:pt>
                <c:pt idx="29">
                  <c:v>0.66749999999999998</c:v>
                </c:pt>
                <c:pt idx="30">
                  <c:v>0.61445783132530118</c:v>
                </c:pt>
                <c:pt idx="31">
                  <c:v>0.63184079601990051</c:v>
                </c:pt>
                <c:pt idx="32">
                  <c:v>0.60099750623441395</c:v>
                </c:pt>
                <c:pt idx="33">
                  <c:v>0.48499999999999999</c:v>
                </c:pt>
                <c:pt idx="34">
                  <c:v>0.57499999999999996</c:v>
                </c:pt>
                <c:pt idx="35">
                  <c:v>0.56999999999999995</c:v>
                </c:pt>
                <c:pt idx="36">
                  <c:v>0.62779156327543428</c:v>
                </c:pt>
                <c:pt idx="37">
                  <c:v>0.48621553884711777</c:v>
                </c:pt>
                <c:pt idx="38">
                  <c:v>0.5575</c:v>
                </c:pt>
                <c:pt idx="39">
                  <c:v>0.6105527638190954</c:v>
                </c:pt>
                <c:pt idx="40">
                  <c:v>0.66500000000000004</c:v>
                </c:pt>
                <c:pt idx="41">
                  <c:v>0.60499999999999998</c:v>
                </c:pt>
                <c:pt idx="42">
                  <c:v>0.67669172932330834</c:v>
                </c:pt>
                <c:pt idx="43">
                  <c:v>0.48743718592964824</c:v>
                </c:pt>
                <c:pt idx="44">
                  <c:v>0.55443037974683551</c:v>
                </c:pt>
                <c:pt idx="45">
                  <c:v>0.55388471177944865</c:v>
                </c:pt>
                <c:pt idx="46">
                  <c:v>0.58040201005025127</c:v>
                </c:pt>
                <c:pt idx="47">
                  <c:v>0.54</c:v>
                </c:pt>
                <c:pt idx="48">
                  <c:v>0.52882205513784464</c:v>
                </c:pt>
                <c:pt idx="49">
                  <c:v>0.60750000000000004</c:v>
                </c:pt>
                <c:pt idx="50">
                  <c:v>0.70324189526184533</c:v>
                </c:pt>
                <c:pt idx="51">
                  <c:v>0.58897243107769426</c:v>
                </c:pt>
                <c:pt idx="52">
                  <c:v>0.505</c:v>
                </c:pt>
                <c:pt idx="53">
                  <c:v>0.53749999999999998</c:v>
                </c:pt>
                <c:pt idx="54">
                  <c:v>0.5625</c:v>
                </c:pt>
                <c:pt idx="55">
                  <c:v>0.40500000000000003</c:v>
                </c:pt>
                <c:pt idx="56">
                  <c:v>0.2175</c:v>
                </c:pt>
                <c:pt idx="57">
                  <c:v>0.49242424242424243</c:v>
                </c:pt>
                <c:pt idx="58">
                  <c:v>0.40250000000000002</c:v>
                </c:pt>
                <c:pt idx="59">
                  <c:v>0.34</c:v>
                </c:pt>
                <c:pt idx="60">
                  <c:v>0.63819095477386933</c:v>
                </c:pt>
                <c:pt idx="61">
                  <c:v>0.58897243107769426</c:v>
                </c:pt>
                <c:pt idx="62">
                  <c:v>0.72500000000000009</c:v>
                </c:pt>
                <c:pt idx="63">
                  <c:v>0.47749999999999998</c:v>
                </c:pt>
                <c:pt idx="64">
                  <c:v>0.65749999999999997</c:v>
                </c:pt>
                <c:pt idx="65">
                  <c:v>0.54</c:v>
                </c:pt>
                <c:pt idx="66">
                  <c:v>0.69172932330827064</c:v>
                </c:pt>
                <c:pt idx="67">
                  <c:v>0.47000000000000003</c:v>
                </c:pt>
                <c:pt idx="68">
                  <c:v>0.46851385390428213</c:v>
                </c:pt>
                <c:pt idx="69">
                  <c:v>9.5000000000000001E-2</c:v>
                </c:pt>
                <c:pt idx="70">
                  <c:v>0.35250000000000004</c:v>
                </c:pt>
              </c:numCache>
            </c:numRef>
          </c:xVal>
          <c:yVal>
            <c:numRef>
              <c:f>' Depth and Porosity Data'!$A$39:$A$109</c:f>
              <c:numCache>
                <c:formatCode>General</c:formatCode>
                <c:ptCount val="71"/>
                <c:pt idx="0">
                  <c:v>5155.04</c:v>
                </c:pt>
                <c:pt idx="1">
                  <c:v>5172.97</c:v>
                </c:pt>
                <c:pt idx="2">
                  <c:v>5190.04</c:v>
                </c:pt>
                <c:pt idx="3">
                  <c:v>5200.01</c:v>
                </c:pt>
                <c:pt idx="4">
                  <c:v>5234.05</c:v>
                </c:pt>
                <c:pt idx="5">
                  <c:v>5238.0600000000004</c:v>
                </c:pt>
                <c:pt idx="6">
                  <c:v>5275.03</c:v>
                </c:pt>
                <c:pt idx="7">
                  <c:v>5299.93</c:v>
                </c:pt>
                <c:pt idx="8">
                  <c:v>5325.03</c:v>
                </c:pt>
                <c:pt idx="9">
                  <c:v>5346.09</c:v>
                </c:pt>
                <c:pt idx="10">
                  <c:v>5374.99</c:v>
                </c:pt>
                <c:pt idx="11">
                  <c:v>5412.02</c:v>
                </c:pt>
                <c:pt idx="12">
                  <c:v>5412.07</c:v>
                </c:pt>
                <c:pt idx="13">
                  <c:v>5450.05</c:v>
                </c:pt>
                <c:pt idx="14">
                  <c:v>5499.93</c:v>
                </c:pt>
                <c:pt idx="15">
                  <c:v>5559.97</c:v>
                </c:pt>
                <c:pt idx="16">
                  <c:v>5599.99</c:v>
                </c:pt>
                <c:pt idx="17">
                  <c:v>5650.12</c:v>
                </c:pt>
                <c:pt idx="18">
                  <c:v>5718.08</c:v>
                </c:pt>
                <c:pt idx="19">
                  <c:v>5720.11</c:v>
                </c:pt>
                <c:pt idx="20">
                  <c:v>5778.08</c:v>
                </c:pt>
                <c:pt idx="21">
                  <c:v>5811.11</c:v>
                </c:pt>
                <c:pt idx="22">
                  <c:v>5903.98</c:v>
                </c:pt>
                <c:pt idx="23">
                  <c:v>5907.99</c:v>
                </c:pt>
                <c:pt idx="24">
                  <c:v>5914.01</c:v>
                </c:pt>
                <c:pt idx="25">
                  <c:v>5918.97</c:v>
                </c:pt>
                <c:pt idx="26">
                  <c:v>5925.05</c:v>
                </c:pt>
                <c:pt idx="27">
                  <c:v>5950.49</c:v>
                </c:pt>
                <c:pt idx="28">
                  <c:v>5965.07</c:v>
                </c:pt>
                <c:pt idx="29">
                  <c:v>5965.33</c:v>
                </c:pt>
                <c:pt idx="30">
                  <c:v>5972.38</c:v>
                </c:pt>
                <c:pt idx="31">
                  <c:v>5979.03</c:v>
                </c:pt>
                <c:pt idx="32">
                  <c:v>5982.39</c:v>
                </c:pt>
                <c:pt idx="33">
                  <c:v>5990.03</c:v>
                </c:pt>
                <c:pt idx="34">
                  <c:v>5995.1</c:v>
                </c:pt>
                <c:pt idx="35">
                  <c:v>6000.08</c:v>
                </c:pt>
                <c:pt idx="36">
                  <c:v>6003.08</c:v>
                </c:pt>
                <c:pt idx="37">
                  <c:v>6008.03</c:v>
                </c:pt>
                <c:pt idx="38">
                  <c:v>6035.99</c:v>
                </c:pt>
                <c:pt idx="39">
                  <c:v>6050</c:v>
                </c:pt>
                <c:pt idx="40">
                  <c:v>6053.07</c:v>
                </c:pt>
                <c:pt idx="41">
                  <c:v>6070.04</c:v>
                </c:pt>
                <c:pt idx="42">
                  <c:v>6078.01</c:v>
                </c:pt>
                <c:pt idx="43">
                  <c:v>6089.07</c:v>
                </c:pt>
                <c:pt idx="44">
                  <c:v>6096.03</c:v>
                </c:pt>
                <c:pt idx="45">
                  <c:v>6100.08</c:v>
                </c:pt>
                <c:pt idx="46">
                  <c:v>6119.06</c:v>
                </c:pt>
                <c:pt idx="47">
                  <c:v>6124.07</c:v>
                </c:pt>
                <c:pt idx="48">
                  <c:v>6133.97</c:v>
                </c:pt>
                <c:pt idx="49">
                  <c:v>6151.02</c:v>
                </c:pt>
                <c:pt idx="50">
                  <c:v>6178.08</c:v>
                </c:pt>
                <c:pt idx="51">
                  <c:v>6200.09</c:v>
                </c:pt>
                <c:pt idx="52">
                  <c:v>6220.13</c:v>
                </c:pt>
                <c:pt idx="53">
                  <c:v>6222.99</c:v>
                </c:pt>
                <c:pt idx="54">
                  <c:v>6230.08</c:v>
                </c:pt>
                <c:pt idx="55">
                  <c:v>6249.99</c:v>
                </c:pt>
                <c:pt idx="56">
                  <c:v>6251.09</c:v>
                </c:pt>
                <c:pt idx="57">
                  <c:v>6285.02</c:v>
                </c:pt>
                <c:pt idx="58">
                  <c:v>6303.07</c:v>
                </c:pt>
                <c:pt idx="59">
                  <c:v>6307.17</c:v>
                </c:pt>
                <c:pt idx="60">
                  <c:v>6309.02</c:v>
                </c:pt>
                <c:pt idx="61">
                  <c:v>6313.07</c:v>
                </c:pt>
                <c:pt idx="62">
                  <c:v>6314.95</c:v>
                </c:pt>
                <c:pt idx="63">
                  <c:v>6318</c:v>
                </c:pt>
                <c:pt idx="64">
                  <c:v>6320.07</c:v>
                </c:pt>
                <c:pt idx="65">
                  <c:v>6325.03</c:v>
                </c:pt>
                <c:pt idx="66">
                  <c:v>6327.92</c:v>
                </c:pt>
                <c:pt idx="67">
                  <c:v>6339.01</c:v>
                </c:pt>
                <c:pt idx="68">
                  <c:v>6341.93</c:v>
                </c:pt>
                <c:pt idx="69">
                  <c:v>6350.07</c:v>
                </c:pt>
                <c:pt idx="70">
                  <c:v>6359.98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1C-4902-980B-EA09EFC4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90960"/>
        <c:axId val="2115673072"/>
      </c:scatterChart>
      <c:valAx>
        <c:axId val="2111190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Quartz Grains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73072"/>
        <c:crosses val="autoZero"/>
        <c:crossBetween val="midCat"/>
      </c:valAx>
      <c:valAx>
        <c:axId val="2115673072"/>
        <c:scaling>
          <c:orientation val="maxMin"/>
          <c:min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85725</xdr:rowOff>
    </xdr:from>
    <xdr:to>
      <xdr:col>7</xdr:col>
      <xdr:colOff>295275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F2F4B-D1A4-42BC-B194-1528F5C1D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</xdr:row>
      <xdr:rowOff>85725</xdr:rowOff>
    </xdr:from>
    <xdr:to>
      <xdr:col>16</xdr:col>
      <xdr:colOff>76200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D0E64-F3BD-400D-96A9-2A3E37BE8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17</xdr:row>
      <xdr:rowOff>19050</xdr:rowOff>
    </xdr:from>
    <xdr:to>
      <xdr:col>7</xdr:col>
      <xdr:colOff>571500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67068-F5EB-4526-B0A2-52CC6CA6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17</xdr:row>
      <xdr:rowOff>57150</xdr:rowOff>
    </xdr:from>
    <xdr:to>
      <xdr:col>16</xdr:col>
      <xdr:colOff>85725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AC75E-0B9A-4DBB-AA5F-907C1B31C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32</xdr:row>
      <xdr:rowOff>152400</xdr:rowOff>
    </xdr:from>
    <xdr:to>
      <xdr:col>7</xdr:col>
      <xdr:colOff>571500</xdr:colOff>
      <xdr:row>47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2FEB7-E471-4ACD-814E-51774BC0B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33</xdr:row>
      <xdr:rowOff>0</xdr:rowOff>
    </xdr:from>
    <xdr:to>
      <xdr:col>16</xdr:col>
      <xdr:colOff>95250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EFD62-9EAD-42A3-B121-F20B743B8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57150</xdr:rowOff>
    </xdr:from>
    <xdr:to>
      <xdr:col>7</xdr:col>
      <xdr:colOff>542925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394DC-D7FF-470F-AA2B-CCFD1D55F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76200</xdr:rowOff>
    </xdr:from>
    <xdr:to>
      <xdr:col>16</xdr:col>
      <xdr:colOff>276225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4C3F7-D1C7-4C40-8B2E-68515EF54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18</xdr:row>
      <xdr:rowOff>161925</xdr:rowOff>
    </xdr:from>
    <xdr:to>
      <xdr:col>7</xdr:col>
      <xdr:colOff>533400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3A5987-559E-45B4-B4BA-DF0D90AA7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28574</xdr:colOff>
      <xdr:row>18</xdr:row>
      <xdr:rowOff>152400</xdr:rowOff>
    </xdr:from>
    <xdr:to>
      <xdr:col>16</xdr:col>
      <xdr:colOff>447675</xdr:colOff>
      <xdr:row>32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70BC3-27AD-4569-8D1F-9F99BC6B4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34</xdr:row>
      <xdr:rowOff>180975</xdr:rowOff>
    </xdr:from>
    <xdr:to>
      <xdr:col>7</xdr:col>
      <xdr:colOff>476250</xdr:colOff>
      <xdr:row>49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0E4F7D-9908-4E98-A0F5-7FE34EE1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533400</xdr:colOff>
      <xdr:row>34</xdr:row>
      <xdr:rowOff>123825</xdr:rowOff>
    </xdr:from>
    <xdr:to>
      <xdr:col>16</xdr:col>
      <xdr:colOff>228600</xdr:colOff>
      <xdr:row>49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18C2F2-40D8-4D73-889A-0DD1C7B99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19050</xdr:rowOff>
    </xdr:from>
    <xdr:to>
      <xdr:col>7</xdr:col>
      <xdr:colOff>428625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7E87-7762-45CD-826B-B67B04CC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</xdr:row>
      <xdr:rowOff>28575</xdr:rowOff>
    </xdr:from>
    <xdr:to>
      <xdr:col>16</xdr:col>
      <xdr:colOff>76200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CC0B4-0747-4144-80F6-ACB11280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76200</xdr:rowOff>
    </xdr:from>
    <xdr:to>
      <xdr:col>7</xdr:col>
      <xdr:colOff>400050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86A4E-86AF-4113-99D7-2D4D40D84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17</xdr:row>
      <xdr:rowOff>76200</xdr:rowOff>
    </xdr:from>
    <xdr:to>
      <xdr:col>16</xdr:col>
      <xdr:colOff>47625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3D26F-5D7E-4BB7-814E-E61AB065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476250</xdr:colOff>
      <xdr:row>33</xdr:row>
      <xdr:rowOff>180975</xdr:rowOff>
    </xdr:from>
    <xdr:to>
      <xdr:col>12</xdr:col>
      <xdr:colOff>171450</xdr:colOff>
      <xdr:row>48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630175-2597-4C2E-987F-74B1A06DD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152400</xdr:rowOff>
    </xdr:from>
    <xdr:to>
      <xdr:col>7</xdr:col>
      <xdr:colOff>485775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57FFB-E06E-434D-A315-DCE2B5D3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47625</xdr:rowOff>
    </xdr:from>
    <xdr:to>
      <xdr:col>16</xdr:col>
      <xdr:colOff>276225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B9B4F-CB51-4AE9-AB06-4726A779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17</xdr:row>
      <xdr:rowOff>28575</xdr:rowOff>
    </xdr:from>
    <xdr:to>
      <xdr:col>7</xdr:col>
      <xdr:colOff>361950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05672-2467-4356-B881-85FCE0EB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17</xdr:row>
      <xdr:rowOff>57150</xdr:rowOff>
    </xdr:from>
    <xdr:to>
      <xdr:col>16</xdr:col>
      <xdr:colOff>133350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C4AD9-A7D3-44F8-B05F-4B1B9094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34</xdr:row>
      <xdr:rowOff>114300</xdr:rowOff>
    </xdr:from>
    <xdr:to>
      <xdr:col>13</xdr:col>
      <xdr:colOff>28575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512236-B362-4800-B9DB-F90E6768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gs-sodium\ISGS-CELLAR\Freiburg-Projects\Students\Jake\1202125650_TR_McMillen_2_WC\Quarterly%20Report%20Analytic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79FC-BCD2-4482-B868-CF91BA059E26}">
  <dimension ref="A1:AU110"/>
  <sheetViews>
    <sheetView zoomScale="61" workbookViewId="0">
      <selection activeCell="A29" sqref="A29:A110"/>
    </sheetView>
  </sheetViews>
  <sheetFormatPr defaultRowHeight="14.4" x14ac:dyDescent="0.3"/>
  <cols>
    <col min="1" max="1" width="76.88671875" bestFit="1" customWidth="1"/>
    <col min="2" max="2" width="34" bestFit="1" customWidth="1"/>
    <col min="3" max="3" width="29.109375" bestFit="1" customWidth="1"/>
  </cols>
  <sheetData>
    <row r="1" spans="1:16" x14ac:dyDescent="0.3">
      <c r="A1" t="s">
        <v>0</v>
      </c>
    </row>
    <row r="2" spans="1:16" s="1" customFormat="1" x14ac:dyDescent="0.3">
      <c r="A2" s="1" t="s">
        <v>1</v>
      </c>
      <c r="B2" s="1" t="s">
        <v>3</v>
      </c>
      <c r="C2" s="1" t="s">
        <v>6</v>
      </c>
      <c r="D2" s="1" t="s">
        <v>4</v>
      </c>
      <c r="E2" s="1" t="s">
        <v>10</v>
      </c>
      <c r="F2" s="1" t="s">
        <v>12</v>
      </c>
      <c r="G2" s="1" t="s">
        <v>139</v>
      </c>
      <c r="H2" s="1" t="s">
        <v>15</v>
      </c>
      <c r="I2" s="1" t="s">
        <v>140</v>
      </c>
      <c r="J2" s="1" t="s">
        <v>17</v>
      </c>
      <c r="K2" s="1" t="s">
        <v>141</v>
      </c>
      <c r="L2" s="1" t="s">
        <v>19</v>
      </c>
      <c r="M2" s="1" t="s">
        <v>23</v>
      </c>
      <c r="N2" s="1" t="s">
        <v>25</v>
      </c>
      <c r="O2" s="1" t="s">
        <v>142</v>
      </c>
      <c r="P2" s="1" t="s">
        <v>30</v>
      </c>
    </row>
    <row r="3" spans="1:16" s="1" customFormat="1" x14ac:dyDescent="0.3">
      <c r="A3" s="2" t="s">
        <v>137</v>
      </c>
    </row>
    <row r="4" spans="1:16" x14ac:dyDescent="0.3">
      <c r="A4" t="s">
        <v>116</v>
      </c>
      <c r="E4">
        <v>22</v>
      </c>
      <c r="F4">
        <v>69</v>
      </c>
      <c r="I4">
        <v>2</v>
      </c>
      <c r="K4">
        <v>1</v>
      </c>
      <c r="M4">
        <v>204</v>
      </c>
      <c r="N4">
        <v>6</v>
      </c>
      <c r="P4">
        <v>96</v>
      </c>
    </row>
    <row r="5" spans="1:16" x14ac:dyDescent="0.3">
      <c r="A5" t="s">
        <v>127</v>
      </c>
      <c r="C5">
        <v>7</v>
      </c>
      <c r="D5">
        <v>9</v>
      </c>
      <c r="E5">
        <v>8</v>
      </c>
      <c r="F5">
        <v>85</v>
      </c>
      <c r="G5">
        <v>1</v>
      </c>
      <c r="I5">
        <v>4</v>
      </c>
      <c r="M5">
        <v>173</v>
      </c>
      <c r="N5">
        <v>16</v>
      </c>
      <c r="O5">
        <v>1</v>
      </c>
      <c r="P5">
        <v>96</v>
      </c>
    </row>
    <row r="6" spans="1:16" x14ac:dyDescent="0.3">
      <c r="A6" t="s">
        <v>117</v>
      </c>
      <c r="D6">
        <v>8</v>
      </c>
      <c r="E6">
        <v>7</v>
      </c>
      <c r="F6">
        <v>87</v>
      </c>
      <c r="H6">
        <v>8</v>
      </c>
      <c r="I6">
        <v>1</v>
      </c>
      <c r="J6">
        <v>6</v>
      </c>
      <c r="L6">
        <v>3</v>
      </c>
      <c r="M6">
        <v>173</v>
      </c>
      <c r="N6">
        <v>10</v>
      </c>
      <c r="P6">
        <v>97</v>
      </c>
    </row>
    <row r="7" spans="1:16" x14ac:dyDescent="0.3">
      <c r="A7" t="s">
        <v>128</v>
      </c>
      <c r="C7">
        <v>2</v>
      </c>
      <c r="D7">
        <v>10</v>
      </c>
      <c r="E7">
        <v>7</v>
      </c>
      <c r="F7">
        <v>94</v>
      </c>
      <c r="H7">
        <v>5</v>
      </c>
      <c r="J7">
        <v>9</v>
      </c>
      <c r="L7">
        <v>2</v>
      </c>
      <c r="M7">
        <v>173</v>
      </c>
      <c r="N7">
        <v>6</v>
      </c>
      <c r="P7">
        <v>92</v>
      </c>
    </row>
    <row r="8" spans="1:16" x14ac:dyDescent="0.3">
      <c r="A8" t="s">
        <v>129</v>
      </c>
      <c r="D8">
        <v>4</v>
      </c>
      <c r="E8">
        <v>13</v>
      </c>
      <c r="F8">
        <v>86</v>
      </c>
      <c r="H8">
        <v>3</v>
      </c>
      <c r="J8">
        <v>8</v>
      </c>
      <c r="L8">
        <v>1</v>
      </c>
      <c r="M8">
        <v>176</v>
      </c>
      <c r="N8">
        <v>7</v>
      </c>
      <c r="P8">
        <v>102</v>
      </c>
    </row>
    <row r="9" spans="1:16" x14ac:dyDescent="0.3">
      <c r="A9" t="s">
        <v>118</v>
      </c>
      <c r="C9">
        <v>1</v>
      </c>
      <c r="D9">
        <v>19</v>
      </c>
      <c r="E9">
        <v>1</v>
      </c>
      <c r="F9">
        <v>110</v>
      </c>
      <c r="H9">
        <v>3</v>
      </c>
      <c r="J9">
        <v>3</v>
      </c>
      <c r="M9">
        <v>161</v>
      </c>
      <c r="N9">
        <v>4</v>
      </c>
      <c r="P9">
        <v>98</v>
      </c>
    </row>
    <row r="10" spans="1:16" x14ac:dyDescent="0.3">
      <c r="A10" t="s">
        <v>130</v>
      </c>
      <c r="C10">
        <v>4</v>
      </c>
      <c r="D10">
        <v>19</v>
      </c>
      <c r="E10">
        <v>1</v>
      </c>
      <c r="F10">
        <v>99</v>
      </c>
      <c r="H10">
        <v>4</v>
      </c>
      <c r="J10">
        <v>3</v>
      </c>
      <c r="L10">
        <v>6</v>
      </c>
      <c r="M10">
        <v>168</v>
      </c>
      <c r="N10">
        <v>3</v>
      </c>
      <c r="P10">
        <v>93</v>
      </c>
    </row>
    <row r="11" spans="1:16" x14ac:dyDescent="0.3">
      <c r="A11" t="s">
        <v>119</v>
      </c>
      <c r="C11">
        <v>4</v>
      </c>
      <c r="D11">
        <v>8</v>
      </c>
      <c r="E11">
        <v>3</v>
      </c>
      <c r="F11">
        <v>90</v>
      </c>
      <c r="H11">
        <v>4</v>
      </c>
      <c r="J11">
        <v>2</v>
      </c>
      <c r="L11">
        <v>2</v>
      </c>
      <c r="M11">
        <v>174</v>
      </c>
      <c r="N11">
        <v>5</v>
      </c>
      <c r="P11">
        <v>108</v>
      </c>
    </row>
    <row r="12" spans="1:16" x14ac:dyDescent="0.3">
      <c r="A12" t="s">
        <v>131</v>
      </c>
      <c r="C12">
        <v>4</v>
      </c>
      <c r="D12">
        <v>7</v>
      </c>
      <c r="E12">
        <v>3</v>
      </c>
      <c r="F12">
        <v>77</v>
      </c>
      <c r="H12">
        <v>6</v>
      </c>
      <c r="J12">
        <v>1</v>
      </c>
      <c r="L12">
        <v>5</v>
      </c>
      <c r="M12">
        <v>178</v>
      </c>
      <c r="N12">
        <v>10</v>
      </c>
      <c r="P12">
        <v>109</v>
      </c>
    </row>
    <row r="13" spans="1:16" x14ac:dyDescent="0.3">
      <c r="A13" t="s">
        <v>132</v>
      </c>
      <c r="C13">
        <v>5</v>
      </c>
      <c r="D13">
        <v>18</v>
      </c>
      <c r="F13">
        <v>115</v>
      </c>
      <c r="H13">
        <v>1</v>
      </c>
      <c r="L13">
        <v>1</v>
      </c>
      <c r="M13">
        <v>192</v>
      </c>
      <c r="N13">
        <v>9</v>
      </c>
      <c r="P13">
        <v>59</v>
      </c>
    </row>
    <row r="14" spans="1:16" x14ac:dyDescent="0.3">
      <c r="A14" t="s">
        <v>120</v>
      </c>
      <c r="B14">
        <v>1</v>
      </c>
      <c r="C14">
        <v>3</v>
      </c>
      <c r="D14">
        <v>8</v>
      </c>
      <c r="F14">
        <v>52</v>
      </c>
      <c r="H14">
        <v>2</v>
      </c>
      <c r="M14">
        <v>218</v>
      </c>
      <c r="N14">
        <v>5</v>
      </c>
      <c r="P14">
        <v>111</v>
      </c>
    </row>
    <row r="15" spans="1:16" x14ac:dyDescent="0.3">
      <c r="A15" t="s">
        <v>121</v>
      </c>
      <c r="C15">
        <v>2</v>
      </c>
      <c r="D15">
        <v>13</v>
      </c>
      <c r="E15">
        <v>2</v>
      </c>
      <c r="F15">
        <v>107</v>
      </c>
      <c r="H15">
        <v>3</v>
      </c>
      <c r="L15">
        <v>7</v>
      </c>
      <c r="M15">
        <v>197</v>
      </c>
      <c r="P15">
        <v>69</v>
      </c>
    </row>
    <row r="16" spans="1:16" x14ac:dyDescent="0.3">
      <c r="A16" t="s">
        <v>133</v>
      </c>
      <c r="C16">
        <v>6</v>
      </c>
      <c r="D16">
        <v>8</v>
      </c>
      <c r="F16">
        <v>123</v>
      </c>
      <c r="H16">
        <v>2</v>
      </c>
      <c r="L16">
        <v>1</v>
      </c>
      <c r="M16">
        <v>190</v>
      </c>
      <c r="N16">
        <v>6</v>
      </c>
      <c r="P16">
        <v>65</v>
      </c>
    </row>
    <row r="17" spans="1:47" x14ac:dyDescent="0.3">
      <c r="A17" t="s">
        <v>122</v>
      </c>
      <c r="C17">
        <v>1</v>
      </c>
      <c r="D17">
        <v>1</v>
      </c>
      <c r="E17">
        <v>1</v>
      </c>
      <c r="F17">
        <v>82</v>
      </c>
      <c r="H17">
        <v>5</v>
      </c>
      <c r="J17">
        <v>1</v>
      </c>
      <c r="L17">
        <v>3</v>
      </c>
      <c r="M17">
        <v>195</v>
      </c>
      <c r="N17">
        <v>14</v>
      </c>
      <c r="P17">
        <v>97</v>
      </c>
    </row>
    <row r="18" spans="1:47" x14ac:dyDescent="0.3">
      <c r="A18" t="s">
        <v>123</v>
      </c>
      <c r="C18">
        <v>1</v>
      </c>
      <c r="D18">
        <v>12</v>
      </c>
      <c r="E18">
        <v>1</v>
      </c>
      <c r="F18">
        <v>77</v>
      </c>
      <c r="H18">
        <v>5</v>
      </c>
      <c r="J18">
        <v>1</v>
      </c>
      <c r="L18">
        <v>8</v>
      </c>
      <c r="M18">
        <v>172</v>
      </c>
      <c r="N18">
        <v>22</v>
      </c>
      <c r="P18">
        <v>101</v>
      </c>
    </row>
    <row r="19" spans="1:47" x14ac:dyDescent="0.3">
      <c r="A19" t="s">
        <v>124</v>
      </c>
      <c r="C19">
        <v>8</v>
      </c>
      <c r="D19">
        <v>9</v>
      </c>
      <c r="E19">
        <v>2</v>
      </c>
      <c r="F19">
        <v>63</v>
      </c>
      <c r="H19">
        <v>5</v>
      </c>
      <c r="J19">
        <v>1</v>
      </c>
      <c r="L19">
        <v>3</v>
      </c>
      <c r="M19">
        <v>206</v>
      </c>
      <c r="N19">
        <v>5</v>
      </c>
      <c r="P19">
        <v>98</v>
      </c>
    </row>
    <row r="20" spans="1:47" x14ac:dyDescent="0.3">
      <c r="A20" t="s">
        <v>134</v>
      </c>
      <c r="D20">
        <v>2</v>
      </c>
      <c r="F20">
        <v>14</v>
      </c>
      <c r="H20">
        <v>321</v>
      </c>
      <c r="J20">
        <v>1</v>
      </c>
      <c r="L20">
        <v>2</v>
      </c>
      <c r="M20">
        <v>40</v>
      </c>
      <c r="N20">
        <v>3</v>
      </c>
      <c r="P20">
        <v>17</v>
      </c>
    </row>
    <row r="21" spans="1:47" x14ac:dyDescent="0.3">
      <c r="A21" t="s">
        <v>125</v>
      </c>
      <c r="D21">
        <v>4</v>
      </c>
      <c r="E21">
        <v>5</v>
      </c>
      <c r="F21">
        <v>21</v>
      </c>
      <c r="H21">
        <v>124</v>
      </c>
      <c r="J21">
        <v>1</v>
      </c>
      <c r="L21">
        <v>7</v>
      </c>
      <c r="M21">
        <v>56</v>
      </c>
      <c r="N21">
        <v>167</v>
      </c>
      <c r="P21">
        <v>15</v>
      </c>
    </row>
    <row r="22" spans="1:47" x14ac:dyDescent="0.3">
      <c r="A22" t="s">
        <v>32</v>
      </c>
      <c r="C22">
        <v>9</v>
      </c>
      <c r="D22">
        <v>17</v>
      </c>
      <c r="E22">
        <v>13</v>
      </c>
      <c r="F22">
        <v>66</v>
      </c>
      <c r="H22">
        <v>5</v>
      </c>
      <c r="L22">
        <v>26</v>
      </c>
      <c r="M22">
        <v>184</v>
      </c>
      <c r="N22">
        <v>11</v>
      </c>
      <c r="P22">
        <v>69</v>
      </c>
    </row>
    <row r="23" spans="1:47" x14ac:dyDescent="0.3">
      <c r="A23" t="s">
        <v>126</v>
      </c>
      <c r="C23">
        <v>2</v>
      </c>
      <c r="D23">
        <v>4</v>
      </c>
      <c r="E23">
        <v>2</v>
      </c>
      <c r="F23">
        <v>52</v>
      </c>
      <c r="H23">
        <v>1</v>
      </c>
      <c r="J23">
        <v>2</v>
      </c>
      <c r="L23">
        <v>6</v>
      </c>
      <c r="M23">
        <v>214</v>
      </c>
      <c r="N23">
        <v>5</v>
      </c>
      <c r="P23">
        <v>112</v>
      </c>
    </row>
    <row r="27" spans="1:47" s="1" customFormat="1" x14ac:dyDescent="0.3">
      <c r="A27" s="2" t="s">
        <v>136</v>
      </c>
    </row>
    <row r="28" spans="1:47" s="1" customFormat="1" x14ac:dyDescent="0.3">
      <c r="A28" s="1" t="s">
        <v>1</v>
      </c>
      <c r="B28" s="1" t="s">
        <v>143</v>
      </c>
      <c r="C28" s="1" t="s">
        <v>2</v>
      </c>
      <c r="D28" s="1" t="s">
        <v>144</v>
      </c>
      <c r="E28" s="1" t="s">
        <v>4</v>
      </c>
      <c r="F28" s="1" t="s">
        <v>3</v>
      </c>
      <c r="G28" s="1" t="s">
        <v>6</v>
      </c>
      <c r="H28" s="1" t="s">
        <v>5</v>
      </c>
      <c r="I28" s="1" t="s">
        <v>7</v>
      </c>
      <c r="J28" s="1" t="s">
        <v>8</v>
      </c>
      <c r="K28" s="1" t="s">
        <v>10</v>
      </c>
      <c r="L28" s="1" t="s">
        <v>9</v>
      </c>
      <c r="M28" s="1" t="s">
        <v>145</v>
      </c>
      <c r="N28" s="1" t="s">
        <v>146</v>
      </c>
      <c r="O28" s="1" t="s">
        <v>147</v>
      </c>
      <c r="P28" s="1" t="s">
        <v>12</v>
      </c>
      <c r="Q28" s="1" t="s">
        <v>11</v>
      </c>
      <c r="R28" s="1" t="s">
        <v>13</v>
      </c>
      <c r="S28" s="1" t="s">
        <v>148</v>
      </c>
      <c r="T28" s="1" t="s">
        <v>14</v>
      </c>
      <c r="U28" s="1" t="s">
        <v>139</v>
      </c>
      <c r="V28" s="1" t="s">
        <v>149</v>
      </c>
      <c r="W28" s="1" t="s">
        <v>15</v>
      </c>
      <c r="X28" s="1" t="s">
        <v>16</v>
      </c>
      <c r="Y28" s="1" t="s">
        <v>17</v>
      </c>
      <c r="Z28" s="1" t="s">
        <v>150</v>
      </c>
      <c r="AA28" s="1" t="s">
        <v>151</v>
      </c>
      <c r="AB28" s="1" t="s">
        <v>152</v>
      </c>
      <c r="AC28" s="1" t="s">
        <v>18</v>
      </c>
      <c r="AD28" s="1" t="s">
        <v>19</v>
      </c>
      <c r="AE28" s="1" t="s">
        <v>20</v>
      </c>
      <c r="AF28" s="1" t="s">
        <v>21</v>
      </c>
      <c r="AG28" s="1" t="s">
        <v>22</v>
      </c>
      <c r="AH28" s="1" t="s">
        <v>24</v>
      </c>
      <c r="AI28" s="1" t="s">
        <v>24</v>
      </c>
      <c r="AJ28" s="1" t="s">
        <v>23</v>
      </c>
      <c r="AK28" s="1" t="s">
        <v>25</v>
      </c>
      <c r="AL28" s="1" t="s">
        <v>26</v>
      </c>
      <c r="AM28" s="1" t="s">
        <v>27</v>
      </c>
      <c r="AN28" s="1" t="s">
        <v>28</v>
      </c>
      <c r="AO28" s="1" t="s">
        <v>135</v>
      </c>
      <c r="AP28" s="1" t="s">
        <v>153</v>
      </c>
      <c r="AQ28" s="1" t="s">
        <v>31</v>
      </c>
      <c r="AR28" s="1" t="s">
        <v>29</v>
      </c>
      <c r="AS28" s="1" t="s">
        <v>30</v>
      </c>
      <c r="AT28" s="1" t="s">
        <v>154</v>
      </c>
      <c r="AU28" s="1" t="s">
        <v>155</v>
      </c>
    </row>
    <row r="29" spans="1:47" x14ac:dyDescent="0.3">
      <c r="A29" t="s">
        <v>33</v>
      </c>
      <c r="E29">
        <v>2</v>
      </c>
      <c r="K29">
        <v>29</v>
      </c>
      <c r="P29">
        <v>1</v>
      </c>
      <c r="Y29">
        <v>8</v>
      </c>
      <c r="AD29">
        <v>8</v>
      </c>
      <c r="AJ29">
        <v>306</v>
      </c>
      <c r="AK29">
        <v>22</v>
      </c>
      <c r="AM29">
        <v>1</v>
      </c>
      <c r="AO29">
        <v>6</v>
      </c>
      <c r="AS29">
        <v>17</v>
      </c>
    </row>
    <row r="30" spans="1:47" x14ac:dyDescent="0.3">
      <c r="A30" t="s">
        <v>34</v>
      </c>
      <c r="E30">
        <v>2</v>
      </c>
      <c r="F30">
        <v>3</v>
      </c>
      <c r="G30">
        <v>2</v>
      </c>
      <c r="K30">
        <v>47</v>
      </c>
      <c r="L30">
        <v>6</v>
      </c>
      <c r="Y30">
        <v>1</v>
      </c>
      <c r="AC30">
        <v>3</v>
      </c>
      <c r="AD30">
        <v>10</v>
      </c>
      <c r="AJ30">
        <v>250</v>
      </c>
      <c r="AK30">
        <v>2</v>
      </c>
      <c r="AM30">
        <v>12</v>
      </c>
      <c r="AO30">
        <v>48</v>
      </c>
      <c r="AQ30">
        <v>1</v>
      </c>
      <c r="AS30">
        <v>13</v>
      </c>
    </row>
    <row r="31" spans="1:47" x14ac:dyDescent="0.3">
      <c r="A31" t="s">
        <v>35</v>
      </c>
      <c r="E31">
        <v>4</v>
      </c>
      <c r="F31">
        <v>4</v>
      </c>
      <c r="G31">
        <v>15</v>
      </c>
      <c r="J31">
        <v>5</v>
      </c>
      <c r="K31">
        <v>41</v>
      </c>
      <c r="W31">
        <v>9</v>
      </c>
      <c r="Y31">
        <v>11</v>
      </c>
      <c r="AC31">
        <v>4</v>
      </c>
      <c r="AE31">
        <v>5</v>
      </c>
      <c r="AJ31">
        <v>207</v>
      </c>
      <c r="AM31">
        <v>2</v>
      </c>
      <c r="AO31">
        <v>68</v>
      </c>
      <c r="AQ31">
        <v>1</v>
      </c>
      <c r="AS31">
        <v>24</v>
      </c>
    </row>
    <row r="32" spans="1:47" x14ac:dyDescent="0.3">
      <c r="A32" t="s">
        <v>36</v>
      </c>
      <c r="E32">
        <v>51</v>
      </c>
      <c r="G32">
        <v>5</v>
      </c>
      <c r="I32">
        <v>2</v>
      </c>
      <c r="J32">
        <v>1</v>
      </c>
      <c r="K32">
        <v>22</v>
      </c>
      <c r="Q32">
        <v>2</v>
      </c>
      <c r="Y32">
        <v>5</v>
      </c>
      <c r="AD32">
        <v>32</v>
      </c>
      <c r="AF32">
        <v>2</v>
      </c>
      <c r="AJ32">
        <v>199</v>
      </c>
      <c r="AK32">
        <v>1</v>
      </c>
      <c r="AM32">
        <v>10</v>
      </c>
      <c r="AO32">
        <v>62</v>
      </c>
      <c r="AS32">
        <v>6</v>
      </c>
    </row>
    <row r="33" spans="1:45" x14ac:dyDescent="0.3">
      <c r="A33" t="s">
        <v>37</v>
      </c>
      <c r="E33">
        <v>10</v>
      </c>
      <c r="F33">
        <v>15</v>
      </c>
      <c r="G33">
        <v>14</v>
      </c>
      <c r="K33">
        <v>34</v>
      </c>
      <c r="W33">
        <v>11</v>
      </c>
      <c r="Y33">
        <v>12</v>
      </c>
      <c r="AC33">
        <v>1</v>
      </c>
      <c r="AF33">
        <v>2</v>
      </c>
      <c r="AJ33">
        <v>225</v>
      </c>
      <c r="AM33">
        <v>9</v>
      </c>
      <c r="AO33">
        <v>49</v>
      </c>
      <c r="AQ33">
        <v>1</v>
      </c>
      <c r="AS33">
        <v>17</v>
      </c>
    </row>
    <row r="34" spans="1:45" x14ac:dyDescent="0.3">
      <c r="A34" t="s">
        <v>38</v>
      </c>
      <c r="E34">
        <v>3</v>
      </c>
      <c r="F34">
        <v>6</v>
      </c>
      <c r="G34">
        <v>10</v>
      </c>
      <c r="K34">
        <v>32</v>
      </c>
      <c r="L34">
        <v>2</v>
      </c>
      <c r="P34">
        <v>2</v>
      </c>
      <c r="Q34">
        <v>2</v>
      </c>
      <c r="Y34">
        <v>7</v>
      </c>
      <c r="AC34">
        <v>5</v>
      </c>
      <c r="AD34">
        <v>14</v>
      </c>
      <c r="AJ34">
        <v>281</v>
      </c>
      <c r="AK34">
        <v>1</v>
      </c>
      <c r="AM34">
        <v>7</v>
      </c>
      <c r="AO34">
        <v>22</v>
      </c>
      <c r="AR34">
        <v>4</v>
      </c>
      <c r="AS34">
        <v>2</v>
      </c>
    </row>
    <row r="35" spans="1:45" x14ac:dyDescent="0.3">
      <c r="A35" t="s">
        <v>39</v>
      </c>
      <c r="E35">
        <v>2</v>
      </c>
      <c r="F35">
        <v>10</v>
      </c>
      <c r="G35">
        <v>8</v>
      </c>
      <c r="I35">
        <v>2</v>
      </c>
      <c r="K35">
        <v>41</v>
      </c>
      <c r="W35">
        <v>12</v>
      </c>
      <c r="Y35">
        <v>10</v>
      </c>
      <c r="AA35">
        <v>1</v>
      </c>
      <c r="AD35">
        <v>1</v>
      </c>
      <c r="AJ35">
        <v>224</v>
      </c>
      <c r="AK35">
        <v>3</v>
      </c>
      <c r="AM35">
        <v>6</v>
      </c>
      <c r="AO35">
        <v>58</v>
      </c>
      <c r="AS35">
        <v>22</v>
      </c>
    </row>
    <row r="36" spans="1:45" x14ac:dyDescent="0.3">
      <c r="A36" t="s">
        <v>40</v>
      </c>
      <c r="F36">
        <v>10</v>
      </c>
      <c r="G36">
        <v>11</v>
      </c>
      <c r="I36">
        <v>2</v>
      </c>
      <c r="K36">
        <v>44</v>
      </c>
      <c r="L36">
        <v>2</v>
      </c>
      <c r="P36">
        <v>1</v>
      </c>
      <c r="Q36">
        <v>4</v>
      </c>
      <c r="Y36">
        <v>5</v>
      </c>
      <c r="AC36">
        <v>5</v>
      </c>
      <c r="AD36">
        <v>15</v>
      </c>
      <c r="AJ36">
        <v>267</v>
      </c>
      <c r="AM36">
        <v>12</v>
      </c>
      <c r="AO36">
        <v>21</v>
      </c>
      <c r="AS36">
        <v>1</v>
      </c>
    </row>
    <row r="37" spans="1:45" x14ac:dyDescent="0.3">
      <c r="A37" t="s">
        <v>41</v>
      </c>
      <c r="E37">
        <v>27</v>
      </c>
      <c r="F37">
        <v>24</v>
      </c>
      <c r="G37">
        <v>13</v>
      </c>
      <c r="H37">
        <v>38</v>
      </c>
      <c r="K37">
        <v>9</v>
      </c>
      <c r="Q37">
        <v>5</v>
      </c>
      <c r="W37">
        <v>7</v>
      </c>
      <c r="Y37">
        <v>6</v>
      </c>
      <c r="AC37">
        <v>2</v>
      </c>
      <c r="AJ37">
        <v>254</v>
      </c>
      <c r="AK37">
        <v>1</v>
      </c>
      <c r="AO37">
        <v>24</v>
      </c>
      <c r="AS37">
        <v>5</v>
      </c>
    </row>
    <row r="38" spans="1:45" x14ac:dyDescent="0.3">
      <c r="A38" t="s">
        <v>42</v>
      </c>
      <c r="E38">
        <v>31</v>
      </c>
      <c r="F38">
        <v>17</v>
      </c>
      <c r="G38">
        <v>13</v>
      </c>
      <c r="K38">
        <v>24</v>
      </c>
      <c r="L38">
        <v>6</v>
      </c>
      <c r="P38">
        <v>3</v>
      </c>
      <c r="Y38">
        <v>3</v>
      </c>
      <c r="AC38">
        <v>8</v>
      </c>
      <c r="AD38">
        <v>12</v>
      </c>
      <c r="AE38">
        <v>2</v>
      </c>
      <c r="AJ38">
        <v>252</v>
      </c>
      <c r="AK38">
        <v>2</v>
      </c>
      <c r="AO38">
        <v>25</v>
      </c>
      <c r="AS38">
        <v>4</v>
      </c>
    </row>
    <row r="39" spans="1:45" x14ac:dyDescent="0.3">
      <c r="A39" t="s">
        <v>43</v>
      </c>
      <c r="E39">
        <v>4</v>
      </c>
      <c r="F39">
        <v>19</v>
      </c>
      <c r="G39">
        <v>16</v>
      </c>
      <c r="K39">
        <v>34</v>
      </c>
      <c r="L39">
        <v>2</v>
      </c>
      <c r="P39">
        <v>1</v>
      </c>
      <c r="W39">
        <v>8</v>
      </c>
      <c r="Y39">
        <v>6</v>
      </c>
      <c r="AC39">
        <v>4</v>
      </c>
      <c r="AJ39">
        <v>241</v>
      </c>
      <c r="AO39">
        <v>37</v>
      </c>
      <c r="AQ39">
        <v>1</v>
      </c>
      <c r="AS39">
        <v>28</v>
      </c>
    </row>
    <row r="40" spans="1:45" x14ac:dyDescent="0.3">
      <c r="A40" t="s">
        <v>44</v>
      </c>
      <c r="E40">
        <v>9</v>
      </c>
      <c r="F40">
        <v>43</v>
      </c>
      <c r="G40">
        <v>15</v>
      </c>
      <c r="I40">
        <v>1</v>
      </c>
      <c r="K40">
        <v>42</v>
      </c>
      <c r="P40">
        <v>2</v>
      </c>
      <c r="Y40">
        <v>4</v>
      </c>
      <c r="AC40">
        <v>2</v>
      </c>
      <c r="AD40">
        <v>21</v>
      </c>
      <c r="AE40">
        <v>1</v>
      </c>
      <c r="AJ40">
        <v>194</v>
      </c>
      <c r="AO40">
        <v>42</v>
      </c>
      <c r="AQ40">
        <v>1</v>
      </c>
      <c r="AS40">
        <v>23</v>
      </c>
    </row>
    <row r="41" spans="1:45" x14ac:dyDescent="0.3">
      <c r="A41" t="s">
        <v>45</v>
      </c>
      <c r="E41">
        <v>9</v>
      </c>
      <c r="F41">
        <v>15</v>
      </c>
      <c r="G41">
        <v>12</v>
      </c>
      <c r="K41">
        <v>32</v>
      </c>
      <c r="L41">
        <v>2</v>
      </c>
      <c r="W41">
        <v>20</v>
      </c>
      <c r="Y41">
        <v>8</v>
      </c>
      <c r="AE41">
        <v>1</v>
      </c>
      <c r="AJ41">
        <v>230</v>
      </c>
      <c r="AO41">
        <v>33</v>
      </c>
      <c r="AQ41">
        <v>1</v>
      </c>
      <c r="AS41">
        <v>37</v>
      </c>
    </row>
    <row r="42" spans="1:45" x14ac:dyDescent="0.3">
      <c r="A42" t="s">
        <v>46</v>
      </c>
      <c r="E42">
        <v>7</v>
      </c>
      <c r="F42">
        <v>17</v>
      </c>
      <c r="G42">
        <v>6</v>
      </c>
      <c r="K42">
        <v>24</v>
      </c>
      <c r="P42">
        <v>7</v>
      </c>
      <c r="Y42">
        <v>2</v>
      </c>
      <c r="AD42">
        <v>12</v>
      </c>
      <c r="AJ42">
        <v>226</v>
      </c>
      <c r="AK42">
        <v>2</v>
      </c>
      <c r="AO42">
        <v>50</v>
      </c>
      <c r="AQ42">
        <v>3</v>
      </c>
      <c r="AS42">
        <v>44</v>
      </c>
    </row>
    <row r="43" spans="1:45" x14ac:dyDescent="0.3">
      <c r="A43" t="s">
        <v>47</v>
      </c>
      <c r="E43">
        <v>6</v>
      </c>
      <c r="F43">
        <v>6</v>
      </c>
      <c r="G43">
        <v>11</v>
      </c>
      <c r="I43">
        <v>3</v>
      </c>
      <c r="K43">
        <v>19</v>
      </c>
      <c r="W43">
        <v>12</v>
      </c>
      <c r="Y43">
        <v>18</v>
      </c>
      <c r="AC43">
        <v>10</v>
      </c>
      <c r="AE43">
        <v>3</v>
      </c>
      <c r="AJ43">
        <v>253</v>
      </c>
      <c r="AO43">
        <v>27</v>
      </c>
      <c r="AP43">
        <v>2</v>
      </c>
      <c r="AQ43">
        <v>1</v>
      </c>
      <c r="AR43">
        <v>4</v>
      </c>
      <c r="AS43">
        <v>30</v>
      </c>
    </row>
    <row r="44" spans="1:45" x14ac:dyDescent="0.3">
      <c r="A44" t="s">
        <v>48</v>
      </c>
      <c r="E44">
        <v>10</v>
      </c>
      <c r="F44">
        <v>20</v>
      </c>
      <c r="G44">
        <v>23</v>
      </c>
      <c r="K44">
        <v>40</v>
      </c>
      <c r="P44">
        <v>5</v>
      </c>
      <c r="Y44">
        <v>2</v>
      </c>
      <c r="AA44">
        <v>1</v>
      </c>
      <c r="AC44">
        <v>2</v>
      </c>
      <c r="AD44">
        <v>15</v>
      </c>
      <c r="AE44">
        <v>2</v>
      </c>
      <c r="AF44">
        <v>3</v>
      </c>
      <c r="AJ44">
        <v>193</v>
      </c>
      <c r="AK44">
        <v>1</v>
      </c>
      <c r="AO44">
        <v>48</v>
      </c>
      <c r="AS44">
        <v>35</v>
      </c>
    </row>
    <row r="45" spans="1:45" x14ac:dyDescent="0.3">
      <c r="A45" t="s">
        <v>49</v>
      </c>
      <c r="I45">
        <v>2</v>
      </c>
      <c r="K45">
        <v>19</v>
      </c>
      <c r="P45">
        <v>2</v>
      </c>
      <c r="W45">
        <v>7</v>
      </c>
      <c r="Y45">
        <v>20</v>
      </c>
      <c r="AD45">
        <v>5</v>
      </c>
      <c r="AE45">
        <v>6</v>
      </c>
      <c r="AJ45">
        <v>221</v>
      </c>
      <c r="AK45">
        <v>2</v>
      </c>
      <c r="AO45">
        <v>47</v>
      </c>
      <c r="AQ45">
        <v>2</v>
      </c>
      <c r="AS45">
        <v>67</v>
      </c>
    </row>
    <row r="46" spans="1:45" x14ac:dyDescent="0.3">
      <c r="A46" t="s">
        <v>50</v>
      </c>
      <c r="E46">
        <v>6</v>
      </c>
      <c r="F46">
        <v>4</v>
      </c>
      <c r="G46">
        <v>12</v>
      </c>
      <c r="K46">
        <v>28</v>
      </c>
      <c r="L46">
        <v>4</v>
      </c>
      <c r="P46">
        <v>13</v>
      </c>
      <c r="Y46">
        <v>8</v>
      </c>
      <c r="AA46">
        <v>2</v>
      </c>
      <c r="AD46">
        <v>29</v>
      </c>
      <c r="AE46">
        <v>5</v>
      </c>
      <c r="AJ46">
        <v>242</v>
      </c>
      <c r="AK46">
        <v>1</v>
      </c>
      <c r="AO46">
        <v>27</v>
      </c>
      <c r="AS46">
        <v>19</v>
      </c>
    </row>
    <row r="47" spans="1:45" x14ac:dyDescent="0.3">
      <c r="A47" t="s">
        <v>51</v>
      </c>
      <c r="E47">
        <v>2</v>
      </c>
      <c r="F47">
        <v>5</v>
      </c>
      <c r="G47">
        <v>16</v>
      </c>
      <c r="K47">
        <v>9</v>
      </c>
      <c r="P47">
        <v>2</v>
      </c>
      <c r="Q47">
        <v>2</v>
      </c>
      <c r="W47">
        <v>8</v>
      </c>
      <c r="Y47">
        <v>15</v>
      </c>
      <c r="AC47">
        <v>8</v>
      </c>
      <c r="AD47">
        <v>4</v>
      </c>
      <c r="AE47">
        <v>1</v>
      </c>
      <c r="AJ47">
        <v>266</v>
      </c>
      <c r="AO47">
        <v>32</v>
      </c>
      <c r="AS47">
        <v>30</v>
      </c>
    </row>
    <row r="48" spans="1:45" x14ac:dyDescent="0.3">
      <c r="A48" t="s">
        <v>52</v>
      </c>
      <c r="E48">
        <v>1</v>
      </c>
      <c r="F48">
        <v>4</v>
      </c>
      <c r="G48">
        <v>6</v>
      </c>
      <c r="J48">
        <v>1</v>
      </c>
      <c r="K48">
        <v>18</v>
      </c>
      <c r="P48">
        <v>22</v>
      </c>
      <c r="Q48">
        <v>4</v>
      </c>
      <c r="Y48">
        <v>12</v>
      </c>
      <c r="AC48">
        <v>18</v>
      </c>
      <c r="AD48">
        <v>12</v>
      </c>
      <c r="AJ48">
        <v>240</v>
      </c>
      <c r="AK48">
        <v>2</v>
      </c>
      <c r="AO48">
        <v>18</v>
      </c>
      <c r="AS48">
        <v>42</v>
      </c>
    </row>
    <row r="49" spans="1:45" x14ac:dyDescent="0.3">
      <c r="A49" t="s">
        <v>53</v>
      </c>
      <c r="E49">
        <v>2</v>
      </c>
      <c r="F49">
        <v>8</v>
      </c>
      <c r="G49">
        <v>6</v>
      </c>
      <c r="J49">
        <v>1</v>
      </c>
      <c r="K49">
        <v>2</v>
      </c>
      <c r="P49">
        <v>5</v>
      </c>
      <c r="Q49">
        <v>2</v>
      </c>
      <c r="W49">
        <v>9</v>
      </c>
      <c r="Y49">
        <v>13</v>
      </c>
      <c r="AA49">
        <v>1</v>
      </c>
      <c r="AC49">
        <v>2</v>
      </c>
      <c r="AD49">
        <v>5</v>
      </c>
      <c r="AE49">
        <v>5</v>
      </c>
      <c r="AJ49">
        <v>269</v>
      </c>
      <c r="AK49">
        <v>1</v>
      </c>
      <c r="AO49">
        <v>28</v>
      </c>
      <c r="AS49">
        <v>41</v>
      </c>
    </row>
    <row r="50" spans="1:45" x14ac:dyDescent="0.3">
      <c r="A50" t="s">
        <v>54</v>
      </c>
      <c r="E50">
        <v>14</v>
      </c>
      <c r="F50">
        <v>10</v>
      </c>
      <c r="G50">
        <v>35</v>
      </c>
      <c r="J50">
        <v>1</v>
      </c>
      <c r="K50">
        <v>19</v>
      </c>
      <c r="P50">
        <v>13</v>
      </c>
      <c r="Y50">
        <v>9</v>
      </c>
      <c r="AA50">
        <v>2</v>
      </c>
      <c r="AC50">
        <v>2</v>
      </c>
      <c r="AD50">
        <v>18</v>
      </c>
      <c r="AJ50">
        <v>193</v>
      </c>
      <c r="AK50">
        <v>1</v>
      </c>
      <c r="AO50">
        <v>44</v>
      </c>
      <c r="AS50">
        <v>39</v>
      </c>
    </row>
    <row r="51" spans="1:45" x14ac:dyDescent="0.3">
      <c r="A51" t="s">
        <v>55</v>
      </c>
      <c r="E51">
        <v>4</v>
      </c>
      <c r="F51">
        <v>6</v>
      </c>
      <c r="G51">
        <v>23</v>
      </c>
      <c r="I51">
        <v>2</v>
      </c>
      <c r="K51">
        <v>12</v>
      </c>
      <c r="N51">
        <v>1</v>
      </c>
      <c r="P51">
        <v>1</v>
      </c>
      <c r="Q51">
        <v>6</v>
      </c>
      <c r="S51">
        <v>2</v>
      </c>
      <c r="W51">
        <v>10</v>
      </c>
      <c r="X51">
        <v>2</v>
      </c>
      <c r="Y51">
        <v>19</v>
      </c>
      <c r="AA51">
        <v>2</v>
      </c>
      <c r="AC51">
        <v>4</v>
      </c>
      <c r="AD51">
        <v>3</v>
      </c>
      <c r="AE51">
        <v>2</v>
      </c>
      <c r="AJ51">
        <v>218</v>
      </c>
      <c r="AK51">
        <v>1</v>
      </c>
      <c r="AO51">
        <v>47</v>
      </c>
      <c r="AS51">
        <v>35</v>
      </c>
    </row>
    <row r="52" spans="1:45" x14ac:dyDescent="0.3">
      <c r="A52" t="s">
        <v>56</v>
      </c>
      <c r="E52">
        <v>19</v>
      </c>
      <c r="F52">
        <v>10</v>
      </c>
      <c r="G52">
        <v>14</v>
      </c>
      <c r="K52">
        <v>11</v>
      </c>
      <c r="L52">
        <v>4</v>
      </c>
      <c r="P52">
        <v>11</v>
      </c>
      <c r="Y52">
        <v>8</v>
      </c>
      <c r="AA52">
        <v>1</v>
      </c>
      <c r="AC52">
        <v>2</v>
      </c>
      <c r="AD52">
        <v>22</v>
      </c>
      <c r="AJ52">
        <v>215</v>
      </c>
      <c r="AK52">
        <v>6</v>
      </c>
      <c r="AO52">
        <v>53</v>
      </c>
      <c r="AS52">
        <v>24</v>
      </c>
    </row>
    <row r="53" spans="1:45" x14ac:dyDescent="0.3">
      <c r="A53" t="s">
        <v>57</v>
      </c>
      <c r="E53">
        <v>4</v>
      </c>
      <c r="F53">
        <v>3</v>
      </c>
      <c r="G53">
        <v>2</v>
      </c>
      <c r="I53">
        <v>2</v>
      </c>
      <c r="K53">
        <v>18</v>
      </c>
      <c r="W53">
        <v>10</v>
      </c>
      <c r="Y53">
        <v>26</v>
      </c>
      <c r="AA53">
        <v>3</v>
      </c>
      <c r="AC53">
        <v>10</v>
      </c>
      <c r="AD53">
        <v>2</v>
      </c>
      <c r="AE53">
        <v>1</v>
      </c>
      <c r="AJ53">
        <v>229</v>
      </c>
      <c r="AK53">
        <v>2</v>
      </c>
      <c r="AO53">
        <v>48</v>
      </c>
      <c r="AS53">
        <v>41</v>
      </c>
    </row>
    <row r="54" spans="1:45" x14ac:dyDescent="0.3">
      <c r="A54" t="s">
        <v>58</v>
      </c>
      <c r="E54">
        <v>6</v>
      </c>
      <c r="G54">
        <v>22</v>
      </c>
      <c r="K54">
        <v>7</v>
      </c>
      <c r="P54">
        <v>23</v>
      </c>
      <c r="Q54">
        <v>2</v>
      </c>
      <c r="Y54">
        <v>1</v>
      </c>
      <c r="AC54">
        <v>4</v>
      </c>
      <c r="AD54">
        <v>22</v>
      </c>
      <c r="AE54">
        <v>6</v>
      </c>
      <c r="AF54">
        <v>1</v>
      </c>
      <c r="AJ54">
        <v>212</v>
      </c>
      <c r="AK54">
        <v>4</v>
      </c>
      <c r="AO54">
        <v>36</v>
      </c>
      <c r="AS54">
        <v>54</v>
      </c>
    </row>
    <row r="55" spans="1:45" x14ac:dyDescent="0.3">
      <c r="A55" t="s">
        <v>59</v>
      </c>
      <c r="E55">
        <v>12</v>
      </c>
      <c r="F55">
        <v>15</v>
      </c>
      <c r="G55">
        <v>26</v>
      </c>
      <c r="K55">
        <v>21</v>
      </c>
      <c r="L55">
        <v>2</v>
      </c>
      <c r="P55">
        <v>6</v>
      </c>
      <c r="W55">
        <v>22</v>
      </c>
      <c r="Y55">
        <v>15</v>
      </c>
      <c r="AA55">
        <v>1</v>
      </c>
      <c r="AC55">
        <v>16</v>
      </c>
      <c r="AD55">
        <v>10</v>
      </c>
      <c r="AE55">
        <v>3</v>
      </c>
      <c r="AJ55">
        <v>211</v>
      </c>
      <c r="AO55">
        <v>19</v>
      </c>
      <c r="AQ55">
        <v>1</v>
      </c>
      <c r="AS55">
        <v>20</v>
      </c>
    </row>
    <row r="56" spans="1:45" x14ac:dyDescent="0.3">
      <c r="A56" t="s">
        <v>60</v>
      </c>
      <c r="E56">
        <v>7</v>
      </c>
      <c r="F56">
        <v>7</v>
      </c>
      <c r="G56">
        <v>29</v>
      </c>
      <c r="K56">
        <v>13</v>
      </c>
      <c r="P56">
        <v>10</v>
      </c>
      <c r="Q56">
        <v>2</v>
      </c>
      <c r="Y56">
        <v>3</v>
      </c>
      <c r="AC56">
        <v>2</v>
      </c>
      <c r="AD56">
        <v>25</v>
      </c>
      <c r="AE56">
        <v>2</v>
      </c>
      <c r="AJ56">
        <v>233</v>
      </c>
      <c r="AK56">
        <v>10</v>
      </c>
      <c r="AL56">
        <v>1</v>
      </c>
      <c r="AO56">
        <v>34</v>
      </c>
      <c r="AS56">
        <v>22</v>
      </c>
    </row>
    <row r="57" spans="1:45" x14ac:dyDescent="0.3">
      <c r="A57" t="s">
        <v>61</v>
      </c>
      <c r="E57">
        <v>3</v>
      </c>
      <c r="J57">
        <v>1</v>
      </c>
      <c r="K57">
        <v>6</v>
      </c>
      <c r="P57">
        <v>5</v>
      </c>
      <c r="Q57">
        <v>3</v>
      </c>
      <c r="W57">
        <v>17</v>
      </c>
      <c r="Y57">
        <v>21</v>
      </c>
      <c r="AC57">
        <v>4</v>
      </c>
      <c r="AD57">
        <v>3</v>
      </c>
      <c r="AE57">
        <v>1</v>
      </c>
      <c r="AI57">
        <v>1</v>
      </c>
      <c r="AJ57">
        <v>280</v>
      </c>
      <c r="AK57">
        <v>1</v>
      </c>
      <c r="AM57">
        <v>6</v>
      </c>
      <c r="AO57">
        <v>20</v>
      </c>
      <c r="AS57">
        <v>29</v>
      </c>
    </row>
    <row r="58" spans="1:45" x14ac:dyDescent="0.3">
      <c r="A58" t="s">
        <v>62</v>
      </c>
      <c r="E58">
        <v>1</v>
      </c>
      <c r="F58">
        <v>2</v>
      </c>
      <c r="G58">
        <v>2</v>
      </c>
      <c r="K58">
        <v>32</v>
      </c>
      <c r="L58">
        <v>4</v>
      </c>
      <c r="U58">
        <v>1</v>
      </c>
      <c r="Y58">
        <v>7</v>
      </c>
      <c r="AC58">
        <v>13</v>
      </c>
      <c r="AD58">
        <v>25</v>
      </c>
      <c r="AE58">
        <v>16</v>
      </c>
      <c r="AJ58">
        <v>235</v>
      </c>
      <c r="AL58">
        <v>8</v>
      </c>
      <c r="AO58">
        <v>22</v>
      </c>
      <c r="AQ58">
        <v>7</v>
      </c>
      <c r="AS58">
        <v>25</v>
      </c>
    </row>
    <row r="59" spans="1:45" x14ac:dyDescent="0.3">
      <c r="A59" t="s">
        <v>63</v>
      </c>
      <c r="E59">
        <v>1</v>
      </c>
      <c r="F59">
        <v>8</v>
      </c>
      <c r="G59">
        <v>3</v>
      </c>
      <c r="K59">
        <v>20</v>
      </c>
      <c r="P59">
        <v>35</v>
      </c>
      <c r="Q59">
        <v>2</v>
      </c>
      <c r="AC59">
        <v>2</v>
      </c>
      <c r="AD59">
        <v>32</v>
      </c>
      <c r="AJ59">
        <v>193</v>
      </c>
      <c r="AK59">
        <v>9</v>
      </c>
      <c r="AO59">
        <v>2</v>
      </c>
      <c r="AS59">
        <v>93</v>
      </c>
    </row>
    <row r="60" spans="1:45" x14ac:dyDescent="0.3">
      <c r="A60" t="s">
        <v>64</v>
      </c>
      <c r="E60">
        <v>3</v>
      </c>
      <c r="F60">
        <v>10</v>
      </c>
      <c r="G60">
        <v>23</v>
      </c>
      <c r="I60">
        <v>2</v>
      </c>
      <c r="K60">
        <v>23</v>
      </c>
      <c r="L60">
        <v>2</v>
      </c>
      <c r="Q60">
        <v>4</v>
      </c>
      <c r="Y60">
        <v>12</v>
      </c>
      <c r="AC60">
        <v>12</v>
      </c>
      <c r="AD60">
        <v>5</v>
      </c>
      <c r="AE60">
        <v>29</v>
      </c>
      <c r="AG60">
        <v>1</v>
      </c>
      <c r="AJ60">
        <v>199</v>
      </c>
      <c r="AK60">
        <v>15</v>
      </c>
      <c r="AL60">
        <v>2</v>
      </c>
      <c r="AO60">
        <v>32</v>
      </c>
      <c r="AQ60">
        <v>9</v>
      </c>
      <c r="AS60">
        <v>17</v>
      </c>
    </row>
    <row r="61" spans="1:45" x14ac:dyDescent="0.3">
      <c r="A61" t="s">
        <v>65</v>
      </c>
      <c r="E61">
        <v>8</v>
      </c>
      <c r="F61">
        <v>4</v>
      </c>
      <c r="G61">
        <v>3</v>
      </c>
      <c r="K61">
        <v>14</v>
      </c>
      <c r="P61">
        <v>2</v>
      </c>
      <c r="W61">
        <v>33</v>
      </c>
      <c r="Y61">
        <v>39</v>
      </c>
      <c r="AC61">
        <v>4</v>
      </c>
      <c r="AD61">
        <v>6</v>
      </c>
      <c r="AJ61">
        <v>221</v>
      </c>
      <c r="AK61">
        <v>4</v>
      </c>
      <c r="AM61">
        <v>1</v>
      </c>
      <c r="AO61">
        <v>20</v>
      </c>
      <c r="AS61">
        <v>41</v>
      </c>
    </row>
    <row r="62" spans="1:45" x14ac:dyDescent="0.3">
      <c r="A62" t="s">
        <v>66</v>
      </c>
      <c r="E62">
        <v>11</v>
      </c>
      <c r="K62">
        <v>22</v>
      </c>
      <c r="L62">
        <v>2</v>
      </c>
      <c r="Q62">
        <v>4</v>
      </c>
      <c r="W62">
        <v>10</v>
      </c>
      <c r="Y62">
        <v>32</v>
      </c>
      <c r="AC62">
        <v>25</v>
      </c>
      <c r="AD62">
        <v>3</v>
      </c>
      <c r="AE62">
        <v>10</v>
      </c>
      <c r="AJ62">
        <v>157</v>
      </c>
      <c r="AK62">
        <v>5</v>
      </c>
      <c r="AO62">
        <v>81</v>
      </c>
      <c r="AQ62">
        <v>9</v>
      </c>
      <c r="AR62">
        <v>5</v>
      </c>
      <c r="AS62">
        <v>24</v>
      </c>
    </row>
    <row r="63" spans="1:45" x14ac:dyDescent="0.3">
      <c r="A63" t="s">
        <v>67</v>
      </c>
      <c r="E63">
        <v>224</v>
      </c>
      <c r="F63">
        <v>4</v>
      </c>
      <c r="G63">
        <v>1</v>
      </c>
      <c r="I63">
        <v>2</v>
      </c>
      <c r="K63">
        <v>28</v>
      </c>
      <c r="AD63">
        <v>53</v>
      </c>
      <c r="AJ63">
        <v>87</v>
      </c>
      <c r="AS63">
        <v>1</v>
      </c>
    </row>
    <row r="64" spans="1:45" x14ac:dyDescent="0.3">
      <c r="A64" t="s">
        <v>68</v>
      </c>
      <c r="E64">
        <v>6</v>
      </c>
      <c r="F64">
        <v>7</v>
      </c>
      <c r="G64">
        <v>8</v>
      </c>
      <c r="I64">
        <v>3</v>
      </c>
      <c r="K64">
        <v>11</v>
      </c>
      <c r="Q64">
        <v>2</v>
      </c>
      <c r="W64">
        <v>10</v>
      </c>
      <c r="X64">
        <v>2</v>
      </c>
      <c r="Y64">
        <v>9</v>
      </c>
      <c r="AC64">
        <v>11</v>
      </c>
      <c r="AD64">
        <v>9</v>
      </c>
      <c r="AE64">
        <v>19</v>
      </c>
      <c r="AG64">
        <v>2</v>
      </c>
      <c r="AJ64">
        <v>185</v>
      </c>
      <c r="AK64">
        <v>8</v>
      </c>
      <c r="AO64">
        <v>43</v>
      </c>
      <c r="AP64">
        <v>4</v>
      </c>
      <c r="AQ64">
        <v>17</v>
      </c>
      <c r="AR64">
        <v>2</v>
      </c>
      <c r="AS64">
        <v>42</v>
      </c>
    </row>
    <row r="65" spans="1:47" x14ac:dyDescent="0.3">
      <c r="A65" t="s">
        <v>69</v>
      </c>
      <c r="E65">
        <v>15</v>
      </c>
      <c r="K65">
        <v>37</v>
      </c>
      <c r="P65">
        <v>88</v>
      </c>
      <c r="AD65">
        <v>30</v>
      </c>
      <c r="AJ65">
        <v>158</v>
      </c>
      <c r="AK65">
        <v>3</v>
      </c>
      <c r="AS65">
        <v>69</v>
      </c>
    </row>
    <row r="66" spans="1:47" x14ac:dyDescent="0.3">
      <c r="A66" t="s">
        <v>70</v>
      </c>
      <c r="E66">
        <v>29</v>
      </c>
      <c r="F66">
        <v>6</v>
      </c>
      <c r="G66">
        <v>2</v>
      </c>
      <c r="I66">
        <v>10</v>
      </c>
      <c r="K66">
        <v>24</v>
      </c>
      <c r="L66">
        <v>15</v>
      </c>
      <c r="Q66">
        <v>9</v>
      </c>
      <c r="W66">
        <v>3</v>
      </c>
      <c r="Y66">
        <v>51</v>
      </c>
      <c r="AC66">
        <v>5</v>
      </c>
      <c r="AE66">
        <v>2</v>
      </c>
      <c r="AG66">
        <v>3</v>
      </c>
      <c r="AJ66">
        <v>130</v>
      </c>
      <c r="AK66">
        <v>3</v>
      </c>
      <c r="AL66">
        <v>17</v>
      </c>
      <c r="AN66">
        <v>70</v>
      </c>
      <c r="AO66">
        <v>21</v>
      </c>
    </row>
    <row r="67" spans="1:47" x14ac:dyDescent="0.3">
      <c r="A67" t="s">
        <v>71</v>
      </c>
      <c r="D67">
        <v>2</v>
      </c>
      <c r="E67">
        <v>41</v>
      </c>
      <c r="K67">
        <v>30</v>
      </c>
      <c r="P67">
        <v>41</v>
      </c>
      <c r="AD67">
        <v>11</v>
      </c>
      <c r="AJ67">
        <v>155</v>
      </c>
      <c r="AK67">
        <v>99</v>
      </c>
      <c r="AS67">
        <v>21</v>
      </c>
    </row>
    <row r="68" spans="1:47" x14ac:dyDescent="0.3">
      <c r="A68" t="s">
        <v>72</v>
      </c>
      <c r="G68">
        <v>1</v>
      </c>
      <c r="I68">
        <v>35</v>
      </c>
      <c r="K68">
        <v>10</v>
      </c>
      <c r="L68">
        <v>4</v>
      </c>
      <c r="Q68">
        <v>2</v>
      </c>
      <c r="V68">
        <v>1</v>
      </c>
      <c r="W68">
        <v>12</v>
      </c>
      <c r="Y68">
        <v>16</v>
      </c>
      <c r="AC68">
        <v>2</v>
      </c>
      <c r="AE68">
        <v>4</v>
      </c>
      <c r="AH68">
        <v>1</v>
      </c>
      <c r="AJ68">
        <v>188</v>
      </c>
      <c r="AK68">
        <v>46</v>
      </c>
      <c r="AL68">
        <v>3</v>
      </c>
      <c r="AO68">
        <v>75</v>
      </c>
    </row>
    <row r="69" spans="1:47" x14ac:dyDescent="0.3">
      <c r="A69" t="s">
        <v>73</v>
      </c>
      <c r="E69">
        <v>51</v>
      </c>
      <c r="K69">
        <v>13</v>
      </c>
      <c r="P69">
        <v>18</v>
      </c>
      <c r="AD69">
        <v>5</v>
      </c>
      <c r="AJ69">
        <v>274</v>
      </c>
      <c r="AK69">
        <v>16</v>
      </c>
      <c r="AS69">
        <v>23</v>
      </c>
    </row>
    <row r="70" spans="1:47" x14ac:dyDescent="0.3">
      <c r="A70" t="s">
        <v>74</v>
      </c>
      <c r="I70">
        <v>23</v>
      </c>
      <c r="K70">
        <v>29</v>
      </c>
      <c r="L70">
        <v>11</v>
      </c>
      <c r="Q70">
        <v>15</v>
      </c>
      <c r="W70">
        <v>6</v>
      </c>
      <c r="Y70">
        <v>40</v>
      </c>
      <c r="AC70">
        <v>8</v>
      </c>
      <c r="AJ70">
        <v>168</v>
      </c>
      <c r="AK70">
        <v>23</v>
      </c>
      <c r="AO70">
        <v>75</v>
      </c>
      <c r="AQ70">
        <v>1</v>
      </c>
      <c r="AS70">
        <v>1</v>
      </c>
    </row>
    <row r="71" spans="1:47" x14ac:dyDescent="0.3">
      <c r="A71" t="s">
        <v>75</v>
      </c>
      <c r="E71">
        <v>5</v>
      </c>
      <c r="K71">
        <v>71</v>
      </c>
      <c r="P71">
        <v>18</v>
      </c>
      <c r="AD71">
        <v>6</v>
      </c>
      <c r="AJ71">
        <v>255</v>
      </c>
      <c r="AK71">
        <v>8</v>
      </c>
      <c r="AS71">
        <v>37</v>
      </c>
    </row>
    <row r="72" spans="1:47" x14ac:dyDescent="0.3">
      <c r="A72" t="s">
        <v>76</v>
      </c>
      <c r="I72">
        <v>28</v>
      </c>
      <c r="K72">
        <v>68</v>
      </c>
      <c r="L72">
        <v>20</v>
      </c>
      <c r="W72">
        <v>7</v>
      </c>
      <c r="Y72">
        <v>25</v>
      </c>
      <c r="AC72">
        <v>3</v>
      </c>
      <c r="AE72">
        <v>1</v>
      </c>
      <c r="AJ72">
        <v>214</v>
      </c>
      <c r="AK72">
        <v>2</v>
      </c>
      <c r="AO72">
        <v>24</v>
      </c>
      <c r="AQ72">
        <v>5</v>
      </c>
      <c r="AS72">
        <v>3</v>
      </c>
    </row>
    <row r="73" spans="1:47" x14ac:dyDescent="0.3">
      <c r="A73" t="s">
        <v>77</v>
      </c>
      <c r="E73">
        <v>85</v>
      </c>
      <c r="I73">
        <v>4</v>
      </c>
      <c r="K73">
        <v>19</v>
      </c>
      <c r="P73">
        <v>4</v>
      </c>
      <c r="X73">
        <v>3</v>
      </c>
      <c r="Z73">
        <v>1</v>
      </c>
      <c r="AC73">
        <v>1</v>
      </c>
      <c r="AD73">
        <v>5</v>
      </c>
      <c r="AJ73">
        <v>260</v>
      </c>
      <c r="AK73">
        <v>16</v>
      </c>
      <c r="AS73">
        <v>2</v>
      </c>
    </row>
    <row r="74" spans="1:47" x14ac:dyDescent="0.3">
      <c r="A74" t="s">
        <v>78</v>
      </c>
      <c r="I74">
        <v>86</v>
      </c>
      <c r="K74">
        <v>12</v>
      </c>
      <c r="L74">
        <v>22</v>
      </c>
      <c r="Q74">
        <v>8</v>
      </c>
      <c r="W74">
        <v>15</v>
      </c>
      <c r="Y74">
        <v>57</v>
      </c>
      <c r="AC74">
        <v>12</v>
      </c>
      <c r="AG74">
        <v>4</v>
      </c>
      <c r="AJ74">
        <v>182</v>
      </c>
      <c r="AK74">
        <v>2</v>
      </c>
    </row>
    <row r="75" spans="1:47" x14ac:dyDescent="0.3">
      <c r="A75" t="s">
        <v>79</v>
      </c>
      <c r="E75">
        <v>22</v>
      </c>
      <c r="K75">
        <v>40</v>
      </c>
      <c r="O75">
        <v>2</v>
      </c>
      <c r="P75">
        <v>65</v>
      </c>
      <c r="Q75">
        <v>1</v>
      </c>
      <c r="X75">
        <v>2</v>
      </c>
      <c r="AD75">
        <v>11</v>
      </c>
      <c r="AJ75">
        <v>186</v>
      </c>
      <c r="AS75">
        <v>70</v>
      </c>
      <c r="AU75">
        <v>1</v>
      </c>
    </row>
    <row r="76" spans="1:47" x14ac:dyDescent="0.3">
      <c r="A76" t="s">
        <v>80</v>
      </c>
      <c r="E76">
        <v>350</v>
      </c>
      <c r="K76">
        <v>8</v>
      </c>
      <c r="AD76">
        <v>4</v>
      </c>
      <c r="AJ76">
        <v>38</v>
      </c>
    </row>
    <row r="77" spans="1:47" x14ac:dyDescent="0.3">
      <c r="A77" t="s">
        <v>81</v>
      </c>
      <c r="E77">
        <v>3</v>
      </c>
      <c r="K77" t="s">
        <v>82</v>
      </c>
      <c r="AD77" t="s">
        <v>82</v>
      </c>
      <c r="AJ77" t="s">
        <v>82</v>
      </c>
      <c r="AK77">
        <v>2</v>
      </c>
    </row>
    <row r="78" spans="1:47" x14ac:dyDescent="0.3">
      <c r="A78" t="s">
        <v>83</v>
      </c>
      <c r="E78">
        <v>1</v>
      </c>
      <c r="J78">
        <v>1</v>
      </c>
      <c r="K78">
        <v>17</v>
      </c>
      <c r="W78">
        <v>14</v>
      </c>
      <c r="Y78">
        <v>25</v>
      </c>
      <c r="AC78">
        <v>18</v>
      </c>
      <c r="AD78">
        <v>26</v>
      </c>
      <c r="AE78">
        <v>9</v>
      </c>
      <c r="AJ78">
        <v>239</v>
      </c>
      <c r="AK78">
        <v>39</v>
      </c>
      <c r="AO78">
        <v>6</v>
      </c>
      <c r="AS78">
        <v>3</v>
      </c>
      <c r="AT78">
        <v>2</v>
      </c>
    </row>
    <row r="79" spans="1:47" x14ac:dyDescent="0.3">
      <c r="A79" t="s">
        <v>84</v>
      </c>
      <c r="E79">
        <v>22</v>
      </c>
      <c r="G79">
        <v>4</v>
      </c>
      <c r="J79">
        <v>3</v>
      </c>
      <c r="K79">
        <v>36</v>
      </c>
      <c r="L79">
        <v>2</v>
      </c>
      <c r="AJ79">
        <v>268</v>
      </c>
      <c r="AK79">
        <v>8</v>
      </c>
      <c r="AO79">
        <v>47</v>
      </c>
      <c r="AS79">
        <v>10</v>
      </c>
    </row>
    <row r="80" spans="1:47" x14ac:dyDescent="0.3">
      <c r="A80" t="s">
        <v>85</v>
      </c>
      <c r="G80">
        <v>4</v>
      </c>
      <c r="J80">
        <v>1</v>
      </c>
      <c r="K80">
        <v>26</v>
      </c>
      <c r="L80">
        <v>1</v>
      </c>
      <c r="Y80">
        <v>2</v>
      </c>
      <c r="AC80">
        <v>1</v>
      </c>
      <c r="AJ80">
        <v>329</v>
      </c>
      <c r="AK80">
        <v>2</v>
      </c>
      <c r="AO80">
        <v>3</v>
      </c>
      <c r="AS80">
        <v>31</v>
      </c>
    </row>
    <row r="81" spans="1:47" x14ac:dyDescent="0.3">
      <c r="A81" t="s">
        <v>86</v>
      </c>
      <c r="C81">
        <v>79</v>
      </c>
      <c r="E81">
        <v>3</v>
      </c>
      <c r="I81">
        <v>6</v>
      </c>
      <c r="P81">
        <v>1</v>
      </c>
      <c r="T81">
        <v>3</v>
      </c>
      <c r="AD81">
        <v>11</v>
      </c>
      <c r="AJ81">
        <v>6</v>
      </c>
      <c r="AM81">
        <v>291</v>
      </c>
    </row>
    <row r="82" spans="1:47" x14ac:dyDescent="0.3">
      <c r="A82" t="s">
        <v>87</v>
      </c>
      <c r="C82">
        <v>181</v>
      </c>
      <c r="E82">
        <v>7</v>
      </c>
      <c r="G82">
        <v>3</v>
      </c>
      <c r="K82">
        <v>8</v>
      </c>
      <c r="L82">
        <v>2</v>
      </c>
      <c r="M82">
        <v>1</v>
      </c>
      <c r="P82">
        <v>1</v>
      </c>
      <c r="T82">
        <v>111</v>
      </c>
      <c r="W82">
        <v>4</v>
      </c>
      <c r="Y82">
        <v>1</v>
      </c>
      <c r="AG82">
        <v>1</v>
      </c>
      <c r="AJ82">
        <v>64</v>
      </c>
      <c r="AO82">
        <v>6</v>
      </c>
      <c r="AS82">
        <v>10</v>
      </c>
    </row>
    <row r="83" spans="1:47" x14ac:dyDescent="0.3">
      <c r="A83" t="s">
        <v>88</v>
      </c>
      <c r="C83">
        <v>306</v>
      </c>
      <c r="E83">
        <v>12</v>
      </c>
      <c r="T83">
        <v>45</v>
      </c>
      <c r="AJ83">
        <v>1</v>
      </c>
      <c r="AM83">
        <v>36</v>
      </c>
    </row>
    <row r="84" spans="1:47" x14ac:dyDescent="0.3">
      <c r="A84" t="s">
        <v>89</v>
      </c>
      <c r="C84">
        <v>45</v>
      </c>
      <c r="E84">
        <v>1</v>
      </c>
      <c r="G84">
        <v>2</v>
      </c>
      <c r="I84">
        <v>2</v>
      </c>
      <c r="K84">
        <v>16</v>
      </c>
      <c r="Q84">
        <v>13</v>
      </c>
      <c r="T84">
        <v>56</v>
      </c>
      <c r="Y84">
        <v>12</v>
      </c>
      <c r="AC84">
        <v>37</v>
      </c>
      <c r="AD84">
        <v>84</v>
      </c>
      <c r="AG84">
        <v>1</v>
      </c>
      <c r="AJ84">
        <v>56</v>
      </c>
      <c r="AO84">
        <v>59</v>
      </c>
      <c r="AR84">
        <v>2</v>
      </c>
      <c r="AS84">
        <v>14</v>
      </c>
    </row>
    <row r="85" spans="1:47" x14ac:dyDescent="0.3">
      <c r="A85" t="s">
        <v>90</v>
      </c>
      <c r="C85">
        <v>136</v>
      </c>
      <c r="E85">
        <v>24</v>
      </c>
      <c r="F85">
        <v>1</v>
      </c>
      <c r="G85">
        <v>48</v>
      </c>
      <c r="R85">
        <v>2</v>
      </c>
      <c r="T85">
        <v>22</v>
      </c>
      <c r="AD85">
        <v>10</v>
      </c>
      <c r="AJ85">
        <v>145</v>
      </c>
      <c r="AM85">
        <v>1</v>
      </c>
      <c r="AS85">
        <v>11</v>
      </c>
    </row>
    <row r="86" spans="1:47" x14ac:dyDescent="0.3">
      <c r="A86" t="s">
        <v>91</v>
      </c>
      <c r="C86">
        <v>29</v>
      </c>
      <c r="E86">
        <v>13</v>
      </c>
      <c r="G86">
        <v>8</v>
      </c>
      <c r="I86">
        <v>6</v>
      </c>
      <c r="K86">
        <v>27</v>
      </c>
      <c r="L86">
        <v>4</v>
      </c>
      <c r="P86">
        <v>60</v>
      </c>
      <c r="Q86">
        <v>84</v>
      </c>
      <c r="T86">
        <v>32</v>
      </c>
      <c r="Y86">
        <v>15</v>
      </c>
      <c r="AC86">
        <v>9</v>
      </c>
      <c r="AD86">
        <v>4</v>
      </c>
      <c r="AG86">
        <v>1</v>
      </c>
      <c r="AJ86">
        <v>81</v>
      </c>
      <c r="AR86">
        <v>27</v>
      </c>
    </row>
    <row r="87" spans="1:47" x14ac:dyDescent="0.3">
      <c r="A87" t="s">
        <v>92</v>
      </c>
      <c r="C87">
        <v>27</v>
      </c>
      <c r="E87">
        <v>6</v>
      </c>
      <c r="K87">
        <v>32</v>
      </c>
      <c r="P87">
        <v>103</v>
      </c>
      <c r="R87">
        <v>13</v>
      </c>
      <c r="T87">
        <v>13</v>
      </c>
      <c r="AD87">
        <v>2</v>
      </c>
      <c r="AJ87">
        <v>110</v>
      </c>
      <c r="AS87">
        <v>94</v>
      </c>
    </row>
    <row r="88" spans="1:47" x14ac:dyDescent="0.3">
      <c r="A88" t="s">
        <v>93</v>
      </c>
      <c r="B88">
        <v>1</v>
      </c>
      <c r="C88">
        <v>153</v>
      </c>
      <c r="E88">
        <v>44</v>
      </c>
      <c r="I88">
        <v>34</v>
      </c>
      <c r="L88">
        <v>2</v>
      </c>
      <c r="P88">
        <v>34</v>
      </c>
      <c r="Q88">
        <v>19</v>
      </c>
      <c r="T88">
        <v>52</v>
      </c>
      <c r="AB88">
        <v>2</v>
      </c>
      <c r="AC88">
        <v>8</v>
      </c>
      <c r="AG88">
        <v>2</v>
      </c>
      <c r="AJ88">
        <v>47</v>
      </c>
    </row>
    <row r="89" spans="1:47" x14ac:dyDescent="0.3">
      <c r="A89" t="s">
        <v>94</v>
      </c>
      <c r="C89">
        <v>47</v>
      </c>
      <c r="E89">
        <v>22</v>
      </c>
      <c r="P89">
        <v>2</v>
      </c>
      <c r="T89">
        <v>6</v>
      </c>
      <c r="AJ89">
        <v>33</v>
      </c>
      <c r="AM89">
        <v>290</v>
      </c>
    </row>
    <row r="90" spans="1:47" x14ac:dyDescent="0.3">
      <c r="A90" t="s">
        <v>95</v>
      </c>
      <c r="E90">
        <v>89</v>
      </c>
      <c r="F90">
        <v>2</v>
      </c>
      <c r="G90">
        <v>4</v>
      </c>
      <c r="I90">
        <v>8</v>
      </c>
      <c r="K90">
        <v>44</v>
      </c>
      <c r="L90">
        <v>2</v>
      </c>
      <c r="P90">
        <v>3</v>
      </c>
      <c r="Q90">
        <v>2</v>
      </c>
      <c r="W90">
        <v>1</v>
      </c>
      <c r="Y90">
        <v>8</v>
      </c>
      <c r="AC90">
        <v>62</v>
      </c>
      <c r="AD90">
        <v>12</v>
      </c>
      <c r="AG90">
        <v>2</v>
      </c>
      <c r="AJ90">
        <v>108</v>
      </c>
      <c r="AO90">
        <v>34</v>
      </c>
      <c r="AP90">
        <v>2</v>
      </c>
      <c r="AR90">
        <v>2</v>
      </c>
      <c r="AS90">
        <v>13</v>
      </c>
      <c r="AU90">
        <v>2</v>
      </c>
    </row>
    <row r="91" spans="1:47" x14ac:dyDescent="0.3">
      <c r="A91" t="s">
        <v>96</v>
      </c>
      <c r="E91">
        <v>11</v>
      </c>
      <c r="K91">
        <v>24</v>
      </c>
      <c r="P91">
        <v>35</v>
      </c>
      <c r="AD91">
        <v>1</v>
      </c>
      <c r="AJ91">
        <v>251</v>
      </c>
      <c r="AK91">
        <v>6</v>
      </c>
      <c r="AS91">
        <v>72</v>
      </c>
    </row>
    <row r="92" spans="1:47" x14ac:dyDescent="0.3">
      <c r="A92" t="s">
        <v>97</v>
      </c>
      <c r="E92">
        <v>1</v>
      </c>
      <c r="G92">
        <v>8</v>
      </c>
      <c r="K92">
        <v>54</v>
      </c>
      <c r="L92">
        <v>2</v>
      </c>
      <c r="W92">
        <v>4</v>
      </c>
      <c r="Y92">
        <v>6</v>
      </c>
      <c r="AD92">
        <v>12</v>
      </c>
      <c r="AJ92">
        <v>271</v>
      </c>
      <c r="AK92">
        <v>3</v>
      </c>
      <c r="AO92">
        <v>3</v>
      </c>
      <c r="AQ92">
        <v>1</v>
      </c>
      <c r="AS92">
        <v>35</v>
      </c>
    </row>
    <row r="93" spans="1:47" x14ac:dyDescent="0.3">
      <c r="A93" t="s">
        <v>98</v>
      </c>
      <c r="E93">
        <v>6</v>
      </c>
      <c r="G93">
        <v>2</v>
      </c>
      <c r="K93">
        <v>9</v>
      </c>
      <c r="P93">
        <v>3</v>
      </c>
      <c r="AJ93">
        <v>342</v>
      </c>
      <c r="AK93">
        <v>5</v>
      </c>
      <c r="AS93">
        <v>33</v>
      </c>
    </row>
    <row r="94" spans="1:47" x14ac:dyDescent="0.3">
      <c r="A94" t="s">
        <v>99</v>
      </c>
      <c r="G94">
        <v>28</v>
      </c>
      <c r="K94">
        <v>52</v>
      </c>
      <c r="AD94">
        <v>3</v>
      </c>
      <c r="AJ94">
        <v>275</v>
      </c>
      <c r="AK94">
        <v>2</v>
      </c>
      <c r="AO94">
        <v>2</v>
      </c>
      <c r="AS94">
        <v>38</v>
      </c>
    </row>
    <row r="95" spans="1:47" x14ac:dyDescent="0.3">
      <c r="A95" t="s">
        <v>100</v>
      </c>
      <c r="K95">
        <v>36</v>
      </c>
      <c r="L95">
        <v>2</v>
      </c>
      <c r="AH95">
        <v>1</v>
      </c>
      <c r="AJ95">
        <v>308</v>
      </c>
      <c r="AK95">
        <v>40</v>
      </c>
      <c r="AS95">
        <v>13</v>
      </c>
    </row>
    <row r="96" spans="1:47" x14ac:dyDescent="0.3">
      <c r="A96" t="s">
        <v>101</v>
      </c>
      <c r="E96">
        <v>1</v>
      </c>
      <c r="G96">
        <v>24</v>
      </c>
      <c r="K96">
        <v>42</v>
      </c>
      <c r="AJ96">
        <v>299</v>
      </c>
      <c r="AK96">
        <v>3</v>
      </c>
      <c r="AS96">
        <v>31</v>
      </c>
    </row>
    <row r="97" spans="1:45" x14ac:dyDescent="0.3">
      <c r="A97" t="s">
        <v>102</v>
      </c>
      <c r="E97">
        <v>3</v>
      </c>
      <c r="G97">
        <v>6</v>
      </c>
      <c r="I97">
        <v>1</v>
      </c>
      <c r="K97">
        <v>48</v>
      </c>
      <c r="W97">
        <v>11</v>
      </c>
      <c r="Y97">
        <v>1</v>
      </c>
      <c r="AD97">
        <v>12</v>
      </c>
      <c r="AJ97">
        <v>274</v>
      </c>
      <c r="AK97">
        <v>1</v>
      </c>
      <c r="AO97">
        <v>2</v>
      </c>
      <c r="AS97">
        <v>41</v>
      </c>
    </row>
    <row r="98" spans="1:45" x14ac:dyDescent="0.3">
      <c r="A98" t="s">
        <v>103</v>
      </c>
      <c r="E98">
        <v>3</v>
      </c>
      <c r="F98">
        <v>8</v>
      </c>
      <c r="G98">
        <v>3</v>
      </c>
      <c r="K98">
        <v>14</v>
      </c>
      <c r="P98">
        <v>2</v>
      </c>
      <c r="AD98">
        <v>2</v>
      </c>
      <c r="AJ98">
        <v>324</v>
      </c>
      <c r="AK98">
        <v>1</v>
      </c>
      <c r="AO98">
        <v>6</v>
      </c>
      <c r="AS98">
        <v>37</v>
      </c>
    </row>
    <row r="99" spans="1:45" x14ac:dyDescent="0.3">
      <c r="A99" t="s">
        <v>104</v>
      </c>
      <c r="E99">
        <v>1</v>
      </c>
      <c r="F99">
        <v>11</v>
      </c>
      <c r="G99">
        <v>23</v>
      </c>
      <c r="I99">
        <v>2</v>
      </c>
      <c r="K99">
        <v>21</v>
      </c>
      <c r="AJ99">
        <v>308</v>
      </c>
      <c r="AK99">
        <v>3</v>
      </c>
      <c r="AO99">
        <v>13</v>
      </c>
      <c r="AS99">
        <v>18</v>
      </c>
    </row>
    <row r="100" spans="1:45" x14ac:dyDescent="0.3">
      <c r="A100" t="s">
        <v>105</v>
      </c>
      <c r="E100">
        <v>4</v>
      </c>
      <c r="F100">
        <v>2</v>
      </c>
      <c r="G100">
        <v>10</v>
      </c>
      <c r="K100">
        <v>68</v>
      </c>
      <c r="AJ100">
        <v>272</v>
      </c>
      <c r="AK100">
        <v>3</v>
      </c>
      <c r="AO100">
        <v>27</v>
      </c>
      <c r="AS100">
        <v>14</v>
      </c>
    </row>
    <row r="101" spans="1:45" x14ac:dyDescent="0.3">
      <c r="A101" t="s">
        <v>106</v>
      </c>
      <c r="E101">
        <v>2</v>
      </c>
      <c r="G101">
        <v>41</v>
      </c>
      <c r="K101">
        <v>65</v>
      </c>
      <c r="AJ101">
        <v>280</v>
      </c>
      <c r="AK101">
        <v>3</v>
      </c>
      <c r="AS101">
        <v>9</v>
      </c>
    </row>
    <row r="102" spans="1:45" x14ac:dyDescent="0.3">
      <c r="A102" t="s">
        <v>107</v>
      </c>
      <c r="E102">
        <v>11</v>
      </c>
      <c r="G102">
        <v>4</v>
      </c>
      <c r="I102">
        <v>1</v>
      </c>
      <c r="K102">
        <v>14</v>
      </c>
      <c r="L102">
        <v>2</v>
      </c>
      <c r="AJ102">
        <v>353</v>
      </c>
      <c r="AK102">
        <v>1</v>
      </c>
      <c r="AO102">
        <v>4</v>
      </c>
      <c r="AS102">
        <v>10</v>
      </c>
    </row>
    <row r="103" spans="1:45" x14ac:dyDescent="0.3">
      <c r="A103" t="s">
        <v>108</v>
      </c>
      <c r="E103">
        <v>4</v>
      </c>
      <c r="F103">
        <v>14</v>
      </c>
      <c r="G103">
        <v>3</v>
      </c>
      <c r="I103">
        <v>3</v>
      </c>
      <c r="K103">
        <v>51</v>
      </c>
      <c r="AJ103">
        <v>290</v>
      </c>
      <c r="AK103">
        <v>1</v>
      </c>
      <c r="AO103">
        <v>25</v>
      </c>
      <c r="AS103">
        <v>9</v>
      </c>
    </row>
    <row r="104" spans="1:45" x14ac:dyDescent="0.3">
      <c r="A104" t="s">
        <v>109</v>
      </c>
      <c r="E104">
        <v>3</v>
      </c>
      <c r="G104">
        <v>3</v>
      </c>
      <c r="I104">
        <v>3</v>
      </c>
      <c r="K104">
        <v>31</v>
      </c>
      <c r="L104">
        <v>5</v>
      </c>
      <c r="AJ104">
        <v>305</v>
      </c>
      <c r="AK104">
        <v>1</v>
      </c>
      <c r="AO104">
        <v>2</v>
      </c>
      <c r="AS104">
        <v>47</v>
      </c>
    </row>
    <row r="105" spans="1:45" x14ac:dyDescent="0.3">
      <c r="A105" t="s">
        <v>110</v>
      </c>
      <c r="E105">
        <v>28</v>
      </c>
      <c r="F105">
        <v>29</v>
      </c>
      <c r="G105">
        <v>20</v>
      </c>
      <c r="K105">
        <v>32</v>
      </c>
      <c r="AJ105">
        <v>246</v>
      </c>
      <c r="AK105">
        <v>3</v>
      </c>
      <c r="AO105">
        <v>22</v>
      </c>
      <c r="AS105">
        <v>20</v>
      </c>
    </row>
    <row r="106" spans="1:45" x14ac:dyDescent="0.3">
      <c r="A106" t="s">
        <v>111</v>
      </c>
      <c r="E106">
        <v>11</v>
      </c>
      <c r="G106">
        <v>4</v>
      </c>
      <c r="K106">
        <v>52</v>
      </c>
      <c r="AJ106">
        <v>273</v>
      </c>
      <c r="AK106">
        <v>4</v>
      </c>
      <c r="AO106">
        <v>6</v>
      </c>
      <c r="AS106">
        <v>50</v>
      </c>
    </row>
    <row r="107" spans="1:45" x14ac:dyDescent="0.3">
      <c r="A107" t="s">
        <v>112</v>
      </c>
      <c r="E107">
        <v>3</v>
      </c>
      <c r="K107">
        <v>5</v>
      </c>
      <c r="P107">
        <v>1</v>
      </c>
      <c r="AD107">
        <v>30</v>
      </c>
      <c r="AJ107">
        <v>255</v>
      </c>
      <c r="AK107">
        <v>39</v>
      </c>
      <c r="AO107">
        <v>2</v>
      </c>
      <c r="AS107">
        <v>65</v>
      </c>
    </row>
    <row r="108" spans="1:45" x14ac:dyDescent="0.3">
      <c r="A108" t="s">
        <v>113</v>
      </c>
      <c r="E108">
        <v>31</v>
      </c>
      <c r="G108">
        <v>6</v>
      </c>
      <c r="K108">
        <v>13</v>
      </c>
      <c r="P108">
        <v>3</v>
      </c>
      <c r="W108">
        <v>5</v>
      </c>
      <c r="Y108">
        <v>3</v>
      </c>
      <c r="AD108">
        <v>3</v>
      </c>
      <c r="AJ108">
        <v>261</v>
      </c>
      <c r="AK108">
        <v>22</v>
      </c>
      <c r="AO108">
        <v>47</v>
      </c>
      <c r="AS108">
        <v>6</v>
      </c>
    </row>
    <row r="109" spans="1:45" x14ac:dyDescent="0.3">
      <c r="A109" t="s">
        <v>114</v>
      </c>
      <c r="E109">
        <v>1</v>
      </c>
      <c r="K109">
        <v>19</v>
      </c>
      <c r="P109">
        <v>11</v>
      </c>
      <c r="AD109">
        <v>45</v>
      </c>
      <c r="AJ109">
        <v>250</v>
      </c>
      <c r="AK109">
        <v>15</v>
      </c>
      <c r="AO109">
        <v>4</v>
      </c>
      <c r="AS109">
        <v>55</v>
      </c>
    </row>
    <row r="110" spans="1:45" x14ac:dyDescent="0.3">
      <c r="A110" t="s">
        <v>115</v>
      </c>
      <c r="E110">
        <v>1</v>
      </c>
      <c r="F110">
        <v>8</v>
      </c>
      <c r="K110">
        <v>21</v>
      </c>
      <c r="P110">
        <v>11</v>
      </c>
      <c r="Y110">
        <v>3</v>
      </c>
      <c r="AD110">
        <v>11</v>
      </c>
      <c r="AJ110">
        <v>245</v>
      </c>
      <c r="AK110">
        <v>39</v>
      </c>
      <c r="AM110">
        <v>1</v>
      </c>
      <c r="AO110">
        <v>40</v>
      </c>
      <c r="AS1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462A-F7D4-4F90-9D93-34BC68E2341E}">
  <dimension ref="A1:AF114"/>
  <sheetViews>
    <sheetView topLeftCell="M1" zoomScaleNormal="100" workbookViewId="0">
      <selection activeCell="E25" sqref="E25"/>
    </sheetView>
  </sheetViews>
  <sheetFormatPr defaultRowHeight="14.4" x14ac:dyDescent="0.3"/>
  <cols>
    <col min="1" max="1" width="76.88671875" bestFit="1" customWidth="1"/>
    <col min="2" max="2" width="76.88671875" customWidth="1"/>
    <col min="3" max="3" width="34" bestFit="1" customWidth="1"/>
    <col min="4" max="4" width="40" bestFit="1" customWidth="1"/>
    <col min="5" max="6" width="41.6640625" bestFit="1" customWidth="1"/>
    <col min="7" max="7" width="39.44140625" bestFit="1" customWidth="1"/>
    <col min="8" max="8" width="52.33203125" bestFit="1" customWidth="1"/>
    <col min="9" max="9" width="50.44140625" bestFit="1" customWidth="1"/>
    <col min="10" max="10" width="52.5546875" bestFit="1" customWidth="1"/>
    <col min="11" max="11" width="35.109375" bestFit="1" customWidth="1"/>
    <col min="12" max="12" width="31.33203125" bestFit="1" customWidth="1"/>
    <col min="13" max="13" width="50.44140625" bestFit="1" customWidth="1"/>
    <col min="14" max="14" width="51" bestFit="1" customWidth="1"/>
    <col min="15" max="15" width="41.5546875" customWidth="1"/>
    <col min="16" max="16" width="52.33203125" bestFit="1" customWidth="1"/>
    <col min="17" max="17" width="39.44140625" bestFit="1" customWidth="1"/>
    <col min="18" max="18" width="51" bestFit="1" customWidth="1"/>
    <col min="19" max="19" width="37.6640625" bestFit="1" customWidth="1"/>
    <col min="20" max="20" width="40.44140625" bestFit="1" customWidth="1"/>
    <col min="21" max="21" width="40.6640625" bestFit="1" customWidth="1"/>
    <col min="22" max="22" width="31.33203125" bestFit="1" customWidth="1"/>
    <col min="23" max="23" width="37.6640625" bestFit="1" customWidth="1"/>
    <col min="24" max="25" width="37.44140625" bestFit="1" customWidth="1"/>
    <col min="26" max="26" width="36.44140625" bestFit="1" customWidth="1"/>
    <col min="27" max="27" width="35.109375" bestFit="1" customWidth="1"/>
    <col min="28" max="28" width="28.6640625" bestFit="1" customWidth="1"/>
    <col min="29" max="29" width="35.109375" bestFit="1" customWidth="1"/>
    <col min="30" max="30" width="34.6640625" bestFit="1" customWidth="1"/>
    <col min="31" max="31" width="19.6640625" bestFit="1" customWidth="1"/>
    <col min="32" max="32" width="23.33203125" bestFit="1" customWidth="1"/>
    <col min="33" max="33" width="37.6640625" bestFit="1" customWidth="1"/>
    <col min="34" max="34" width="21.109375" bestFit="1" customWidth="1"/>
    <col min="35" max="35" width="31.33203125" bestFit="1" customWidth="1"/>
    <col min="36" max="36" width="47.44140625" bestFit="1" customWidth="1"/>
    <col min="37" max="37" width="24.88671875" bestFit="1" customWidth="1"/>
    <col min="47" max="47" width="47.44140625" bestFit="1" customWidth="1"/>
    <col min="48" max="48" width="24.88671875" bestFit="1" customWidth="1"/>
    <col min="50" max="50" width="10.109375" bestFit="1" customWidth="1"/>
  </cols>
  <sheetData>
    <row r="1" spans="1:32" x14ac:dyDescent="0.3">
      <c r="A1" t="s">
        <v>0</v>
      </c>
    </row>
    <row r="2" spans="1:32" s="1" customFormat="1" x14ac:dyDescent="0.3">
      <c r="A2" s="1" t="s">
        <v>1</v>
      </c>
      <c r="D2" s="1" t="s">
        <v>4</v>
      </c>
      <c r="F2" s="1" t="s">
        <v>6</v>
      </c>
      <c r="I2" s="1" t="s">
        <v>10</v>
      </c>
      <c r="J2" s="1" t="s">
        <v>12</v>
      </c>
      <c r="M2" s="1" t="s">
        <v>15</v>
      </c>
      <c r="N2" s="1" t="s">
        <v>17</v>
      </c>
      <c r="O2" s="1" t="s">
        <v>19</v>
      </c>
      <c r="Q2" s="1" t="s">
        <v>23</v>
      </c>
      <c r="R2" s="1" t="s">
        <v>25</v>
      </c>
      <c r="V2" s="1" t="s">
        <v>30</v>
      </c>
      <c r="X2" s="1" t="s">
        <v>138</v>
      </c>
    </row>
    <row r="3" spans="1:32" s="1" customFormat="1" x14ac:dyDescent="0.3">
      <c r="A3" s="2" t="s">
        <v>137</v>
      </c>
      <c r="B3" s="2"/>
      <c r="C3" s="2"/>
      <c r="Z3" t="s">
        <v>159</v>
      </c>
      <c r="AA3" t="s">
        <v>160</v>
      </c>
      <c r="AB3" t="s">
        <v>161</v>
      </c>
      <c r="AC3" t="s">
        <v>162</v>
      </c>
      <c r="AD3" t="s">
        <v>163</v>
      </c>
      <c r="AE3" t="s">
        <v>172</v>
      </c>
      <c r="AF3" t="s">
        <v>173</v>
      </c>
    </row>
    <row r="4" spans="1:32" x14ac:dyDescent="0.3">
      <c r="A4">
        <v>6243.2</v>
      </c>
      <c r="D4" s="7">
        <v>0</v>
      </c>
      <c r="E4" s="7"/>
      <c r="F4" s="7">
        <v>0</v>
      </c>
      <c r="G4" s="7"/>
      <c r="H4" s="7"/>
      <c r="I4" s="7">
        <v>5.5415617128463476E-2</v>
      </c>
      <c r="J4" s="7">
        <v>0.17380352644836272</v>
      </c>
      <c r="K4" s="7"/>
      <c r="L4" s="7"/>
      <c r="M4" s="7">
        <v>0</v>
      </c>
      <c r="N4" s="7">
        <v>0</v>
      </c>
      <c r="O4" s="7">
        <v>0</v>
      </c>
      <c r="P4" s="7"/>
      <c r="Q4" s="7">
        <v>0.51385390428211586</v>
      </c>
      <c r="R4" s="7">
        <v>1.5113350125944584E-2</v>
      </c>
      <c r="S4" s="7"/>
      <c r="T4" s="7"/>
      <c r="U4" s="7"/>
      <c r="V4" s="7">
        <v>0.24181360201511334</v>
      </c>
      <c r="X4">
        <v>397</v>
      </c>
      <c r="Z4" s="7">
        <v>0.29722921914357681</v>
      </c>
      <c r="AA4" s="7">
        <v>0</v>
      </c>
      <c r="AB4" s="7">
        <v>0.52896725440806047</v>
      </c>
      <c r="AC4" s="7">
        <v>5.5415617128463476E-2</v>
      </c>
      <c r="AD4" s="7">
        <v>5.5415617128463476E-2</v>
      </c>
      <c r="AE4" s="7">
        <f>'Normalized Data'!N4+'Normalized Data'!M4</f>
        <v>0</v>
      </c>
      <c r="AF4" s="7">
        <f t="shared" ref="AF4:AF23" si="0">O4+J4</f>
        <v>0.17380352644836272</v>
      </c>
    </row>
    <row r="5" spans="1:32" x14ac:dyDescent="0.3">
      <c r="A5">
        <v>6247.4</v>
      </c>
      <c r="D5" s="7">
        <v>2.2842639593908629E-2</v>
      </c>
      <c r="E5" s="7"/>
      <c r="F5" s="7">
        <v>1.7766497461928935E-2</v>
      </c>
      <c r="G5" s="7"/>
      <c r="H5" s="7"/>
      <c r="I5" s="7">
        <v>2.030456852791878E-2</v>
      </c>
      <c r="J5" s="7">
        <v>0.21573604060913706</v>
      </c>
      <c r="K5" s="7"/>
      <c r="L5" s="7"/>
      <c r="M5" s="7">
        <v>0</v>
      </c>
      <c r="N5" s="7">
        <v>0</v>
      </c>
      <c r="O5" s="7">
        <v>0</v>
      </c>
      <c r="P5" s="7"/>
      <c r="Q5" s="7">
        <v>0.43908629441624364</v>
      </c>
      <c r="R5" s="7">
        <v>4.060913705583756E-2</v>
      </c>
      <c r="S5" s="7"/>
      <c r="T5" s="7"/>
      <c r="U5" s="7"/>
      <c r="V5" s="7">
        <v>0.24365482233502539</v>
      </c>
      <c r="X5">
        <v>394</v>
      </c>
      <c r="Z5" s="7">
        <v>0.30456852791878175</v>
      </c>
      <c r="AA5" s="7">
        <v>4.060913705583756E-2</v>
      </c>
      <c r="AB5" s="7">
        <v>0.47969543147208121</v>
      </c>
      <c r="AC5" s="7">
        <v>2.030456852791878E-2</v>
      </c>
      <c r="AD5" s="7">
        <v>6.0913705583756347E-2</v>
      </c>
      <c r="AE5" s="7">
        <f>'Normalized Data'!N5+'Normalized Data'!M5</f>
        <v>0</v>
      </c>
      <c r="AF5" s="7">
        <f t="shared" si="0"/>
        <v>0.21573604060913706</v>
      </c>
    </row>
    <row r="6" spans="1:32" x14ac:dyDescent="0.3">
      <c r="A6">
        <v>6252.3</v>
      </c>
      <c r="D6" s="7">
        <v>2.0050125313283207E-2</v>
      </c>
      <c r="E6" s="7"/>
      <c r="F6" s="7">
        <v>0</v>
      </c>
      <c r="G6" s="7"/>
      <c r="H6" s="7"/>
      <c r="I6" s="7">
        <v>1.7543859649122806E-2</v>
      </c>
      <c r="J6" s="7">
        <v>0.21804511278195488</v>
      </c>
      <c r="K6" s="7"/>
      <c r="L6" s="7"/>
      <c r="M6" s="7">
        <v>2.0050125313283207E-2</v>
      </c>
      <c r="N6" s="7">
        <v>1.5037593984962405E-2</v>
      </c>
      <c r="O6" s="7">
        <v>7.5187969924812026E-3</v>
      </c>
      <c r="P6" s="7"/>
      <c r="Q6" s="7">
        <v>0.43358395989974935</v>
      </c>
      <c r="R6" s="7">
        <v>2.5062656641604009E-2</v>
      </c>
      <c r="S6" s="7"/>
      <c r="T6" s="7"/>
      <c r="U6" s="7"/>
      <c r="V6" s="7">
        <v>0.24310776942355888</v>
      </c>
      <c r="X6">
        <v>399</v>
      </c>
      <c r="Z6" s="7">
        <v>0.2807017543859649</v>
      </c>
      <c r="AA6" s="7">
        <v>2.0050125313283207E-2</v>
      </c>
      <c r="AB6" s="7">
        <v>0.45864661654135336</v>
      </c>
      <c r="AC6" s="7">
        <v>1.7543859649122806E-2</v>
      </c>
      <c r="AD6" s="7">
        <v>3.7593984962406013E-2</v>
      </c>
      <c r="AE6" s="7">
        <f>'Normalized Data'!N6+'Normalized Data'!M6</f>
        <v>3.5087719298245612E-2</v>
      </c>
      <c r="AF6" s="7">
        <f t="shared" si="0"/>
        <v>0.22556390977443608</v>
      </c>
    </row>
    <row r="7" spans="1:32" x14ac:dyDescent="0.3">
      <c r="A7">
        <v>6255.5</v>
      </c>
      <c r="D7" s="7">
        <v>2.5000000000000001E-2</v>
      </c>
      <c r="E7" s="7"/>
      <c r="F7" s="7">
        <v>5.0000000000000001E-3</v>
      </c>
      <c r="G7" s="7"/>
      <c r="H7" s="7"/>
      <c r="I7" s="7">
        <v>1.7500000000000002E-2</v>
      </c>
      <c r="J7" s="7">
        <v>0.23499999999999999</v>
      </c>
      <c r="K7" s="7"/>
      <c r="L7" s="7"/>
      <c r="M7" s="7">
        <v>1.2500000000000001E-2</v>
      </c>
      <c r="N7" s="7">
        <v>2.2499999999999999E-2</v>
      </c>
      <c r="O7" s="7">
        <v>5.0000000000000001E-3</v>
      </c>
      <c r="P7" s="7"/>
      <c r="Q7" s="7">
        <v>0.4325</v>
      </c>
      <c r="R7" s="7">
        <v>1.4999999999999999E-2</v>
      </c>
      <c r="S7" s="7"/>
      <c r="T7" s="7"/>
      <c r="U7" s="7"/>
      <c r="V7" s="7">
        <v>0.23</v>
      </c>
      <c r="X7">
        <v>400</v>
      </c>
      <c r="Z7" s="7">
        <v>0.27750000000000002</v>
      </c>
      <c r="AA7" s="7">
        <v>3.0000000000000002E-2</v>
      </c>
      <c r="AB7" s="7">
        <v>0.44750000000000001</v>
      </c>
      <c r="AC7" s="7">
        <v>1.7500000000000002E-2</v>
      </c>
      <c r="AD7" s="7">
        <v>4.7500000000000001E-2</v>
      </c>
      <c r="AE7" s="7">
        <f>'Normalized Data'!N7+'Normalized Data'!M7</f>
        <v>3.5000000000000003E-2</v>
      </c>
      <c r="AF7" s="7">
        <f t="shared" si="0"/>
        <v>0.24</v>
      </c>
    </row>
    <row r="8" spans="1:32" x14ac:dyDescent="0.3">
      <c r="A8">
        <v>6258</v>
      </c>
      <c r="D8" s="7">
        <v>0.01</v>
      </c>
      <c r="E8" s="7"/>
      <c r="F8" s="7">
        <v>0</v>
      </c>
      <c r="G8" s="7"/>
      <c r="H8" s="7"/>
      <c r="I8" s="7">
        <v>3.2500000000000001E-2</v>
      </c>
      <c r="J8" s="7">
        <v>0.215</v>
      </c>
      <c r="K8" s="7"/>
      <c r="L8" s="7"/>
      <c r="M8" s="7">
        <v>7.4999999999999997E-3</v>
      </c>
      <c r="N8" s="7">
        <v>0.02</v>
      </c>
      <c r="O8" s="7">
        <v>2.5000000000000001E-3</v>
      </c>
      <c r="P8" s="7"/>
      <c r="Q8" s="7">
        <v>0.44</v>
      </c>
      <c r="R8" s="7">
        <v>1.7500000000000002E-2</v>
      </c>
      <c r="S8" s="7"/>
      <c r="T8" s="7"/>
      <c r="U8" s="7"/>
      <c r="V8" s="7">
        <v>0.255</v>
      </c>
      <c r="X8">
        <v>400</v>
      </c>
      <c r="Z8" s="7">
        <v>0.29749999999999999</v>
      </c>
      <c r="AA8" s="7">
        <v>0.01</v>
      </c>
      <c r="AB8" s="7">
        <v>0.45750000000000002</v>
      </c>
      <c r="AC8" s="7">
        <v>3.2500000000000001E-2</v>
      </c>
      <c r="AD8" s="7">
        <v>4.2500000000000003E-2</v>
      </c>
      <c r="AE8" s="7">
        <f>'Normalized Data'!N8+'Normalized Data'!M8</f>
        <v>2.75E-2</v>
      </c>
      <c r="AF8" s="7">
        <f t="shared" si="0"/>
        <v>0.2175</v>
      </c>
    </row>
    <row r="9" spans="1:32" x14ac:dyDescent="0.3">
      <c r="A9">
        <v>6260.8</v>
      </c>
      <c r="D9" s="7">
        <v>4.7500000000000001E-2</v>
      </c>
      <c r="E9" s="7"/>
      <c r="F9" s="7">
        <v>2.5000000000000001E-3</v>
      </c>
      <c r="G9" s="7"/>
      <c r="H9" s="7"/>
      <c r="I9" s="7">
        <v>2.5000000000000001E-3</v>
      </c>
      <c r="J9" s="7">
        <v>0.27500000000000002</v>
      </c>
      <c r="K9" s="7"/>
      <c r="L9" s="7"/>
      <c r="M9" s="7">
        <v>7.4999999999999997E-3</v>
      </c>
      <c r="N9" s="7">
        <v>7.4999999999999997E-3</v>
      </c>
      <c r="O9" s="7">
        <v>0</v>
      </c>
      <c r="P9" s="7"/>
      <c r="Q9" s="7">
        <v>0.40250000000000002</v>
      </c>
      <c r="R9" s="7">
        <v>0.01</v>
      </c>
      <c r="S9" s="7"/>
      <c r="T9" s="7"/>
      <c r="U9" s="7"/>
      <c r="V9" s="7">
        <v>0.245</v>
      </c>
      <c r="X9">
        <v>400</v>
      </c>
      <c r="Z9" s="7">
        <v>0.29749999999999999</v>
      </c>
      <c r="AA9" s="7">
        <v>0.05</v>
      </c>
      <c r="AB9" s="7">
        <v>0.41250000000000003</v>
      </c>
      <c r="AC9" s="7">
        <v>2.5000000000000001E-3</v>
      </c>
      <c r="AD9" s="7">
        <v>5.2499999999999998E-2</v>
      </c>
      <c r="AE9" s="7">
        <f>'Normalized Data'!N9+'Normalized Data'!M9</f>
        <v>1.4999999999999999E-2</v>
      </c>
      <c r="AF9" s="7">
        <f t="shared" si="0"/>
        <v>0.27500000000000002</v>
      </c>
    </row>
    <row r="10" spans="1:32" x14ac:dyDescent="0.3">
      <c r="A10">
        <v>6262.58</v>
      </c>
      <c r="D10" s="7">
        <v>4.7500000000000001E-2</v>
      </c>
      <c r="E10" s="7"/>
      <c r="F10" s="7">
        <v>0.01</v>
      </c>
      <c r="G10" s="7"/>
      <c r="H10" s="7"/>
      <c r="I10" s="7">
        <v>2.5000000000000001E-3</v>
      </c>
      <c r="J10" s="7">
        <v>0.2475</v>
      </c>
      <c r="K10" s="7"/>
      <c r="L10" s="7"/>
      <c r="M10" s="7">
        <v>0.01</v>
      </c>
      <c r="N10" s="7">
        <v>7.4999999999999997E-3</v>
      </c>
      <c r="O10" s="7">
        <v>1.4999999999999999E-2</v>
      </c>
      <c r="P10" s="7"/>
      <c r="Q10" s="7">
        <v>0.42</v>
      </c>
      <c r="R10" s="7">
        <v>7.4999999999999997E-3</v>
      </c>
      <c r="S10" s="7"/>
      <c r="T10" s="7"/>
      <c r="U10" s="7"/>
      <c r="V10" s="7">
        <v>0.23250000000000001</v>
      </c>
      <c r="X10">
        <v>400</v>
      </c>
      <c r="Z10" s="7">
        <v>0.29250000000000004</v>
      </c>
      <c r="AA10" s="7">
        <v>5.7500000000000002E-2</v>
      </c>
      <c r="AB10" s="7">
        <v>0.42749999999999999</v>
      </c>
      <c r="AC10" s="7">
        <v>2.5000000000000001E-3</v>
      </c>
      <c r="AD10" s="7">
        <v>0.06</v>
      </c>
      <c r="AE10" s="7">
        <f>'Normalized Data'!N10+'Normalized Data'!M10</f>
        <v>1.7500000000000002E-2</v>
      </c>
      <c r="AF10" s="7">
        <f t="shared" si="0"/>
        <v>0.26250000000000001</v>
      </c>
    </row>
    <row r="11" spans="1:32" x14ac:dyDescent="0.3">
      <c r="A11">
        <v>6267.17</v>
      </c>
      <c r="D11" s="7">
        <v>0.02</v>
      </c>
      <c r="E11" s="7"/>
      <c r="F11" s="7">
        <v>0.01</v>
      </c>
      <c r="G11" s="7"/>
      <c r="H11" s="7"/>
      <c r="I11" s="7">
        <v>7.4999999999999997E-3</v>
      </c>
      <c r="J11" s="7">
        <v>0.22500000000000001</v>
      </c>
      <c r="K11" s="7"/>
      <c r="L11" s="7"/>
      <c r="M11" s="7">
        <v>0.01</v>
      </c>
      <c r="N11" s="7">
        <v>5.0000000000000001E-3</v>
      </c>
      <c r="O11" s="7">
        <v>5.0000000000000001E-3</v>
      </c>
      <c r="P11" s="7"/>
      <c r="Q11" s="7">
        <v>0.435</v>
      </c>
      <c r="R11" s="7">
        <v>1.2500000000000001E-2</v>
      </c>
      <c r="S11" s="7"/>
      <c r="T11" s="7"/>
      <c r="U11" s="7"/>
      <c r="V11" s="7">
        <v>0.27</v>
      </c>
      <c r="X11">
        <v>400</v>
      </c>
      <c r="Z11" s="7">
        <v>0.30750000000000005</v>
      </c>
      <c r="AA11" s="7">
        <v>0.03</v>
      </c>
      <c r="AB11" s="7">
        <v>0.44750000000000001</v>
      </c>
      <c r="AC11" s="7">
        <v>7.4999999999999997E-3</v>
      </c>
      <c r="AD11" s="7">
        <v>3.7500000000000006E-2</v>
      </c>
      <c r="AE11" s="7">
        <f>'Normalized Data'!N11+'Normalized Data'!M11</f>
        <v>1.4999999999999999E-2</v>
      </c>
      <c r="AF11" s="7">
        <f t="shared" si="0"/>
        <v>0.23</v>
      </c>
    </row>
    <row r="12" spans="1:32" x14ac:dyDescent="0.3">
      <c r="A12">
        <v>6268.56</v>
      </c>
      <c r="D12" s="7">
        <v>1.7500000000000002E-2</v>
      </c>
      <c r="E12" s="7"/>
      <c r="F12" s="7">
        <v>0.01</v>
      </c>
      <c r="G12" s="7"/>
      <c r="H12" s="7"/>
      <c r="I12" s="7">
        <v>7.4999999999999997E-3</v>
      </c>
      <c r="J12" s="7">
        <v>0.1925</v>
      </c>
      <c r="K12" s="7"/>
      <c r="L12" s="7"/>
      <c r="M12" s="7">
        <v>1.4999999999999999E-2</v>
      </c>
      <c r="N12" s="7">
        <v>2.5000000000000001E-3</v>
      </c>
      <c r="O12" s="7">
        <v>1.2500000000000001E-2</v>
      </c>
      <c r="P12" s="7"/>
      <c r="Q12" s="7">
        <v>0.44500000000000001</v>
      </c>
      <c r="R12" s="7">
        <v>2.5000000000000001E-2</v>
      </c>
      <c r="S12" s="7"/>
      <c r="T12" s="7"/>
      <c r="U12" s="7"/>
      <c r="V12" s="7">
        <v>0.27250000000000002</v>
      </c>
      <c r="X12">
        <v>400</v>
      </c>
      <c r="Z12" s="7">
        <v>0.30750000000000005</v>
      </c>
      <c r="AA12" s="7">
        <v>2.7500000000000004E-2</v>
      </c>
      <c r="AB12" s="7">
        <v>0.47000000000000003</v>
      </c>
      <c r="AC12" s="7">
        <v>7.4999999999999997E-3</v>
      </c>
      <c r="AD12" s="7">
        <v>3.5000000000000003E-2</v>
      </c>
      <c r="AE12" s="7">
        <f>'Normalized Data'!N12+'Normalized Data'!M12</f>
        <v>1.7499999999999998E-2</v>
      </c>
      <c r="AF12" s="7">
        <f t="shared" si="0"/>
        <v>0.20500000000000002</v>
      </c>
    </row>
    <row r="13" spans="1:32" x14ac:dyDescent="0.3">
      <c r="A13">
        <v>6270.46</v>
      </c>
      <c r="D13" s="7">
        <v>4.4999999999999998E-2</v>
      </c>
      <c r="E13" s="7"/>
      <c r="F13" s="7">
        <v>1.2500000000000001E-2</v>
      </c>
      <c r="G13" s="7"/>
      <c r="H13" s="7"/>
      <c r="I13" s="7">
        <v>0</v>
      </c>
      <c r="J13" s="7">
        <v>0.28749999999999998</v>
      </c>
      <c r="K13" s="7"/>
      <c r="L13" s="7"/>
      <c r="M13" s="7">
        <v>2.5000000000000001E-3</v>
      </c>
      <c r="N13" s="7">
        <v>0</v>
      </c>
      <c r="O13" s="7">
        <v>2.5000000000000001E-3</v>
      </c>
      <c r="P13" s="7"/>
      <c r="Q13" s="7">
        <v>0.48</v>
      </c>
      <c r="R13" s="7">
        <v>2.2499999999999999E-2</v>
      </c>
      <c r="S13" s="7"/>
      <c r="T13" s="7"/>
      <c r="U13" s="7"/>
      <c r="V13" s="7">
        <v>0.14749999999999999</v>
      </c>
      <c r="X13">
        <v>400</v>
      </c>
      <c r="Z13" s="7">
        <v>0.20500000000000002</v>
      </c>
      <c r="AA13" s="7">
        <v>5.7499999999999996E-2</v>
      </c>
      <c r="AB13" s="7">
        <v>0.50249999999999995</v>
      </c>
      <c r="AC13" s="7">
        <v>0</v>
      </c>
      <c r="AD13" s="7">
        <v>5.7499999999999996E-2</v>
      </c>
      <c r="AE13" s="7">
        <f>'Normalized Data'!N13+'Normalized Data'!M13</f>
        <v>2.5000000000000001E-3</v>
      </c>
      <c r="AF13" s="7">
        <f t="shared" si="0"/>
        <v>0.28999999999999998</v>
      </c>
    </row>
    <row r="14" spans="1:32" x14ac:dyDescent="0.3">
      <c r="A14">
        <v>6274.8</v>
      </c>
      <c r="D14" s="7">
        <v>2.0050125313283207E-2</v>
      </c>
      <c r="E14" s="7"/>
      <c r="F14" s="7">
        <v>7.5187969924812026E-3</v>
      </c>
      <c r="G14" s="7"/>
      <c r="H14" s="7"/>
      <c r="I14" s="7">
        <v>0</v>
      </c>
      <c r="J14" s="7">
        <v>0.13032581453634084</v>
      </c>
      <c r="K14" s="7"/>
      <c r="L14" s="7"/>
      <c r="M14" s="7">
        <v>5.0125313283208017E-3</v>
      </c>
      <c r="N14" s="7">
        <v>0</v>
      </c>
      <c r="O14" s="7">
        <v>0</v>
      </c>
      <c r="P14" s="7"/>
      <c r="Q14" s="7">
        <v>0.54636591478696739</v>
      </c>
      <c r="R14" s="7">
        <v>1.2531328320802004E-2</v>
      </c>
      <c r="S14" s="7"/>
      <c r="T14" s="7"/>
      <c r="U14" s="7"/>
      <c r="V14" s="7">
        <v>0.2781954887218045</v>
      </c>
      <c r="X14">
        <v>399</v>
      </c>
      <c r="Z14" s="7">
        <v>0.30576441102756891</v>
      </c>
      <c r="AA14" s="7">
        <v>2.7568922305764409E-2</v>
      </c>
      <c r="AB14" s="7">
        <v>0.55889724310776945</v>
      </c>
      <c r="AC14" s="7">
        <v>0</v>
      </c>
      <c r="AD14" s="7">
        <v>2.7568922305764409E-2</v>
      </c>
      <c r="AE14" s="7">
        <f>'Normalized Data'!N14+'Normalized Data'!M14</f>
        <v>5.0125313283208017E-3</v>
      </c>
      <c r="AF14" s="7">
        <f t="shared" si="0"/>
        <v>0.13032581453634084</v>
      </c>
    </row>
    <row r="15" spans="1:32" x14ac:dyDescent="0.3">
      <c r="A15">
        <v>6276</v>
      </c>
      <c r="D15" s="7">
        <v>3.2500000000000001E-2</v>
      </c>
      <c r="E15" s="7"/>
      <c r="F15" s="7">
        <v>5.0000000000000001E-3</v>
      </c>
      <c r="G15" s="7"/>
      <c r="H15" s="7"/>
      <c r="I15" s="7">
        <v>5.0000000000000001E-3</v>
      </c>
      <c r="J15" s="7">
        <v>0.26750000000000002</v>
      </c>
      <c r="K15" s="7"/>
      <c r="L15" s="7"/>
      <c r="M15" s="7">
        <v>7.4999999999999997E-3</v>
      </c>
      <c r="N15" s="7">
        <v>0</v>
      </c>
      <c r="O15" s="7">
        <v>1.7500000000000002E-2</v>
      </c>
      <c r="P15" s="7"/>
      <c r="Q15" s="7">
        <v>0.49249999999999999</v>
      </c>
      <c r="R15" s="7">
        <v>0</v>
      </c>
      <c r="S15" s="7"/>
      <c r="T15" s="7"/>
      <c r="U15" s="7"/>
      <c r="V15" s="7">
        <v>0.17249999999999999</v>
      </c>
      <c r="X15">
        <v>400</v>
      </c>
      <c r="Z15" s="7">
        <v>0.215</v>
      </c>
      <c r="AA15" s="7">
        <v>3.7499999999999999E-2</v>
      </c>
      <c r="AB15" s="7">
        <v>0.49249999999999999</v>
      </c>
      <c r="AC15" s="7">
        <v>5.0000000000000001E-3</v>
      </c>
      <c r="AD15" s="7">
        <v>4.2500000000000003E-2</v>
      </c>
      <c r="AE15" s="7">
        <f>'Normalized Data'!N15+'Normalized Data'!M15</f>
        <v>7.4999999999999997E-3</v>
      </c>
      <c r="AF15" s="7">
        <f t="shared" si="0"/>
        <v>0.28500000000000003</v>
      </c>
    </row>
    <row r="16" spans="1:32" x14ac:dyDescent="0.3">
      <c r="A16">
        <v>6279.25</v>
      </c>
      <c r="D16" s="7">
        <v>0.01</v>
      </c>
      <c r="E16" s="7"/>
      <c r="F16" s="7">
        <v>5.0000000000000001E-3</v>
      </c>
      <c r="G16" s="7"/>
      <c r="H16" s="7"/>
      <c r="I16" s="7">
        <v>5.0000000000000001E-3</v>
      </c>
      <c r="J16" s="7">
        <v>0.13</v>
      </c>
      <c r="K16" s="7"/>
      <c r="L16" s="7"/>
      <c r="M16" s="7">
        <v>2.5000000000000001E-3</v>
      </c>
      <c r="N16" s="7">
        <v>5.0000000000000001E-3</v>
      </c>
      <c r="O16" s="7">
        <v>1.4999999999999999E-2</v>
      </c>
      <c r="P16" s="7"/>
      <c r="Q16" s="7">
        <v>0.53500000000000003</v>
      </c>
      <c r="R16" s="7">
        <v>1.2500000000000001E-2</v>
      </c>
      <c r="S16" s="7"/>
      <c r="T16" s="7"/>
      <c r="U16" s="7"/>
      <c r="V16" s="7">
        <v>0.28000000000000003</v>
      </c>
      <c r="X16">
        <v>400</v>
      </c>
      <c r="Z16" s="7">
        <v>0.30000000000000004</v>
      </c>
      <c r="AA16" s="7">
        <v>1.4999999999999999E-2</v>
      </c>
      <c r="AB16" s="7">
        <v>0.54749999999999999</v>
      </c>
      <c r="AC16" s="7">
        <v>5.0000000000000001E-3</v>
      </c>
      <c r="AD16" s="7">
        <v>0.02</v>
      </c>
      <c r="AE16" s="7">
        <f>'Normalized Data'!N23+'Normalized Data'!M23</f>
        <v>1.2500000000000001E-2</v>
      </c>
      <c r="AF16" s="7">
        <f t="shared" si="0"/>
        <v>0.14500000000000002</v>
      </c>
    </row>
    <row r="17" spans="1:32" x14ac:dyDescent="0.3">
      <c r="A17">
        <v>6282.96</v>
      </c>
      <c r="D17" s="7">
        <v>0.03</v>
      </c>
      <c r="E17" s="7"/>
      <c r="F17" s="7">
        <v>2.5000000000000001E-3</v>
      </c>
      <c r="G17" s="7"/>
      <c r="H17" s="7"/>
      <c r="I17" s="7">
        <v>2.5000000000000001E-3</v>
      </c>
      <c r="J17" s="7">
        <v>0.1925</v>
      </c>
      <c r="K17" s="7"/>
      <c r="L17" s="7"/>
      <c r="M17" s="7">
        <v>1.2500000000000001E-2</v>
      </c>
      <c r="N17" s="7">
        <v>2.5000000000000001E-3</v>
      </c>
      <c r="O17" s="7">
        <v>0.02</v>
      </c>
      <c r="P17" s="7"/>
      <c r="Q17" s="7">
        <v>0.43</v>
      </c>
      <c r="R17" s="7">
        <v>5.5E-2</v>
      </c>
      <c r="S17" s="7"/>
      <c r="T17" s="7"/>
      <c r="U17" s="7"/>
      <c r="V17" s="7">
        <v>0.2525</v>
      </c>
      <c r="X17">
        <v>400</v>
      </c>
      <c r="Z17" s="7">
        <v>0.28749999999999998</v>
      </c>
      <c r="AA17" s="7">
        <v>3.2500000000000001E-2</v>
      </c>
      <c r="AB17" s="7">
        <v>0.48499999999999999</v>
      </c>
      <c r="AC17" s="7">
        <v>2.5000000000000001E-3</v>
      </c>
      <c r="AD17" s="7">
        <v>3.4999999999999996E-2</v>
      </c>
      <c r="AE17" s="7">
        <f>'Normalized Data'!N18+'Normalized Data'!M18</f>
        <v>1.5000000000000001E-2</v>
      </c>
      <c r="AF17" s="7">
        <f t="shared" si="0"/>
        <v>0.21249999999999999</v>
      </c>
    </row>
    <row r="18" spans="1:32" x14ac:dyDescent="0.3">
      <c r="A18">
        <v>6287.27</v>
      </c>
      <c r="D18" s="7">
        <v>2.5000000000000001E-3</v>
      </c>
      <c r="E18" s="7"/>
      <c r="F18" s="7">
        <v>2.5000000000000001E-3</v>
      </c>
      <c r="G18" s="7"/>
      <c r="H18" s="7"/>
      <c r="I18" s="7">
        <v>2.5000000000000001E-3</v>
      </c>
      <c r="J18" s="7">
        <v>0.20499999999999999</v>
      </c>
      <c r="K18" s="7"/>
      <c r="L18" s="7"/>
      <c r="M18" s="7">
        <v>1.2500000000000001E-2</v>
      </c>
      <c r="N18" s="7">
        <v>2.5000000000000001E-3</v>
      </c>
      <c r="O18" s="7">
        <v>7.4999999999999997E-3</v>
      </c>
      <c r="P18" s="7"/>
      <c r="Q18" s="7">
        <v>0.48749999999999999</v>
      </c>
      <c r="R18" s="7">
        <v>3.5000000000000003E-2</v>
      </c>
      <c r="S18" s="7"/>
      <c r="T18" s="7"/>
      <c r="U18" s="7"/>
      <c r="V18" s="7">
        <v>0.24249999999999999</v>
      </c>
      <c r="X18">
        <v>400</v>
      </c>
      <c r="Z18" s="7">
        <v>0.25</v>
      </c>
      <c r="AA18" s="7">
        <v>5.0000000000000001E-3</v>
      </c>
      <c r="AB18" s="7">
        <v>0.52249999999999996</v>
      </c>
      <c r="AC18" s="7">
        <v>2.5000000000000001E-3</v>
      </c>
      <c r="AD18" s="7">
        <v>7.4999999999999997E-3</v>
      </c>
      <c r="AE18" s="7">
        <f>'Normalized Data'!N17+'Normalized Data'!M17</f>
        <v>1.5000000000000001E-2</v>
      </c>
      <c r="AF18" s="7">
        <f t="shared" si="0"/>
        <v>0.21249999999999999</v>
      </c>
    </row>
    <row r="19" spans="1:32" x14ac:dyDescent="0.3">
      <c r="A19">
        <v>6290.4</v>
      </c>
      <c r="D19" s="7">
        <v>1.9950124688279301E-2</v>
      </c>
      <c r="E19" s="7"/>
      <c r="F19" s="7">
        <v>1.4962593516209476E-2</v>
      </c>
      <c r="G19" s="7"/>
      <c r="H19" s="7"/>
      <c r="I19" s="7">
        <v>0</v>
      </c>
      <c r="J19" s="7">
        <v>0.30673316708229426</v>
      </c>
      <c r="K19" s="7"/>
      <c r="L19" s="7"/>
      <c r="M19" s="7">
        <v>4.9875311720698253E-3</v>
      </c>
      <c r="N19" s="7">
        <v>0</v>
      </c>
      <c r="O19" s="7">
        <v>2.4937655860349127E-3</v>
      </c>
      <c r="P19" s="7"/>
      <c r="Q19" s="7">
        <v>0.47381546134663344</v>
      </c>
      <c r="R19" s="7">
        <v>1.4962593516209476E-2</v>
      </c>
      <c r="S19" s="7"/>
      <c r="T19" s="7"/>
      <c r="U19" s="7"/>
      <c r="V19" s="7">
        <v>0.16209476309226933</v>
      </c>
      <c r="X19">
        <v>401</v>
      </c>
      <c r="Z19" s="7">
        <v>0.19700748129675813</v>
      </c>
      <c r="AA19" s="7">
        <v>3.4912718204488775E-2</v>
      </c>
      <c r="AB19" s="7">
        <v>0.48877805486284293</v>
      </c>
      <c r="AC19" s="7">
        <v>0</v>
      </c>
      <c r="AD19" s="7">
        <v>3.4912718204488775E-2</v>
      </c>
      <c r="AE19" s="7">
        <f>'Normalized Data'!N16+'Normalized Data'!M16</f>
        <v>7.4999999999999997E-3</v>
      </c>
      <c r="AF19" s="7">
        <f t="shared" si="0"/>
        <v>0.30922693266832918</v>
      </c>
    </row>
    <row r="20" spans="1:32" x14ac:dyDescent="0.3">
      <c r="A20">
        <v>6293.28</v>
      </c>
      <c r="D20" s="7">
        <v>2.2499999999999999E-2</v>
      </c>
      <c r="E20" s="7"/>
      <c r="F20" s="7">
        <v>0.02</v>
      </c>
      <c r="G20" s="7"/>
      <c r="H20" s="7"/>
      <c r="I20" s="7">
        <v>5.0000000000000001E-3</v>
      </c>
      <c r="J20" s="7">
        <v>0.1575</v>
      </c>
      <c r="K20" s="7"/>
      <c r="L20" s="7"/>
      <c r="M20" s="7">
        <v>1.2500000000000001E-2</v>
      </c>
      <c r="N20" s="7">
        <v>2.5000000000000001E-3</v>
      </c>
      <c r="O20" s="7">
        <v>7.4999999999999997E-3</v>
      </c>
      <c r="P20" s="7"/>
      <c r="Q20" s="7">
        <v>0.51500000000000001</v>
      </c>
      <c r="R20" s="7">
        <v>1.2500000000000001E-2</v>
      </c>
      <c r="S20" s="7"/>
      <c r="T20" s="7"/>
      <c r="U20" s="7"/>
      <c r="V20" s="7">
        <v>0.245</v>
      </c>
      <c r="X20">
        <v>400</v>
      </c>
      <c r="Z20" s="7">
        <v>0.29250000000000004</v>
      </c>
      <c r="AA20" s="7">
        <v>4.2499999999999996E-2</v>
      </c>
      <c r="AB20" s="7">
        <v>0.52749999999999997</v>
      </c>
      <c r="AC20" s="7">
        <v>5.0000000000000001E-3</v>
      </c>
      <c r="AD20" s="7">
        <v>4.7500000000000001E-2</v>
      </c>
      <c r="AE20" s="7">
        <f>'Normalized Data'!N19+'Normalized Data'!M19</f>
        <v>4.9875311720698253E-3</v>
      </c>
      <c r="AF20" s="7">
        <f t="shared" si="0"/>
        <v>0.16500000000000001</v>
      </c>
    </row>
    <row r="21" spans="1:32" x14ac:dyDescent="0.3">
      <c r="A21">
        <v>6294.6</v>
      </c>
      <c r="D21" s="7">
        <v>5.0000000000000001E-3</v>
      </c>
      <c r="E21" s="7"/>
      <c r="F21" s="7">
        <v>0</v>
      </c>
      <c r="G21" s="7"/>
      <c r="H21" s="7"/>
      <c r="I21" s="7">
        <v>0</v>
      </c>
      <c r="J21" s="7">
        <v>3.5000000000000003E-2</v>
      </c>
      <c r="K21" s="7"/>
      <c r="L21" s="7"/>
      <c r="M21" s="7">
        <v>0.80249999999999999</v>
      </c>
      <c r="N21" s="7">
        <v>2.5000000000000001E-3</v>
      </c>
      <c r="O21" s="7">
        <v>5.0000000000000001E-3</v>
      </c>
      <c r="P21" s="7"/>
      <c r="Q21" s="7">
        <v>0.1</v>
      </c>
      <c r="R21" s="7">
        <v>7.4999999999999997E-3</v>
      </c>
      <c r="S21" s="7"/>
      <c r="T21" s="7"/>
      <c r="U21" s="7"/>
      <c r="V21" s="7">
        <v>4.2500000000000003E-2</v>
      </c>
      <c r="X21">
        <v>400</v>
      </c>
      <c r="Z21" s="7">
        <v>4.7500000000000001E-2</v>
      </c>
      <c r="AA21" s="7">
        <v>5.0000000000000001E-3</v>
      </c>
      <c r="AB21" s="7">
        <v>0.10750000000000001</v>
      </c>
      <c r="AC21" s="7">
        <v>0</v>
      </c>
      <c r="AD21" s="7">
        <v>5.0000000000000001E-3</v>
      </c>
      <c r="AE21" s="7">
        <f>'Normalized Data'!N20+'Normalized Data'!M20</f>
        <v>1.5000000000000001E-2</v>
      </c>
      <c r="AF21" s="7">
        <f t="shared" si="0"/>
        <v>0.04</v>
      </c>
    </row>
    <row r="22" spans="1:32" x14ac:dyDescent="0.3">
      <c r="A22">
        <v>6294.8</v>
      </c>
      <c r="D22" s="7">
        <v>0.01</v>
      </c>
      <c r="E22" s="7"/>
      <c r="F22" s="7">
        <v>0</v>
      </c>
      <c r="G22" s="7"/>
      <c r="H22" s="7"/>
      <c r="I22" s="7">
        <v>1.2500000000000001E-2</v>
      </c>
      <c r="J22" s="7">
        <v>5.2499999999999998E-2</v>
      </c>
      <c r="K22" s="7"/>
      <c r="L22" s="7"/>
      <c r="M22" s="7">
        <v>0.31</v>
      </c>
      <c r="N22" s="7">
        <v>2.5000000000000001E-3</v>
      </c>
      <c r="O22" s="7">
        <v>1.7500000000000002E-2</v>
      </c>
      <c r="P22" s="7"/>
      <c r="Q22" s="7">
        <v>0.14000000000000001</v>
      </c>
      <c r="R22" s="7">
        <v>0.41749999999999998</v>
      </c>
      <c r="S22" s="7"/>
      <c r="T22" s="7"/>
      <c r="U22" s="7"/>
      <c r="V22" s="7">
        <v>3.7499999999999999E-2</v>
      </c>
      <c r="X22">
        <v>400</v>
      </c>
      <c r="Z22" s="7">
        <v>6.0000000000000005E-2</v>
      </c>
      <c r="AA22" s="7">
        <v>0.01</v>
      </c>
      <c r="AB22" s="7">
        <v>0.5575</v>
      </c>
      <c r="AC22" s="7">
        <v>1.2500000000000001E-2</v>
      </c>
      <c r="AD22" s="7">
        <v>2.2499999999999999E-2</v>
      </c>
      <c r="AE22" s="7">
        <f>'Normalized Data'!N21+'Normalized Data'!M21</f>
        <v>0.80499999999999994</v>
      </c>
      <c r="AF22" s="7">
        <f t="shared" si="0"/>
        <v>7.0000000000000007E-2</v>
      </c>
    </row>
    <row r="23" spans="1:32" x14ac:dyDescent="0.3">
      <c r="A23">
        <v>6295.5</v>
      </c>
      <c r="D23" s="7">
        <v>4.2500000000000003E-2</v>
      </c>
      <c r="E23" s="7"/>
      <c r="F23" s="7">
        <v>2.2499999999999999E-2</v>
      </c>
      <c r="G23" s="7"/>
      <c r="H23" s="7"/>
      <c r="I23" s="7">
        <v>3.2500000000000001E-2</v>
      </c>
      <c r="J23" s="7">
        <v>0.16500000000000001</v>
      </c>
      <c r="K23" s="7"/>
      <c r="L23" s="7"/>
      <c r="M23" s="7">
        <v>1.2500000000000001E-2</v>
      </c>
      <c r="N23" s="7">
        <v>0</v>
      </c>
      <c r="O23" s="7">
        <v>6.5000000000000002E-2</v>
      </c>
      <c r="P23" s="7"/>
      <c r="Q23" s="7">
        <v>0.46</v>
      </c>
      <c r="R23" s="7">
        <v>2.75E-2</v>
      </c>
      <c r="S23" s="7"/>
      <c r="T23" s="7"/>
      <c r="U23" s="7"/>
      <c r="V23" s="7">
        <v>0.17249999999999999</v>
      </c>
      <c r="X23">
        <v>400</v>
      </c>
      <c r="Z23" s="7">
        <v>0.26999999999999996</v>
      </c>
      <c r="AA23" s="7">
        <v>6.5000000000000002E-2</v>
      </c>
      <c r="AB23" s="7">
        <v>0.48750000000000004</v>
      </c>
      <c r="AC23" s="7">
        <v>3.2500000000000001E-2</v>
      </c>
      <c r="AD23" s="7">
        <v>9.7500000000000003E-2</v>
      </c>
      <c r="AE23" s="7">
        <f>'Normalized Data'!N22+'Normalized Data'!M22</f>
        <v>0.3125</v>
      </c>
      <c r="AF23" s="7">
        <f t="shared" si="0"/>
        <v>0.23</v>
      </c>
    </row>
    <row r="27" spans="1:32" s="1" customFormat="1" x14ac:dyDescent="0.3">
      <c r="A27" s="2" t="s">
        <v>136</v>
      </c>
      <c r="B27" s="2"/>
    </row>
    <row r="28" spans="1:32" s="1" customFormat="1" x14ac:dyDescent="0.3">
      <c r="A28" s="1" t="s">
        <v>1</v>
      </c>
      <c r="C28" s="1" t="s">
        <v>2</v>
      </c>
      <c r="D28" s="1" t="s">
        <v>4</v>
      </c>
      <c r="E28" s="1" t="s">
        <v>3</v>
      </c>
      <c r="F28" s="1" t="s">
        <v>6</v>
      </c>
      <c r="G28" s="1" t="s">
        <v>5</v>
      </c>
      <c r="H28" s="1" t="s">
        <v>8</v>
      </c>
      <c r="I28" s="1" t="s">
        <v>10</v>
      </c>
      <c r="J28" s="1" t="s">
        <v>12</v>
      </c>
      <c r="K28" s="1" t="s">
        <v>13</v>
      </c>
      <c r="L28" s="1" t="s">
        <v>14</v>
      </c>
      <c r="M28" s="1" t="s">
        <v>15</v>
      </c>
      <c r="N28" s="1" t="s">
        <v>17</v>
      </c>
      <c r="O28" s="1" t="s">
        <v>19</v>
      </c>
      <c r="P28" s="1" t="s">
        <v>20</v>
      </c>
      <c r="Q28" s="1" t="s">
        <v>23</v>
      </c>
      <c r="R28" s="1" t="s">
        <v>25</v>
      </c>
      <c r="S28" s="1" t="s">
        <v>26</v>
      </c>
      <c r="T28" s="1" t="s">
        <v>27</v>
      </c>
      <c r="U28" s="1" t="s">
        <v>28</v>
      </c>
      <c r="V28" s="1" t="s">
        <v>30</v>
      </c>
      <c r="X28" s="1" t="s">
        <v>138</v>
      </c>
      <c r="Z28" t="s">
        <v>159</v>
      </c>
      <c r="AA28" t="s">
        <v>160</v>
      </c>
      <c r="AB28" t="s">
        <v>161</v>
      </c>
      <c r="AC28" t="s">
        <v>162</v>
      </c>
      <c r="AD28" t="s">
        <v>163</v>
      </c>
      <c r="AE28" t="s">
        <v>172</v>
      </c>
      <c r="AF28" t="s">
        <v>173</v>
      </c>
    </row>
    <row r="29" spans="1:32" x14ac:dyDescent="0.3">
      <c r="A29" t="s">
        <v>33</v>
      </c>
      <c r="C29" s="7">
        <f>0</f>
        <v>0</v>
      </c>
      <c r="D29" s="7">
        <v>5.0000000000000001E-3</v>
      </c>
      <c r="E29" s="7">
        <v>0</v>
      </c>
      <c r="F29" s="7">
        <v>0</v>
      </c>
      <c r="G29" s="7">
        <v>0</v>
      </c>
      <c r="H29" s="7">
        <v>0</v>
      </c>
      <c r="I29" s="7">
        <v>7.2499999999999995E-2</v>
      </c>
      <c r="J29" s="7">
        <v>2.5000000000000001E-3</v>
      </c>
      <c r="K29" s="7">
        <v>0</v>
      </c>
      <c r="L29" s="7">
        <v>0</v>
      </c>
      <c r="M29" s="7">
        <v>0</v>
      </c>
      <c r="N29" s="7">
        <v>0.02</v>
      </c>
      <c r="O29" s="7">
        <v>0.02</v>
      </c>
      <c r="P29" s="7">
        <v>0</v>
      </c>
      <c r="Q29" s="7">
        <v>0.76500000000000001</v>
      </c>
      <c r="R29" s="7">
        <v>5.5E-2</v>
      </c>
      <c r="S29" s="7">
        <v>0</v>
      </c>
      <c r="T29" s="7">
        <v>2.5000000000000001E-3</v>
      </c>
      <c r="U29" s="7">
        <v>0</v>
      </c>
      <c r="V29" s="7">
        <v>5.7500000000000002E-2</v>
      </c>
      <c r="X29">
        <v>400</v>
      </c>
      <c r="Z29" s="7">
        <v>0.13750000000000001</v>
      </c>
      <c r="AA29" s="7">
        <v>5.0000000000000001E-3</v>
      </c>
      <c r="AB29" s="7">
        <v>0.82000000000000006</v>
      </c>
      <c r="AC29" s="7">
        <v>7.2499999999999995E-2</v>
      </c>
      <c r="AD29" s="7">
        <v>0.08</v>
      </c>
      <c r="AE29" s="7">
        <f>N29+M29</f>
        <v>0.02</v>
      </c>
      <c r="AF29" s="7">
        <f>P29+O29+J29</f>
        <v>2.2499999999999999E-2</v>
      </c>
    </row>
    <row r="30" spans="1:32" x14ac:dyDescent="0.3">
      <c r="A30" t="s">
        <v>34</v>
      </c>
      <c r="C30" s="7">
        <v>0</v>
      </c>
      <c r="D30" s="7">
        <v>5.0000000000000001E-3</v>
      </c>
      <c r="E30" s="7">
        <v>7.4999999999999997E-3</v>
      </c>
      <c r="F30" s="7">
        <v>5.0000000000000001E-3</v>
      </c>
      <c r="G30" s="7">
        <v>0</v>
      </c>
      <c r="H30" s="7">
        <v>0</v>
      </c>
      <c r="I30" s="7">
        <v>0.13250000000000001</v>
      </c>
      <c r="J30" s="7">
        <v>0</v>
      </c>
      <c r="K30" s="7">
        <v>0</v>
      </c>
      <c r="L30" s="7">
        <v>0</v>
      </c>
      <c r="M30" s="7">
        <v>0</v>
      </c>
      <c r="N30" s="7">
        <v>2.5000000000000001E-3</v>
      </c>
      <c r="O30" s="7">
        <v>3.2500000000000001E-2</v>
      </c>
      <c r="P30" s="7">
        <v>0</v>
      </c>
      <c r="Q30" s="7">
        <v>0.625</v>
      </c>
      <c r="R30" s="7">
        <v>5.0000000000000001E-3</v>
      </c>
      <c r="S30" s="7">
        <v>0</v>
      </c>
      <c r="T30" s="7">
        <v>0.03</v>
      </c>
      <c r="U30" s="7">
        <v>0</v>
      </c>
      <c r="V30" s="7">
        <v>0.155</v>
      </c>
      <c r="X30">
        <v>400</v>
      </c>
      <c r="Z30" s="7">
        <v>0.33500000000000002</v>
      </c>
      <c r="AA30" s="7">
        <v>1.7500000000000002E-2</v>
      </c>
      <c r="AB30" s="7">
        <v>0.63</v>
      </c>
      <c r="AC30" s="7">
        <v>0.13250000000000001</v>
      </c>
      <c r="AD30" s="7">
        <v>0.18000000000000002</v>
      </c>
      <c r="AE30" s="7">
        <f t="shared" ref="AE30:AE93" si="1">N30+M30</f>
        <v>2.5000000000000001E-3</v>
      </c>
      <c r="AF30" s="7">
        <f t="shared" ref="AF30:AF93" si="2">P30+O30+J30</f>
        <v>3.2500000000000001E-2</v>
      </c>
    </row>
    <row r="31" spans="1:32" x14ac:dyDescent="0.3">
      <c r="A31" t="s">
        <v>35</v>
      </c>
      <c r="C31" s="7">
        <v>0</v>
      </c>
      <c r="D31" s="7">
        <v>0.01</v>
      </c>
      <c r="E31" s="7">
        <v>0.01</v>
      </c>
      <c r="F31" s="7">
        <v>3.7499999999999999E-2</v>
      </c>
      <c r="G31" s="7">
        <v>0</v>
      </c>
      <c r="H31" s="7">
        <v>1.2500000000000001E-2</v>
      </c>
      <c r="I31" s="7">
        <v>0.10249999999999999</v>
      </c>
      <c r="J31" s="7">
        <v>0</v>
      </c>
      <c r="K31" s="7">
        <v>0</v>
      </c>
      <c r="L31" s="7">
        <v>0</v>
      </c>
      <c r="M31" s="7">
        <v>2.2499999999999999E-2</v>
      </c>
      <c r="N31" s="7">
        <v>2.75E-2</v>
      </c>
      <c r="O31" s="7">
        <v>0.01</v>
      </c>
      <c r="P31" s="7">
        <v>1.2500000000000001E-2</v>
      </c>
      <c r="Q31" s="7">
        <v>0.51749999999999996</v>
      </c>
      <c r="R31" s="7">
        <v>0</v>
      </c>
      <c r="S31" s="7">
        <v>0</v>
      </c>
      <c r="T31" s="7">
        <v>5.0000000000000001E-3</v>
      </c>
      <c r="U31" s="7">
        <v>0</v>
      </c>
      <c r="V31" s="7">
        <v>0.23250000000000001</v>
      </c>
      <c r="X31">
        <v>400</v>
      </c>
      <c r="Z31" s="7">
        <v>0.41000000000000003</v>
      </c>
      <c r="AA31" s="7">
        <v>5.7499999999999996E-2</v>
      </c>
      <c r="AB31" s="7">
        <v>0.51749999999999996</v>
      </c>
      <c r="AC31" s="7">
        <v>0.10249999999999999</v>
      </c>
      <c r="AD31" s="7">
        <v>0.17749999999999999</v>
      </c>
      <c r="AE31" s="7">
        <f t="shared" si="1"/>
        <v>0.05</v>
      </c>
      <c r="AF31" s="7">
        <f t="shared" si="2"/>
        <v>2.2499999999999999E-2</v>
      </c>
    </row>
    <row r="32" spans="1:32" x14ac:dyDescent="0.3">
      <c r="A32" t="s">
        <v>36</v>
      </c>
      <c r="C32" s="7">
        <v>0</v>
      </c>
      <c r="D32" s="7">
        <v>0.13250000000000001</v>
      </c>
      <c r="E32" s="7">
        <v>0</v>
      </c>
      <c r="F32" s="7">
        <v>1.2500000000000001E-2</v>
      </c>
      <c r="G32" s="7">
        <v>0</v>
      </c>
      <c r="H32" s="7">
        <v>2.5000000000000001E-3</v>
      </c>
      <c r="I32" s="7">
        <v>5.5E-2</v>
      </c>
      <c r="J32" s="7">
        <v>5.0000000000000001E-3</v>
      </c>
      <c r="K32" s="7">
        <v>0</v>
      </c>
      <c r="L32" s="7">
        <v>0</v>
      </c>
      <c r="M32" s="7">
        <v>0</v>
      </c>
      <c r="N32" s="7">
        <v>1.2500000000000001E-2</v>
      </c>
      <c r="O32" s="7">
        <v>0.08</v>
      </c>
      <c r="P32" s="7">
        <v>5.0000000000000001E-3</v>
      </c>
      <c r="Q32" s="7">
        <v>0.4975</v>
      </c>
      <c r="R32" s="7">
        <v>2.5000000000000001E-3</v>
      </c>
      <c r="S32" s="7">
        <v>0</v>
      </c>
      <c r="T32" s="7">
        <v>2.5000000000000001E-2</v>
      </c>
      <c r="U32" s="7">
        <v>0</v>
      </c>
      <c r="V32" s="7">
        <v>0.17</v>
      </c>
      <c r="X32">
        <v>400</v>
      </c>
      <c r="Z32" s="7">
        <v>0.39750000000000002</v>
      </c>
      <c r="AA32" s="7">
        <v>0.14500000000000002</v>
      </c>
      <c r="AB32" s="7">
        <v>0.5</v>
      </c>
      <c r="AC32" s="7">
        <v>5.5E-2</v>
      </c>
      <c r="AD32" s="7">
        <v>0.22750000000000001</v>
      </c>
      <c r="AE32" s="7">
        <f t="shared" si="1"/>
        <v>1.2500000000000001E-2</v>
      </c>
      <c r="AF32" s="7">
        <f t="shared" si="2"/>
        <v>9.0000000000000011E-2</v>
      </c>
    </row>
    <row r="33" spans="1:32" x14ac:dyDescent="0.3">
      <c r="A33" t="s">
        <v>37</v>
      </c>
      <c r="C33" s="7">
        <v>0</v>
      </c>
      <c r="D33" s="7">
        <v>2.5000000000000001E-2</v>
      </c>
      <c r="E33" s="7">
        <v>3.7499999999999999E-2</v>
      </c>
      <c r="F33" s="7">
        <v>3.5000000000000003E-2</v>
      </c>
      <c r="G33" s="7">
        <v>0</v>
      </c>
      <c r="H33" s="7">
        <v>0</v>
      </c>
      <c r="I33" s="7">
        <v>8.5000000000000006E-2</v>
      </c>
      <c r="J33" s="7">
        <v>0</v>
      </c>
      <c r="K33" s="7">
        <v>0</v>
      </c>
      <c r="L33" s="7">
        <v>0</v>
      </c>
      <c r="M33" s="7">
        <v>2.75E-2</v>
      </c>
      <c r="N33" s="7">
        <v>0.03</v>
      </c>
      <c r="O33" s="7">
        <v>2.5000000000000001E-3</v>
      </c>
      <c r="P33" s="7">
        <v>5.0000000000000001E-3</v>
      </c>
      <c r="Q33" s="7">
        <v>0.5625</v>
      </c>
      <c r="R33" s="7">
        <v>0</v>
      </c>
      <c r="S33" s="7">
        <v>0</v>
      </c>
      <c r="T33" s="7">
        <v>2.2499999999999999E-2</v>
      </c>
      <c r="U33" s="7">
        <v>0</v>
      </c>
      <c r="V33" s="7">
        <v>0.16750000000000001</v>
      </c>
      <c r="X33">
        <v>400</v>
      </c>
      <c r="Z33" s="7">
        <v>0.37250000000000005</v>
      </c>
      <c r="AA33" s="7">
        <v>9.7500000000000003E-2</v>
      </c>
      <c r="AB33" s="7">
        <v>0.5625</v>
      </c>
      <c r="AC33" s="7">
        <v>8.5000000000000006E-2</v>
      </c>
      <c r="AD33" s="7">
        <v>0.20499999999999999</v>
      </c>
      <c r="AE33" s="7">
        <f t="shared" si="1"/>
        <v>5.7499999999999996E-2</v>
      </c>
      <c r="AF33" s="7">
        <f t="shared" si="2"/>
        <v>7.4999999999999997E-3</v>
      </c>
    </row>
    <row r="34" spans="1:32" x14ac:dyDescent="0.3">
      <c r="A34" t="s">
        <v>38</v>
      </c>
      <c r="C34" s="7">
        <v>0</v>
      </c>
      <c r="D34" s="7">
        <v>7.4999999999999997E-3</v>
      </c>
      <c r="E34" s="7">
        <v>1.4999999999999999E-2</v>
      </c>
      <c r="F34" s="7">
        <v>2.5000000000000001E-2</v>
      </c>
      <c r="G34" s="7">
        <v>0</v>
      </c>
      <c r="H34" s="7">
        <v>0</v>
      </c>
      <c r="I34" s="7">
        <v>8.5000000000000006E-2</v>
      </c>
      <c r="J34" s="7">
        <v>0.01</v>
      </c>
      <c r="K34" s="7">
        <v>0</v>
      </c>
      <c r="L34" s="7">
        <v>0</v>
      </c>
      <c r="M34" s="7">
        <v>0</v>
      </c>
      <c r="N34" s="7">
        <v>1.7500000000000002E-2</v>
      </c>
      <c r="O34" s="7">
        <v>4.7500000000000001E-2</v>
      </c>
      <c r="P34" s="7">
        <v>0</v>
      </c>
      <c r="Q34" s="7">
        <v>0.70250000000000001</v>
      </c>
      <c r="R34" s="7">
        <v>2.5000000000000001E-3</v>
      </c>
      <c r="S34" s="7">
        <v>0</v>
      </c>
      <c r="T34" s="7">
        <v>1.7500000000000002E-2</v>
      </c>
      <c r="U34" s="7">
        <v>0</v>
      </c>
      <c r="V34" s="7">
        <v>7.0000000000000007E-2</v>
      </c>
      <c r="X34">
        <v>400</v>
      </c>
      <c r="Z34" s="7">
        <v>0.22000000000000003</v>
      </c>
      <c r="AA34" s="7">
        <v>4.7500000000000001E-2</v>
      </c>
      <c r="AB34" s="7">
        <v>0.70499999999999996</v>
      </c>
      <c r="AC34" s="7">
        <v>8.5000000000000006E-2</v>
      </c>
      <c r="AD34" s="7">
        <v>0.15000000000000002</v>
      </c>
      <c r="AE34" s="7">
        <f t="shared" si="1"/>
        <v>1.7500000000000002E-2</v>
      </c>
      <c r="AF34" s="7">
        <f t="shared" si="2"/>
        <v>5.7500000000000002E-2</v>
      </c>
    </row>
    <row r="35" spans="1:32" x14ac:dyDescent="0.3">
      <c r="A35" t="s">
        <v>39</v>
      </c>
      <c r="C35" s="7">
        <v>0</v>
      </c>
      <c r="D35" s="7">
        <v>1.0025062656641603E-2</v>
      </c>
      <c r="E35" s="7">
        <v>2.5062656641604009E-2</v>
      </c>
      <c r="F35" s="7">
        <v>2.0050125313283207E-2</v>
      </c>
      <c r="G35" s="7">
        <v>0</v>
      </c>
      <c r="H35" s="7">
        <v>0</v>
      </c>
      <c r="I35" s="7">
        <v>0.10275689223057644</v>
      </c>
      <c r="J35" s="7">
        <v>0</v>
      </c>
      <c r="K35" s="7">
        <v>0</v>
      </c>
      <c r="L35" s="7">
        <v>0</v>
      </c>
      <c r="M35" s="7">
        <v>3.007518796992481E-2</v>
      </c>
      <c r="N35" s="7">
        <v>2.5062656641604009E-2</v>
      </c>
      <c r="O35" s="7">
        <v>2.5062656641604009E-3</v>
      </c>
      <c r="P35" s="7">
        <v>0</v>
      </c>
      <c r="Q35" s="7">
        <v>0.56140350877192979</v>
      </c>
      <c r="R35" s="7">
        <v>7.5187969924812026E-3</v>
      </c>
      <c r="S35" s="7">
        <v>0</v>
      </c>
      <c r="T35" s="7">
        <v>1.5037593984962405E-2</v>
      </c>
      <c r="U35" s="7">
        <v>0</v>
      </c>
      <c r="V35" s="7">
        <v>0.20050125313283207</v>
      </c>
      <c r="X35">
        <v>399</v>
      </c>
      <c r="Z35" s="7">
        <v>0.37343358395989973</v>
      </c>
      <c r="AA35" s="7">
        <v>5.5137844611528819E-2</v>
      </c>
      <c r="AB35" s="7">
        <v>0.56892230576441105</v>
      </c>
      <c r="AC35" s="7">
        <v>0.10275689223057644</v>
      </c>
      <c r="AD35" s="7">
        <v>0.17293233082706766</v>
      </c>
      <c r="AE35" s="7">
        <f t="shared" si="1"/>
        <v>5.5137844611528819E-2</v>
      </c>
      <c r="AF35" s="7">
        <f t="shared" si="2"/>
        <v>2.5062656641604009E-3</v>
      </c>
    </row>
    <row r="36" spans="1:32" x14ac:dyDescent="0.3">
      <c r="A36" t="s">
        <v>40</v>
      </c>
      <c r="C36" s="7">
        <v>0</v>
      </c>
      <c r="D36" s="7">
        <v>5.0000000000000001E-3</v>
      </c>
      <c r="E36" s="7">
        <v>2.5000000000000001E-2</v>
      </c>
      <c r="F36" s="7">
        <v>2.75E-2</v>
      </c>
      <c r="G36" s="7">
        <v>0</v>
      </c>
      <c r="H36" s="7">
        <v>0</v>
      </c>
      <c r="I36" s="7">
        <v>0.115</v>
      </c>
      <c r="J36" s="7">
        <v>1.2500000000000001E-2</v>
      </c>
      <c r="K36" s="7">
        <v>0</v>
      </c>
      <c r="L36" s="7">
        <v>0</v>
      </c>
      <c r="M36" s="7">
        <v>0</v>
      </c>
      <c r="N36" s="7">
        <v>1.2500000000000001E-2</v>
      </c>
      <c r="O36" s="7">
        <v>0.05</v>
      </c>
      <c r="P36" s="7">
        <v>0</v>
      </c>
      <c r="Q36" s="7">
        <v>0.66749999999999998</v>
      </c>
      <c r="R36" s="7">
        <v>0</v>
      </c>
      <c r="S36" s="7">
        <v>0</v>
      </c>
      <c r="T36" s="7">
        <v>0.03</v>
      </c>
      <c r="U36" s="7">
        <v>0</v>
      </c>
      <c r="V36" s="7">
        <v>5.5E-2</v>
      </c>
      <c r="X36">
        <v>400</v>
      </c>
      <c r="Z36" s="7">
        <v>0.25750000000000001</v>
      </c>
      <c r="AA36" s="7">
        <v>5.7500000000000002E-2</v>
      </c>
      <c r="AB36" s="7">
        <v>0.66749999999999998</v>
      </c>
      <c r="AC36" s="7">
        <v>0.115</v>
      </c>
      <c r="AD36" s="7">
        <v>0.20250000000000001</v>
      </c>
      <c r="AE36" s="7">
        <f t="shared" si="1"/>
        <v>1.2500000000000001E-2</v>
      </c>
      <c r="AF36" s="7">
        <f t="shared" si="2"/>
        <v>6.25E-2</v>
      </c>
    </row>
    <row r="37" spans="1:32" x14ac:dyDescent="0.3">
      <c r="A37" t="s">
        <v>41</v>
      </c>
      <c r="C37" s="7">
        <v>0</v>
      </c>
      <c r="D37" s="7">
        <v>6.5060240963855417E-2</v>
      </c>
      <c r="E37" s="7">
        <v>5.7831325301204821E-2</v>
      </c>
      <c r="F37" s="7">
        <v>3.1325301204819279E-2</v>
      </c>
      <c r="G37" s="7">
        <v>9.1566265060240959E-2</v>
      </c>
      <c r="H37" s="7">
        <v>0</v>
      </c>
      <c r="I37" s="7">
        <v>2.1686746987951807E-2</v>
      </c>
      <c r="J37" s="7">
        <v>1.2048192771084338E-2</v>
      </c>
      <c r="K37" s="7">
        <v>0</v>
      </c>
      <c r="L37" s="7">
        <v>0</v>
      </c>
      <c r="M37" s="7">
        <v>1.6867469879518072E-2</v>
      </c>
      <c r="N37" s="7">
        <v>1.4457831325301205E-2</v>
      </c>
      <c r="O37" s="7">
        <v>4.8192771084337354E-3</v>
      </c>
      <c r="P37" s="7">
        <v>0</v>
      </c>
      <c r="Q37" s="7">
        <v>0.61204819277108435</v>
      </c>
      <c r="R37" s="7">
        <v>2.4096385542168677E-3</v>
      </c>
      <c r="S37" s="7">
        <v>0</v>
      </c>
      <c r="T37" s="7">
        <v>0</v>
      </c>
      <c r="U37" s="7">
        <v>0</v>
      </c>
      <c r="V37" s="7">
        <v>6.9879518072289162E-2</v>
      </c>
      <c r="X37">
        <v>415</v>
      </c>
      <c r="Z37" s="7">
        <v>0.33734939759036142</v>
      </c>
      <c r="AA37" s="7">
        <v>0.24578313253012046</v>
      </c>
      <c r="AB37" s="7">
        <v>0.61445783132530118</v>
      </c>
      <c r="AC37" s="7">
        <v>2.1686746987951807E-2</v>
      </c>
      <c r="AD37" s="7">
        <v>0.26746987951807227</v>
      </c>
      <c r="AE37" s="7">
        <f t="shared" si="1"/>
        <v>3.1325301204819279E-2</v>
      </c>
      <c r="AF37" s="7">
        <f t="shared" si="2"/>
        <v>1.6867469879518072E-2</v>
      </c>
    </row>
    <row r="38" spans="1:32" x14ac:dyDescent="0.3">
      <c r="A38" t="s">
        <v>42</v>
      </c>
      <c r="C38" s="7">
        <v>0</v>
      </c>
      <c r="D38" s="7">
        <v>7.7114427860696513E-2</v>
      </c>
      <c r="E38" s="7">
        <v>4.228855721393035E-2</v>
      </c>
      <c r="F38" s="7">
        <v>3.2338308457711441E-2</v>
      </c>
      <c r="G38" s="7">
        <v>0</v>
      </c>
      <c r="H38" s="7">
        <v>0</v>
      </c>
      <c r="I38" s="7">
        <v>7.4626865671641784E-2</v>
      </c>
      <c r="J38" s="7">
        <v>7.462686567164179E-3</v>
      </c>
      <c r="K38" s="7">
        <v>0</v>
      </c>
      <c r="L38" s="7">
        <v>0</v>
      </c>
      <c r="M38" s="7">
        <v>0</v>
      </c>
      <c r="N38" s="7">
        <v>7.462686567164179E-3</v>
      </c>
      <c r="O38" s="7">
        <v>4.975124378109453E-2</v>
      </c>
      <c r="P38" s="7">
        <v>4.9751243781094526E-3</v>
      </c>
      <c r="Q38" s="7">
        <v>0.62686567164179108</v>
      </c>
      <c r="R38" s="7">
        <v>4.9751243781094526E-3</v>
      </c>
      <c r="S38" s="7">
        <v>0</v>
      </c>
      <c r="T38" s="7">
        <v>0</v>
      </c>
      <c r="U38" s="7">
        <v>0</v>
      </c>
      <c r="V38" s="7">
        <v>7.2139303482587069E-2</v>
      </c>
      <c r="X38">
        <v>402</v>
      </c>
      <c r="Z38" s="7">
        <v>0.29850746268656714</v>
      </c>
      <c r="AA38" s="7">
        <v>0.15174129353233831</v>
      </c>
      <c r="AB38" s="7">
        <v>0.63184079601990051</v>
      </c>
      <c r="AC38" s="7">
        <v>7.4626865671641784E-2</v>
      </c>
      <c r="AD38" s="7">
        <v>0.2263681592039801</v>
      </c>
      <c r="AE38" s="7">
        <f t="shared" si="1"/>
        <v>7.462686567164179E-3</v>
      </c>
      <c r="AF38" s="7">
        <f t="shared" si="2"/>
        <v>6.2189054726368161E-2</v>
      </c>
    </row>
    <row r="39" spans="1:32" x14ac:dyDescent="0.3">
      <c r="A39" t="s">
        <v>43</v>
      </c>
      <c r="C39" s="7">
        <v>0</v>
      </c>
      <c r="D39" s="7">
        <v>9.9750623441396506E-3</v>
      </c>
      <c r="E39" s="7">
        <v>4.738154613466334E-2</v>
      </c>
      <c r="F39" s="7">
        <v>3.9900249376558602E-2</v>
      </c>
      <c r="G39" s="7">
        <v>0</v>
      </c>
      <c r="H39" s="7">
        <v>0</v>
      </c>
      <c r="I39" s="7">
        <v>8.9775561097256859E-2</v>
      </c>
      <c r="J39" s="7">
        <v>2.4937655860349127E-3</v>
      </c>
      <c r="K39" s="7">
        <v>0</v>
      </c>
      <c r="L39" s="7">
        <v>0</v>
      </c>
      <c r="M39" s="7">
        <v>1.9950124688279301E-2</v>
      </c>
      <c r="N39" s="7">
        <v>1.4962593516209476E-2</v>
      </c>
      <c r="O39" s="7">
        <v>9.9750623441396506E-3</v>
      </c>
      <c r="P39" s="7">
        <v>0</v>
      </c>
      <c r="Q39" s="7">
        <v>0.60099750623441395</v>
      </c>
      <c r="R39" s="7">
        <v>0</v>
      </c>
      <c r="S39" s="7">
        <v>0</v>
      </c>
      <c r="T39" s="7">
        <v>0</v>
      </c>
      <c r="U39" s="7">
        <v>0</v>
      </c>
      <c r="V39" s="7">
        <v>0.16458852867830423</v>
      </c>
      <c r="X39">
        <v>401</v>
      </c>
      <c r="Z39" s="7">
        <v>0.35162094763092266</v>
      </c>
      <c r="AA39" s="7">
        <v>9.7256857855361589E-2</v>
      </c>
      <c r="AB39" s="7">
        <v>0.60099750623441395</v>
      </c>
      <c r="AC39" s="7">
        <v>8.9775561097256859E-2</v>
      </c>
      <c r="AD39" s="7">
        <v>0.18703241895261846</v>
      </c>
      <c r="AE39" s="7">
        <f t="shared" si="1"/>
        <v>3.4912718204488775E-2</v>
      </c>
      <c r="AF39" s="7">
        <f t="shared" si="2"/>
        <v>1.2468827930174564E-2</v>
      </c>
    </row>
    <row r="40" spans="1:32" x14ac:dyDescent="0.3">
      <c r="A40" t="s">
        <v>44</v>
      </c>
      <c r="C40" s="7">
        <v>0</v>
      </c>
      <c r="D40" s="7">
        <v>2.5000000000000001E-2</v>
      </c>
      <c r="E40" s="7">
        <v>0.1075</v>
      </c>
      <c r="F40" s="7">
        <v>3.7499999999999999E-2</v>
      </c>
      <c r="G40" s="7">
        <v>0</v>
      </c>
      <c r="H40" s="7">
        <v>0</v>
      </c>
      <c r="I40" s="7">
        <v>0.105</v>
      </c>
      <c r="J40" s="7">
        <v>5.0000000000000001E-3</v>
      </c>
      <c r="K40" s="7">
        <v>0</v>
      </c>
      <c r="L40" s="7">
        <v>0</v>
      </c>
      <c r="M40" s="7">
        <v>0</v>
      </c>
      <c r="N40" s="7">
        <v>0.01</v>
      </c>
      <c r="O40" s="7">
        <v>5.7500000000000002E-2</v>
      </c>
      <c r="P40" s="7">
        <v>2.5000000000000001E-3</v>
      </c>
      <c r="Q40" s="7">
        <v>0.48499999999999999</v>
      </c>
      <c r="R40" s="7">
        <v>0</v>
      </c>
      <c r="S40" s="7">
        <v>0</v>
      </c>
      <c r="T40" s="7">
        <v>0</v>
      </c>
      <c r="U40" s="7">
        <v>0</v>
      </c>
      <c r="V40" s="7">
        <v>0.16500000000000001</v>
      </c>
      <c r="X40">
        <v>400</v>
      </c>
      <c r="Z40" s="7">
        <v>0.44</v>
      </c>
      <c r="AA40" s="7">
        <v>0.17</v>
      </c>
      <c r="AB40" s="7">
        <v>0.48499999999999999</v>
      </c>
      <c r="AC40" s="7">
        <v>0.105</v>
      </c>
      <c r="AD40" s="7">
        <v>0.27500000000000002</v>
      </c>
      <c r="AE40" s="7">
        <f t="shared" si="1"/>
        <v>0.01</v>
      </c>
      <c r="AF40" s="7">
        <f t="shared" si="2"/>
        <v>6.5000000000000002E-2</v>
      </c>
    </row>
    <row r="41" spans="1:32" x14ac:dyDescent="0.3">
      <c r="A41" t="s">
        <v>45</v>
      </c>
      <c r="C41" s="7">
        <v>0</v>
      </c>
      <c r="D41" s="7">
        <v>2.2499999999999999E-2</v>
      </c>
      <c r="E41" s="7">
        <v>3.7499999999999999E-2</v>
      </c>
      <c r="F41" s="7">
        <v>0.03</v>
      </c>
      <c r="G41" s="7">
        <v>0</v>
      </c>
      <c r="H41" s="7">
        <v>0</v>
      </c>
      <c r="I41" s="7">
        <v>8.5000000000000006E-2</v>
      </c>
      <c r="J41" s="7">
        <v>0</v>
      </c>
      <c r="K41" s="7">
        <v>0</v>
      </c>
      <c r="L41" s="7">
        <v>0</v>
      </c>
      <c r="M41" s="7">
        <v>0.05</v>
      </c>
      <c r="N41" s="7">
        <v>0.02</v>
      </c>
      <c r="O41" s="7">
        <v>0</v>
      </c>
      <c r="P41" s="7">
        <v>2.5000000000000001E-3</v>
      </c>
      <c r="Q41" s="7">
        <v>0.57499999999999996</v>
      </c>
      <c r="R41" s="7">
        <v>0</v>
      </c>
      <c r="S41" s="7">
        <v>0</v>
      </c>
      <c r="T41" s="7">
        <v>0</v>
      </c>
      <c r="U41" s="7">
        <v>0</v>
      </c>
      <c r="V41" s="7">
        <v>0.17749999999999999</v>
      </c>
      <c r="X41">
        <v>400</v>
      </c>
      <c r="Z41" s="7">
        <v>0.35249999999999998</v>
      </c>
      <c r="AA41" s="7">
        <v>0.09</v>
      </c>
      <c r="AB41" s="7">
        <v>0.57499999999999996</v>
      </c>
      <c r="AC41" s="7">
        <v>8.5000000000000006E-2</v>
      </c>
      <c r="AD41" s="7">
        <v>0.17499999999999999</v>
      </c>
      <c r="AE41" s="7">
        <f t="shared" si="1"/>
        <v>7.0000000000000007E-2</v>
      </c>
      <c r="AF41" s="7">
        <f t="shared" si="2"/>
        <v>2.5000000000000001E-3</v>
      </c>
    </row>
    <row r="42" spans="1:32" x14ac:dyDescent="0.3">
      <c r="A42" t="s">
        <v>46</v>
      </c>
      <c r="C42" s="7">
        <v>0</v>
      </c>
      <c r="D42" s="7">
        <v>1.7500000000000002E-2</v>
      </c>
      <c r="E42" s="7">
        <v>4.2500000000000003E-2</v>
      </c>
      <c r="F42" s="7">
        <v>1.4999999999999999E-2</v>
      </c>
      <c r="G42" s="7">
        <v>0</v>
      </c>
      <c r="H42" s="7">
        <v>0</v>
      </c>
      <c r="I42" s="7">
        <v>0.06</v>
      </c>
      <c r="J42" s="7">
        <v>1.7500000000000002E-2</v>
      </c>
      <c r="K42" s="7">
        <v>0</v>
      </c>
      <c r="L42" s="7">
        <v>0</v>
      </c>
      <c r="M42" s="7">
        <v>0</v>
      </c>
      <c r="N42" s="7">
        <v>5.0000000000000001E-3</v>
      </c>
      <c r="O42" s="7">
        <v>0.03</v>
      </c>
      <c r="P42" s="7">
        <v>0</v>
      </c>
      <c r="Q42" s="7">
        <v>0.56499999999999995</v>
      </c>
      <c r="R42" s="7">
        <v>5.0000000000000001E-3</v>
      </c>
      <c r="S42" s="7">
        <v>0</v>
      </c>
      <c r="T42" s="7">
        <v>0</v>
      </c>
      <c r="U42" s="7">
        <v>0</v>
      </c>
      <c r="V42" s="7">
        <v>0.24249999999999999</v>
      </c>
      <c r="X42">
        <v>400</v>
      </c>
      <c r="Z42" s="7">
        <v>0.3775</v>
      </c>
      <c r="AA42" s="7">
        <v>7.5000000000000011E-2</v>
      </c>
      <c r="AB42" s="7">
        <v>0.56999999999999995</v>
      </c>
      <c r="AC42" s="7">
        <v>0.06</v>
      </c>
      <c r="AD42" s="7">
        <v>0.13500000000000001</v>
      </c>
      <c r="AE42" s="7">
        <f t="shared" si="1"/>
        <v>5.0000000000000001E-3</v>
      </c>
      <c r="AF42" s="7">
        <f t="shared" si="2"/>
        <v>4.7500000000000001E-2</v>
      </c>
    </row>
    <row r="43" spans="1:32" x14ac:dyDescent="0.3">
      <c r="A43" t="s">
        <v>47</v>
      </c>
      <c r="C43" s="7">
        <v>0</v>
      </c>
      <c r="D43" s="7">
        <v>2.2332506203473945E-2</v>
      </c>
      <c r="E43" s="7">
        <v>1.488833746898263E-2</v>
      </c>
      <c r="F43" s="7">
        <v>2.729528535980149E-2</v>
      </c>
      <c r="G43" s="7">
        <v>0</v>
      </c>
      <c r="H43" s="7">
        <v>0</v>
      </c>
      <c r="I43" s="7">
        <v>4.7146401985111663E-2</v>
      </c>
      <c r="J43" s="7">
        <v>0</v>
      </c>
      <c r="K43" s="7">
        <v>0</v>
      </c>
      <c r="L43" s="7">
        <v>0</v>
      </c>
      <c r="M43" s="7">
        <v>2.9776674937965261E-2</v>
      </c>
      <c r="N43" s="7">
        <v>4.4665012406947889E-2</v>
      </c>
      <c r="O43" s="7">
        <v>2.4813895781637719E-2</v>
      </c>
      <c r="P43" s="7">
        <v>7.4441687344913151E-3</v>
      </c>
      <c r="Q43" s="7">
        <v>0.62779156327543428</v>
      </c>
      <c r="R43" s="7">
        <v>0</v>
      </c>
      <c r="S43" s="7">
        <v>0</v>
      </c>
      <c r="T43" s="7">
        <v>0</v>
      </c>
      <c r="U43" s="7">
        <v>0</v>
      </c>
      <c r="V43" s="7">
        <v>0.15384615384615385</v>
      </c>
      <c r="X43">
        <v>403</v>
      </c>
      <c r="Z43" s="7">
        <v>0.26550868486352358</v>
      </c>
      <c r="AA43" s="7">
        <v>6.4516129032258063E-2</v>
      </c>
      <c r="AB43" s="7">
        <v>0.62779156327543428</v>
      </c>
      <c r="AC43" s="7">
        <v>4.7146401985111663E-2</v>
      </c>
      <c r="AD43" s="7">
        <v>0.11166253101736973</v>
      </c>
      <c r="AE43" s="7">
        <f t="shared" si="1"/>
        <v>7.4441687344913146E-2</v>
      </c>
      <c r="AF43" s="7">
        <f t="shared" si="2"/>
        <v>3.2258064516129031E-2</v>
      </c>
    </row>
    <row r="44" spans="1:32" x14ac:dyDescent="0.3">
      <c r="A44" t="s">
        <v>48</v>
      </c>
      <c r="C44" s="7">
        <v>0</v>
      </c>
      <c r="D44" s="7">
        <v>2.5062656641604009E-2</v>
      </c>
      <c r="E44" s="7">
        <v>5.0125313283208017E-2</v>
      </c>
      <c r="F44" s="7">
        <v>5.764411027568922E-2</v>
      </c>
      <c r="G44" s="7">
        <v>0</v>
      </c>
      <c r="H44" s="7">
        <v>0</v>
      </c>
      <c r="I44" s="7">
        <v>0.10025062656641603</v>
      </c>
      <c r="J44" s="7">
        <v>1.2531328320802004E-2</v>
      </c>
      <c r="K44" s="7">
        <v>0</v>
      </c>
      <c r="L44" s="7">
        <v>0</v>
      </c>
      <c r="M44" s="7">
        <v>0</v>
      </c>
      <c r="N44" s="7">
        <v>5.0125313283208017E-3</v>
      </c>
      <c r="O44" s="7">
        <v>4.2606516290726815E-2</v>
      </c>
      <c r="P44" s="7">
        <v>1.2531328320802004E-2</v>
      </c>
      <c r="Q44" s="7">
        <v>0.48370927318295737</v>
      </c>
      <c r="R44" s="7">
        <v>2.5062656641604009E-3</v>
      </c>
      <c r="S44" s="7">
        <v>0</v>
      </c>
      <c r="T44" s="7">
        <v>0</v>
      </c>
      <c r="U44" s="7">
        <v>0</v>
      </c>
      <c r="V44" s="7">
        <v>0.20802005012531327</v>
      </c>
      <c r="X44">
        <v>399</v>
      </c>
      <c r="Z44" s="7">
        <v>0.44110275689223055</v>
      </c>
      <c r="AA44" s="7">
        <v>0.13283208020050125</v>
      </c>
      <c r="AB44" s="7">
        <v>0.48621553884711777</v>
      </c>
      <c r="AC44" s="7">
        <v>0.10025062656641603</v>
      </c>
      <c r="AD44" s="7">
        <v>0.23308270676691728</v>
      </c>
      <c r="AE44" s="7">
        <f t="shared" si="1"/>
        <v>5.0125313283208017E-3</v>
      </c>
      <c r="AF44" s="7">
        <f t="shared" si="2"/>
        <v>6.7669172932330823E-2</v>
      </c>
    </row>
    <row r="45" spans="1:32" x14ac:dyDescent="0.3">
      <c r="A45" t="s">
        <v>49</v>
      </c>
      <c r="C45" s="7">
        <v>0</v>
      </c>
      <c r="D45" s="7">
        <v>5.0000000000000001E-3</v>
      </c>
      <c r="E45" s="7">
        <v>0</v>
      </c>
      <c r="F45" s="7">
        <v>0</v>
      </c>
      <c r="G45" s="7">
        <v>0</v>
      </c>
      <c r="H45" s="7">
        <v>0</v>
      </c>
      <c r="I45" s="7">
        <v>4.7500000000000001E-2</v>
      </c>
      <c r="J45" s="7">
        <v>5.0000000000000001E-3</v>
      </c>
      <c r="K45" s="7">
        <v>0</v>
      </c>
      <c r="L45" s="7">
        <v>0</v>
      </c>
      <c r="M45" s="7">
        <v>1.7500000000000002E-2</v>
      </c>
      <c r="N45" s="7">
        <v>0.05</v>
      </c>
      <c r="O45" s="7">
        <v>1.2500000000000001E-2</v>
      </c>
      <c r="P45" s="7">
        <v>1.4999999999999999E-2</v>
      </c>
      <c r="Q45" s="7">
        <v>0.55249999999999999</v>
      </c>
      <c r="R45" s="7">
        <v>5.0000000000000001E-3</v>
      </c>
      <c r="S45" s="7">
        <v>0</v>
      </c>
      <c r="T45" s="7">
        <v>0</v>
      </c>
      <c r="U45" s="7">
        <v>0</v>
      </c>
      <c r="V45" s="7">
        <v>0.28999999999999998</v>
      </c>
      <c r="X45">
        <v>400</v>
      </c>
      <c r="Z45" s="7">
        <v>0.34249999999999997</v>
      </c>
      <c r="AA45" s="7">
        <v>5.0000000000000001E-3</v>
      </c>
      <c r="AB45" s="7">
        <v>0.5575</v>
      </c>
      <c r="AC45" s="7">
        <v>4.7500000000000001E-2</v>
      </c>
      <c r="AD45" s="7">
        <v>5.2499999999999998E-2</v>
      </c>
      <c r="AE45" s="7">
        <f t="shared" si="1"/>
        <v>6.7500000000000004E-2</v>
      </c>
      <c r="AF45" s="7">
        <f t="shared" si="2"/>
        <v>3.2500000000000001E-2</v>
      </c>
    </row>
    <row r="46" spans="1:32" x14ac:dyDescent="0.3">
      <c r="A46" t="s">
        <v>50</v>
      </c>
      <c r="C46" s="7">
        <v>0</v>
      </c>
      <c r="D46" s="7">
        <v>1.507537688442211E-2</v>
      </c>
      <c r="E46" s="7">
        <v>1.0050251256281407E-2</v>
      </c>
      <c r="F46" s="7">
        <v>3.015075376884422E-2</v>
      </c>
      <c r="G46" s="7">
        <v>0</v>
      </c>
      <c r="H46" s="7">
        <v>0</v>
      </c>
      <c r="I46" s="7">
        <v>8.0402010050251257E-2</v>
      </c>
      <c r="J46" s="7">
        <v>3.2663316582914576E-2</v>
      </c>
      <c r="K46" s="7">
        <v>0</v>
      </c>
      <c r="L46" s="7">
        <v>0</v>
      </c>
      <c r="M46" s="7">
        <v>0</v>
      </c>
      <c r="N46" s="7">
        <v>2.0100502512562814E-2</v>
      </c>
      <c r="O46" s="7">
        <v>7.2864321608040197E-2</v>
      </c>
      <c r="P46" s="7">
        <v>1.2562814070351759E-2</v>
      </c>
      <c r="Q46" s="7">
        <v>0.60804020100502509</v>
      </c>
      <c r="R46" s="7">
        <v>2.5125628140703518E-3</v>
      </c>
      <c r="S46" s="7">
        <v>0</v>
      </c>
      <c r="T46" s="7">
        <v>0</v>
      </c>
      <c r="U46" s="7">
        <v>0</v>
      </c>
      <c r="V46" s="7">
        <v>0.11557788944723618</v>
      </c>
      <c r="X46">
        <v>398</v>
      </c>
      <c r="Z46" s="7">
        <v>0.25125628140703515</v>
      </c>
      <c r="AA46" s="7">
        <v>5.5276381909547735E-2</v>
      </c>
      <c r="AB46" s="7">
        <v>0.6105527638190954</v>
      </c>
      <c r="AC46" s="7">
        <v>8.0402010050251257E-2</v>
      </c>
      <c r="AD46" s="7">
        <v>0.135678391959799</v>
      </c>
      <c r="AE46" s="7">
        <f t="shared" si="1"/>
        <v>2.0100502512562814E-2</v>
      </c>
      <c r="AF46" s="7">
        <f t="shared" si="2"/>
        <v>0.11809045226130653</v>
      </c>
    </row>
    <row r="47" spans="1:32" x14ac:dyDescent="0.3">
      <c r="A47" t="s">
        <v>51</v>
      </c>
      <c r="C47" s="7">
        <v>0</v>
      </c>
      <c r="D47" s="7">
        <v>5.0000000000000001E-3</v>
      </c>
      <c r="E47" s="7">
        <v>1.2500000000000001E-2</v>
      </c>
      <c r="F47" s="7">
        <v>0.04</v>
      </c>
      <c r="G47" s="7">
        <v>0</v>
      </c>
      <c r="H47" s="7">
        <v>0</v>
      </c>
      <c r="I47" s="7">
        <v>2.2499999999999999E-2</v>
      </c>
      <c r="J47" s="7">
        <v>0.01</v>
      </c>
      <c r="K47" s="7">
        <v>0</v>
      </c>
      <c r="L47" s="7">
        <v>0</v>
      </c>
      <c r="M47" s="7">
        <v>0.02</v>
      </c>
      <c r="N47" s="7">
        <v>3.7499999999999999E-2</v>
      </c>
      <c r="O47" s="7">
        <v>0.03</v>
      </c>
      <c r="P47" s="7">
        <v>2.5000000000000001E-3</v>
      </c>
      <c r="Q47" s="7">
        <v>0.66500000000000004</v>
      </c>
      <c r="R47" s="7">
        <v>0</v>
      </c>
      <c r="S47" s="7">
        <v>0</v>
      </c>
      <c r="T47" s="7">
        <v>0</v>
      </c>
      <c r="U47" s="7">
        <v>0</v>
      </c>
      <c r="V47" s="7">
        <v>0.155</v>
      </c>
      <c r="X47">
        <v>400</v>
      </c>
      <c r="Z47" s="7">
        <v>0.23500000000000001</v>
      </c>
      <c r="AA47" s="7">
        <v>5.7500000000000002E-2</v>
      </c>
      <c r="AB47" s="7">
        <v>0.66500000000000004</v>
      </c>
      <c r="AC47" s="7">
        <v>2.2499999999999999E-2</v>
      </c>
      <c r="AD47" s="7">
        <v>0.08</v>
      </c>
      <c r="AE47" s="7">
        <f t="shared" si="1"/>
        <v>5.7499999999999996E-2</v>
      </c>
      <c r="AF47" s="7">
        <f t="shared" si="2"/>
        <v>4.2500000000000003E-2</v>
      </c>
    </row>
    <row r="48" spans="1:32" x14ac:dyDescent="0.3">
      <c r="A48" t="s">
        <v>52</v>
      </c>
      <c r="C48" s="7">
        <v>0</v>
      </c>
      <c r="D48" s="7">
        <v>2.5000000000000001E-3</v>
      </c>
      <c r="E48" s="7">
        <v>0.01</v>
      </c>
      <c r="F48" s="7">
        <v>1.4999999999999999E-2</v>
      </c>
      <c r="G48" s="7">
        <v>0</v>
      </c>
      <c r="H48" s="7">
        <v>2.5000000000000001E-3</v>
      </c>
      <c r="I48" s="7">
        <v>4.4999999999999998E-2</v>
      </c>
      <c r="J48" s="7">
        <v>6.5000000000000002E-2</v>
      </c>
      <c r="K48" s="7">
        <v>0</v>
      </c>
      <c r="L48" s="7">
        <v>0</v>
      </c>
      <c r="M48" s="7">
        <v>0</v>
      </c>
      <c r="N48" s="7">
        <v>0.03</v>
      </c>
      <c r="O48" s="7">
        <v>7.4999999999999997E-2</v>
      </c>
      <c r="P48" s="7">
        <v>0</v>
      </c>
      <c r="Q48" s="7">
        <v>0.6</v>
      </c>
      <c r="R48" s="7">
        <v>5.0000000000000001E-3</v>
      </c>
      <c r="S48" s="7">
        <v>0</v>
      </c>
      <c r="T48" s="7">
        <v>0</v>
      </c>
      <c r="U48" s="7">
        <v>0</v>
      </c>
      <c r="V48" s="7">
        <v>0.15</v>
      </c>
      <c r="X48">
        <v>400</v>
      </c>
      <c r="Z48" s="7">
        <v>0.22500000000000003</v>
      </c>
      <c r="AA48" s="7">
        <v>2.75E-2</v>
      </c>
      <c r="AB48" s="7">
        <v>0.60499999999999998</v>
      </c>
      <c r="AC48" s="7">
        <v>4.4999999999999998E-2</v>
      </c>
      <c r="AD48" s="7">
        <v>7.4999999999999997E-2</v>
      </c>
      <c r="AE48" s="7">
        <f t="shared" si="1"/>
        <v>0.03</v>
      </c>
      <c r="AF48" s="7">
        <f t="shared" si="2"/>
        <v>0.14000000000000001</v>
      </c>
    </row>
    <row r="49" spans="1:32" x14ac:dyDescent="0.3">
      <c r="A49" t="s">
        <v>53</v>
      </c>
      <c r="C49" s="7">
        <v>0</v>
      </c>
      <c r="D49" s="7">
        <v>5.0125313283208017E-3</v>
      </c>
      <c r="E49" s="7">
        <v>2.0050125313283207E-2</v>
      </c>
      <c r="F49" s="7">
        <v>1.5037593984962405E-2</v>
      </c>
      <c r="G49" s="7">
        <v>0</v>
      </c>
      <c r="H49" s="7">
        <v>2.5062656641604009E-3</v>
      </c>
      <c r="I49" s="7">
        <v>5.0125313283208017E-3</v>
      </c>
      <c r="J49" s="7">
        <v>1.7543859649122806E-2</v>
      </c>
      <c r="K49" s="7">
        <v>0</v>
      </c>
      <c r="L49" s="7">
        <v>0</v>
      </c>
      <c r="M49" s="7">
        <v>2.2556390977443608E-2</v>
      </c>
      <c r="N49" s="7">
        <v>3.2581453634085211E-2</v>
      </c>
      <c r="O49" s="7">
        <v>1.7543859649122806E-2</v>
      </c>
      <c r="P49" s="7">
        <v>1.2531328320802004E-2</v>
      </c>
      <c r="Q49" s="7">
        <v>0.67418546365914789</v>
      </c>
      <c r="R49" s="7">
        <v>2.5062656641604009E-3</v>
      </c>
      <c r="S49" s="7">
        <v>0</v>
      </c>
      <c r="T49" s="7">
        <v>0</v>
      </c>
      <c r="U49" s="7">
        <v>0</v>
      </c>
      <c r="V49" s="7">
        <v>0.17293233082706766</v>
      </c>
      <c r="X49">
        <v>399</v>
      </c>
      <c r="Z49" s="7">
        <v>0.22055137844611528</v>
      </c>
      <c r="AA49" s="7">
        <v>4.0100250626566414E-2</v>
      </c>
      <c r="AB49" s="7">
        <v>0.67669172932330834</v>
      </c>
      <c r="AC49" s="7">
        <v>5.0125313283208017E-3</v>
      </c>
      <c r="AD49" s="7">
        <v>4.7619047619047616E-2</v>
      </c>
      <c r="AE49" s="7">
        <f t="shared" si="1"/>
        <v>5.5137844611528819E-2</v>
      </c>
      <c r="AF49" s="7">
        <f t="shared" si="2"/>
        <v>4.7619047619047616E-2</v>
      </c>
    </row>
    <row r="50" spans="1:32" x14ac:dyDescent="0.3">
      <c r="A50" t="s">
        <v>54</v>
      </c>
      <c r="C50" s="7">
        <v>0</v>
      </c>
      <c r="D50" s="7">
        <v>3.5175879396984924E-2</v>
      </c>
      <c r="E50" s="7">
        <v>2.5125628140703519E-2</v>
      </c>
      <c r="F50" s="7">
        <v>8.7939698492462318E-2</v>
      </c>
      <c r="G50" s="7">
        <v>0</v>
      </c>
      <c r="H50" s="7">
        <v>2.5125628140703518E-3</v>
      </c>
      <c r="I50" s="7">
        <v>4.7738693467336682E-2</v>
      </c>
      <c r="J50" s="7">
        <v>3.2663316582914576E-2</v>
      </c>
      <c r="K50" s="7">
        <v>0</v>
      </c>
      <c r="L50" s="7">
        <v>0</v>
      </c>
      <c r="M50" s="7">
        <v>0</v>
      </c>
      <c r="N50" s="7">
        <v>2.2613065326633167E-2</v>
      </c>
      <c r="O50" s="7">
        <v>5.0251256281407038E-2</v>
      </c>
      <c r="P50" s="7">
        <v>0</v>
      </c>
      <c r="Q50" s="7">
        <v>0.48492462311557788</v>
      </c>
      <c r="R50" s="7">
        <v>2.5125628140703518E-3</v>
      </c>
      <c r="S50" s="7">
        <v>0</v>
      </c>
      <c r="T50" s="7">
        <v>0</v>
      </c>
      <c r="U50" s="7">
        <v>0</v>
      </c>
      <c r="V50" s="7">
        <v>0.20854271356783918</v>
      </c>
      <c r="X50">
        <v>398</v>
      </c>
      <c r="Z50" s="7">
        <v>0.40703517587939697</v>
      </c>
      <c r="AA50" s="7">
        <v>0.14824120603015076</v>
      </c>
      <c r="AB50" s="7">
        <v>0.48743718592964824</v>
      </c>
      <c r="AC50" s="7">
        <v>4.7738693467336682E-2</v>
      </c>
      <c r="AD50" s="7">
        <v>0.19849246231155782</v>
      </c>
      <c r="AE50" s="7">
        <f t="shared" si="1"/>
        <v>2.2613065326633167E-2</v>
      </c>
      <c r="AF50" s="7">
        <f t="shared" si="2"/>
        <v>8.2914572864321606E-2</v>
      </c>
    </row>
    <row r="51" spans="1:32" x14ac:dyDescent="0.3">
      <c r="A51" t="s">
        <v>55</v>
      </c>
      <c r="C51" s="7">
        <v>0</v>
      </c>
      <c r="D51" s="7">
        <v>1.5189873417721518E-2</v>
      </c>
      <c r="E51" s="7">
        <v>1.5189873417721518E-2</v>
      </c>
      <c r="F51" s="7">
        <v>5.8227848101265821E-2</v>
      </c>
      <c r="G51" s="7">
        <v>0</v>
      </c>
      <c r="H51" s="7">
        <v>0</v>
      </c>
      <c r="I51" s="7">
        <v>3.0379746835443037E-2</v>
      </c>
      <c r="J51" s="7">
        <v>1.7721518987341773E-2</v>
      </c>
      <c r="K51" s="7">
        <v>0</v>
      </c>
      <c r="L51" s="7">
        <v>0</v>
      </c>
      <c r="M51" s="7">
        <v>3.0379746835443037E-2</v>
      </c>
      <c r="N51" s="7">
        <v>4.810126582278481E-2</v>
      </c>
      <c r="O51" s="7">
        <v>1.7721518987341773E-2</v>
      </c>
      <c r="P51" s="7">
        <v>5.0632911392405064E-3</v>
      </c>
      <c r="Q51" s="7">
        <v>0.55189873417721524</v>
      </c>
      <c r="R51" s="7">
        <v>2.5316455696202532E-3</v>
      </c>
      <c r="S51" s="7">
        <v>0</v>
      </c>
      <c r="T51" s="7">
        <v>0</v>
      </c>
      <c r="U51" s="7">
        <v>0</v>
      </c>
      <c r="V51" s="7">
        <v>0.20759493670886076</v>
      </c>
      <c r="X51">
        <v>395</v>
      </c>
      <c r="Z51" s="7">
        <v>0.32658227848101268</v>
      </c>
      <c r="AA51" s="7">
        <v>8.8607594936708861E-2</v>
      </c>
      <c r="AB51" s="7">
        <v>0.55443037974683551</v>
      </c>
      <c r="AC51" s="7">
        <v>3.0379746835443037E-2</v>
      </c>
      <c r="AD51" s="7">
        <v>0.11898734177215189</v>
      </c>
      <c r="AE51" s="7">
        <f t="shared" si="1"/>
        <v>7.848101265822785E-2</v>
      </c>
      <c r="AF51" s="7">
        <f t="shared" si="2"/>
        <v>4.0506329113924051E-2</v>
      </c>
    </row>
    <row r="52" spans="1:32" x14ac:dyDescent="0.3">
      <c r="A52" t="s">
        <v>56</v>
      </c>
      <c r="C52" s="7">
        <v>0</v>
      </c>
      <c r="D52" s="7">
        <v>4.7619047619047616E-2</v>
      </c>
      <c r="E52" s="7">
        <v>2.5062656641604009E-2</v>
      </c>
      <c r="F52" s="7">
        <v>3.5087719298245612E-2</v>
      </c>
      <c r="G52" s="7">
        <v>0</v>
      </c>
      <c r="H52" s="7">
        <v>0</v>
      </c>
      <c r="I52" s="7">
        <v>3.7593984962406013E-2</v>
      </c>
      <c r="J52" s="7">
        <v>2.7568922305764409E-2</v>
      </c>
      <c r="K52" s="7">
        <v>0</v>
      </c>
      <c r="L52" s="7">
        <v>0</v>
      </c>
      <c r="M52" s="7">
        <v>0</v>
      </c>
      <c r="N52" s="7">
        <v>2.0050125313283207E-2</v>
      </c>
      <c r="O52" s="7">
        <v>6.0150375939849621E-2</v>
      </c>
      <c r="P52" s="7">
        <v>0</v>
      </c>
      <c r="Q52" s="7">
        <v>0.53884711779448624</v>
      </c>
      <c r="R52" s="7">
        <v>1.5037593984962405E-2</v>
      </c>
      <c r="S52" s="7">
        <v>0</v>
      </c>
      <c r="T52" s="7">
        <v>0</v>
      </c>
      <c r="U52" s="7">
        <v>0</v>
      </c>
      <c r="V52" s="7">
        <v>0.19298245614035087</v>
      </c>
      <c r="X52">
        <v>399</v>
      </c>
      <c r="Z52" s="7">
        <v>0.33834586466165412</v>
      </c>
      <c r="AA52" s="7">
        <v>0.10776942355889724</v>
      </c>
      <c r="AB52" s="7">
        <v>0.55388471177944865</v>
      </c>
      <c r="AC52" s="7">
        <v>3.7593984962406013E-2</v>
      </c>
      <c r="AD52" s="7">
        <v>0.14536340852130325</v>
      </c>
      <c r="AE52" s="7">
        <f t="shared" si="1"/>
        <v>2.0050125313283207E-2</v>
      </c>
      <c r="AF52" s="7">
        <f t="shared" si="2"/>
        <v>8.771929824561403E-2</v>
      </c>
    </row>
    <row r="53" spans="1:32" x14ac:dyDescent="0.3">
      <c r="A53" t="s">
        <v>57</v>
      </c>
      <c r="C53" s="7">
        <v>0</v>
      </c>
      <c r="D53" s="7">
        <v>1.507537688442211E-2</v>
      </c>
      <c r="E53" s="7">
        <v>7.537688442211055E-3</v>
      </c>
      <c r="F53" s="7">
        <v>5.0251256281407036E-3</v>
      </c>
      <c r="G53" s="7">
        <v>0</v>
      </c>
      <c r="H53" s="7">
        <v>0</v>
      </c>
      <c r="I53" s="7">
        <v>4.5226130653266333E-2</v>
      </c>
      <c r="J53" s="7">
        <v>0</v>
      </c>
      <c r="K53" s="7">
        <v>0</v>
      </c>
      <c r="L53" s="7">
        <v>0</v>
      </c>
      <c r="M53" s="7">
        <v>2.5125628140703519E-2</v>
      </c>
      <c r="N53" s="7">
        <v>6.5326633165829151E-2</v>
      </c>
      <c r="O53" s="7">
        <v>3.015075376884422E-2</v>
      </c>
      <c r="P53" s="7">
        <v>2.5125628140703518E-3</v>
      </c>
      <c r="Q53" s="7">
        <v>0.57537688442211055</v>
      </c>
      <c r="R53" s="7">
        <v>5.0251256281407036E-3</v>
      </c>
      <c r="S53" s="7">
        <v>0</v>
      </c>
      <c r="T53" s="7">
        <v>0</v>
      </c>
      <c r="U53" s="7">
        <v>0</v>
      </c>
      <c r="V53" s="7">
        <v>0.2236180904522613</v>
      </c>
      <c r="X53">
        <v>398</v>
      </c>
      <c r="Z53" s="7">
        <v>0.29648241206030151</v>
      </c>
      <c r="AA53" s="7">
        <v>2.7638190954773871E-2</v>
      </c>
      <c r="AB53" s="7">
        <v>0.58040201005025127</v>
      </c>
      <c r="AC53" s="7">
        <v>4.5226130653266333E-2</v>
      </c>
      <c r="AD53" s="7">
        <v>7.2864321608040211E-2</v>
      </c>
      <c r="AE53" s="7">
        <f t="shared" si="1"/>
        <v>9.0452261306532666E-2</v>
      </c>
      <c r="AF53" s="7">
        <f t="shared" si="2"/>
        <v>3.2663316582914569E-2</v>
      </c>
    </row>
    <row r="54" spans="1:32" x14ac:dyDescent="0.3">
      <c r="A54" t="s">
        <v>58</v>
      </c>
      <c r="C54" s="7">
        <v>0</v>
      </c>
      <c r="D54" s="7">
        <v>1.4999999999999999E-2</v>
      </c>
      <c r="E54" s="7">
        <v>0</v>
      </c>
      <c r="F54" s="7">
        <v>5.5E-2</v>
      </c>
      <c r="G54" s="7">
        <v>0</v>
      </c>
      <c r="H54" s="7">
        <v>0</v>
      </c>
      <c r="I54" s="7">
        <v>1.7500000000000002E-2</v>
      </c>
      <c r="J54" s="7">
        <v>6.25E-2</v>
      </c>
      <c r="K54" s="7">
        <v>0</v>
      </c>
      <c r="L54" s="7">
        <v>0</v>
      </c>
      <c r="M54" s="7">
        <v>0</v>
      </c>
      <c r="N54" s="7">
        <v>2.5000000000000001E-3</v>
      </c>
      <c r="O54" s="7">
        <v>6.5000000000000002E-2</v>
      </c>
      <c r="P54" s="7">
        <v>1.7500000000000002E-2</v>
      </c>
      <c r="Q54" s="7">
        <v>0.53</v>
      </c>
      <c r="R54" s="7">
        <v>0.01</v>
      </c>
      <c r="S54" s="7">
        <v>0</v>
      </c>
      <c r="T54" s="7">
        <v>0</v>
      </c>
      <c r="U54" s="7">
        <v>0</v>
      </c>
      <c r="V54" s="7">
        <v>0.22500000000000001</v>
      </c>
      <c r="X54">
        <v>400</v>
      </c>
      <c r="Z54" s="7">
        <v>0.3125</v>
      </c>
      <c r="AA54" s="7">
        <v>7.0000000000000007E-2</v>
      </c>
      <c r="AB54" s="7">
        <v>0.54</v>
      </c>
      <c r="AC54" s="7">
        <v>1.7500000000000002E-2</v>
      </c>
      <c r="AD54" s="7">
        <v>8.7500000000000008E-2</v>
      </c>
      <c r="AE54" s="7">
        <f t="shared" si="1"/>
        <v>2.5000000000000001E-3</v>
      </c>
      <c r="AF54" s="7">
        <f t="shared" si="2"/>
        <v>0.14500000000000002</v>
      </c>
    </row>
    <row r="55" spans="1:32" x14ac:dyDescent="0.3">
      <c r="A55" t="s">
        <v>59</v>
      </c>
      <c r="C55" s="7">
        <v>0</v>
      </c>
      <c r="D55" s="7">
        <v>3.007518796992481E-2</v>
      </c>
      <c r="E55" s="7">
        <v>3.7593984962406013E-2</v>
      </c>
      <c r="F55" s="7">
        <v>6.5162907268170422E-2</v>
      </c>
      <c r="G55" s="7">
        <v>0</v>
      </c>
      <c r="H55" s="7">
        <v>0</v>
      </c>
      <c r="I55" s="7">
        <v>5.764411027568922E-2</v>
      </c>
      <c r="J55" s="7">
        <v>1.5037593984962405E-2</v>
      </c>
      <c r="K55" s="7">
        <v>0</v>
      </c>
      <c r="L55" s="7">
        <v>0</v>
      </c>
      <c r="M55" s="7">
        <v>5.5137844611528819E-2</v>
      </c>
      <c r="N55" s="7">
        <v>3.7593984962406013E-2</v>
      </c>
      <c r="O55" s="7">
        <v>6.5162907268170422E-2</v>
      </c>
      <c r="P55" s="7">
        <v>7.5187969924812026E-3</v>
      </c>
      <c r="Q55" s="7">
        <v>0.52882205513784464</v>
      </c>
      <c r="R55" s="7">
        <v>0</v>
      </c>
      <c r="S55" s="7">
        <v>0</v>
      </c>
      <c r="T55" s="7">
        <v>0</v>
      </c>
      <c r="U55" s="7">
        <v>0</v>
      </c>
      <c r="V55" s="7">
        <v>0.10025062656641603</v>
      </c>
      <c r="X55">
        <v>399</v>
      </c>
      <c r="Z55" s="7">
        <v>0.2907268170426065</v>
      </c>
      <c r="AA55" s="7">
        <v>0.13283208020050125</v>
      </c>
      <c r="AB55" s="7">
        <v>0.52882205513784464</v>
      </c>
      <c r="AC55" s="7">
        <v>5.764411027568922E-2</v>
      </c>
      <c r="AD55" s="7">
        <v>0.19047619047619047</v>
      </c>
      <c r="AE55" s="7">
        <f t="shared" si="1"/>
        <v>9.2731829573934832E-2</v>
      </c>
      <c r="AF55" s="7">
        <f t="shared" si="2"/>
        <v>8.771929824561403E-2</v>
      </c>
    </row>
    <row r="56" spans="1:32" x14ac:dyDescent="0.3">
      <c r="A56" t="s">
        <v>60</v>
      </c>
      <c r="C56" s="7">
        <v>0</v>
      </c>
      <c r="D56" s="7">
        <v>1.7500000000000002E-2</v>
      </c>
      <c r="E56" s="7">
        <v>1.7500000000000002E-2</v>
      </c>
      <c r="F56" s="7">
        <v>7.2499999999999995E-2</v>
      </c>
      <c r="G56" s="7">
        <v>0</v>
      </c>
      <c r="H56" s="7">
        <v>0</v>
      </c>
      <c r="I56" s="7">
        <v>3.2500000000000001E-2</v>
      </c>
      <c r="J56" s="7">
        <v>0.03</v>
      </c>
      <c r="K56" s="7">
        <v>0</v>
      </c>
      <c r="L56" s="7">
        <v>0</v>
      </c>
      <c r="M56" s="7">
        <v>0</v>
      </c>
      <c r="N56" s="7">
        <v>7.4999999999999997E-3</v>
      </c>
      <c r="O56" s="7">
        <v>6.7500000000000004E-2</v>
      </c>
      <c r="P56" s="7">
        <v>5.0000000000000001E-3</v>
      </c>
      <c r="Q56" s="7">
        <v>0.58250000000000002</v>
      </c>
      <c r="R56" s="7">
        <v>2.5000000000000001E-2</v>
      </c>
      <c r="S56" s="7">
        <v>2.5000000000000001E-3</v>
      </c>
      <c r="T56" s="7">
        <v>0</v>
      </c>
      <c r="U56" s="7">
        <v>0</v>
      </c>
      <c r="V56" s="7">
        <v>0.14000000000000001</v>
      </c>
      <c r="X56">
        <v>400</v>
      </c>
      <c r="Z56" s="7">
        <v>0.28250000000000003</v>
      </c>
      <c r="AA56" s="7">
        <v>0.1075</v>
      </c>
      <c r="AB56" s="7">
        <v>0.60750000000000004</v>
      </c>
      <c r="AC56" s="7">
        <v>3.2500000000000001E-2</v>
      </c>
      <c r="AD56" s="7">
        <v>0.14250000000000002</v>
      </c>
      <c r="AE56" s="7">
        <f t="shared" si="1"/>
        <v>7.4999999999999997E-3</v>
      </c>
      <c r="AF56" s="7">
        <f t="shared" si="2"/>
        <v>0.10250000000000001</v>
      </c>
    </row>
    <row r="57" spans="1:32" x14ac:dyDescent="0.3">
      <c r="A57" t="s">
        <v>61</v>
      </c>
      <c r="C57" s="7">
        <v>0</v>
      </c>
      <c r="D57" s="7">
        <v>7.481296758104738E-3</v>
      </c>
      <c r="E57" s="7">
        <v>0</v>
      </c>
      <c r="F57" s="7">
        <v>0</v>
      </c>
      <c r="G57" s="7">
        <v>0</v>
      </c>
      <c r="H57" s="7">
        <v>2.4937655860349127E-3</v>
      </c>
      <c r="I57" s="7">
        <v>1.4962593516209476E-2</v>
      </c>
      <c r="J57" s="7">
        <v>1.9950124688279301E-2</v>
      </c>
      <c r="K57" s="7">
        <v>0</v>
      </c>
      <c r="L57" s="7">
        <v>0</v>
      </c>
      <c r="M57" s="7">
        <v>4.2394014962593519E-2</v>
      </c>
      <c r="N57" s="7">
        <v>5.2369077306733167E-2</v>
      </c>
      <c r="O57" s="7">
        <v>1.7456359102244388E-2</v>
      </c>
      <c r="P57" s="7">
        <v>2.4937655860349127E-3</v>
      </c>
      <c r="Q57" s="7">
        <v>0.70074812967581046</v>
      </c>
      <c r="R57" s="7">
        <v>2.4937655860349127E-3</v>
      </c>
      <c r="S57" s="7">
        <v>0</v>
      </c>
      <c r="T57" s="7">
        <v>1.4962593516209476E-2</v>
      </c>
      <c r="U57" s="7">
        <v>0</v>
      </c>
      <c r="V57" s="7">
        <v>0.12219451371571072</v>
      </c>
      <c r="X57">
        <v>401</v>
      </c>
      <c r="Z57" s="7">
        <v>0.16209476309226936</v>
      </c>
      <c r="AA57" s="7">
        <v>7.481296758104738E-3</v>
      </c>
      <c r="AB57" s="7">
        <v>0.70324189526184533</v>
      </c>
      <c r="AC57" s="7">
        <v>1.4962593516209476E-2</v>
      </c>
      <c r="AD57" s="7">
        <v>3.9900249376558602E-2</v>
      </c>
      <c r="AE57" s="7">
        <f t="shared" si="1"/>
        <v>9.4763092269326693E-2</v>
      </c>
      <c r="AF57" s="7">
        <f t="shared" si="2"/>
        <v>3.9900249376558602E-2</v>
      </c>
    </row>
    <row r="58" spans="1:32" x14ac:dyDescent="0.3">
      <c r="A58" t="s">
        <v>62</v>
      </c>
      <c r="C58" s="7">
        <v>0</v>
      </c>
      <c r="D58" s="7">
        <v>2.5062656641604009E-3</v>
      </c>
      <c r="E58" s="7">
        <v>5.0125313283208017E-3</v>
      </c>
      <c r="F58" s="7">
        <v>5.0125313283208017E-3</v>
      </c>
      <c r="G58" s="7">
        <v>0</v>
      </c>
      <c r="H58" s="7">
        <v>0</v>
      </c>
      <c r="I58" s="7">
        <v>9.0225563909774431E-2</v>
      </c>
      <c r="J58" s="7">
        <v>0</v>
      </c>
      <c r="K58" s="7">
        <v>0</v>
      </c>
      <c r="L58" s="7">
        <v>0</v>
      </c>
      <c r="M58" s="7">
        <v>0</v>
      </c>
      <c r="N58" s="7">
        <v>1.7543859649122806E-2</v>
      </c>
      <c r="O58" s="7">
        <v>9.5238095238095233E-2</v>
      </c>
      <c r="P58" s="7">
        <v>4.0100250626566414E-2</v>
      </c>
      <c r="Q58" s="7">
        <v>0.58897243107769426</v>
      </c>
      <c r="R58" s="7">
        <v>0</v>
      </c>
      <c r="S58" s="7">
        <v>2.0050125313283207E-2</v>
      </c>
      <c r="T58" s="7">
        <v>0</v>
      </c>
      <c r="U58" s="7">
        <v>0</v>
      </c>
      <c r="V58" s="7">
        <v>0.13533834586466165</v>
      </c>
      <c r="X58">
        <v>399</v>
      </c>
      <c r="Z58" s="7">
        <v>0.25814536340852129</v>
      </c>
      <c r="AA58" s="7">
        <v>1.2531328320802004E-2</v>
      </c>
      <c r="AB58" s="7">
        <v>0.58897243107769426</v>
      </c>
      <c r="AC58" s="7">
        <v>9.0225563909774431E-2</v>
      </c>
      <c r="AD58" s="7">
        <v>0.12280701754385964</v>
      </c>
      <c r="AE58" s="7">
        <f t="shared" si="1"/>
        <v>1.7543859649122806E-2</v>
      </c>
      <c r="AF58" s="7">
        <f t="shared" si="2"/>
        <v>0.13533834586466165</v>
      </c>
    </row>
    <row r="59" spans="1:32" x14ac:dyDescent="0.3">
      <c r="A59" t="s">
        <v>63</v>
      </c>
      <c r="C59" s="7">
        <v>0</v>
      </c>
      <c r="D59" s="7">
        <v>2.5000000000000001E-3</v>
      </c>
      <c r="E59" s="7">
        <v>0.02</v>
      </c>
      <c r="F59" s="7">
        <v>7.4999999999999997E-3</v>
      </c>
      <c r="G59" s="7">
        <v>0</v>
      </c>
      <c r="H59" s="7">
        <v>0</v>
      </c>
      <c r="I59" s="7">
        <v>0.05</v>
      </c>
      <c r="J59" s="7">
        <v>9.2499999999999999E-2</v>
      </c>
      <c r="K59" s="7">
        <v>0</v>
      </c>
      <c r="L59" s="7">
        <v>0</v>
      </c>
      <c r="M59" s="7">
        <v>0</v>
      </c>
      <c r="N59" s="7">
        <v>0</v>
      </c>
      <c r="O59" s="7">
        <v>8.5000000000000006E-2</v>
      </c>
      <c r="P59" s="7">
        <v>0</v>
      </c>
      <c r="Q59" s="7">
        <v>0.48249999999999998</v>
      </c>
      <c r="R59" s="7">
        <v>2.2499999999999999E-2</v>
      </c>
      <c r="S59" s="7">
        <v>0</v>
      </c>
      <c r="T59" s="7">
        <v>0</v>
      </c>
      <c r="U59" s="7">
        <v>0</v>
      </c>
      <c r="V59" s="7">
        <v>0.23749999999999999</v>
      </c>
      <c r="X59">
        <v>400</v>
      </c>
      <c r="Z59" s="7">
        <v>0.3175</v>
      </c>
      <c r="AA59" s="7">
        <v>0.03</v>
      </c>
      <c r="AB59" s="7">
        <v>0.505</v>
      </c>
      <c r="AC59" s="7">
        <v>0.05</v>
      </c>
      <c r="AD59" s="7">
        <v>0.08</v>
      </c>
      <c r="AE59" s="7">
        <f t="shared" si="1"/>
        <v>0</v>
      </c>
      <c r="AF59" s="7">
        <f t="shared" si="2"/>
        <v>0.17749999999999999</v>
      </c>
    </row>
    <row r="60" spans="1:32" x14ac:dyDescent="0.3">
      <c r="A60" t="s">
        <v>64</v>
      </c>
      <c r="C60" s="7">
        <v>0</v>
      </c>
      <c r="D60" s="7">
        <v>1.2500000000000001E-2</v>
      </c>
      <c r="E60" s="7">
        <v>2.5000000000000001E-2</v>
      </c>
      <c r="F60" s="7">
        <v>5.7500000000000002E-2</v>
      </c>
      <c r="G60" s="7">
        <v>0</v>
      </c>
      <c r="H60" s="7">
        <v>0</v>
      </c>
      <c r="I60" s="7">
        <v>6.25E-2</v>
      </c>
      <c r="J60" s="7">
        <v>0.01</v>
      </c>
      <c r="K60" s="7">
        <v>0</v>
      </c>
      <c r="L60" s="7">
        <v>0</v>
      </c>
      <c r="M60" s="7">
        <v>0</v>
      </c>
      <c r="N60" s="7">
        <v>0.03</v>
      </c>
      <c r="O60" s="7">
        <v>4.2500000000000003E-2</v>
      </c>
      <c r="P60" s="7">
        <v>7.2499999999999995E-2</v>
      </c>
      <c r="Q60" s="7">
        <v>0.5</v>
      </c>
      <c r="R60" s="7">
        <v>3.7499999999999999E-2</v>
      </c>
      <c r="S60" s="7">
        <v>5.0000000000000001E-3</v>
      </c>
      <c r="T60" s="7">
        <v>0</v>
      </c>
      <c r="U60" s="7">
        <v>0</v>
      </c>
      <c r="V60" s="7">
        <v>0.14499999999999999</v>
      </c>
      <c r="X60">
        <v>400</v>
      </c>
      <c r="Z60" s="7">
        <v>0.30750000000000005</v>
      </c>
      <c r="AA60" s="7">
        <v>9.5000000000000001E-2</v>
      </c>
      <c r="AB60" s="7">
        <v>0.53749999999999998</v>
      </c>
      <c r="AC60" s="7">
        <v>6.25E-2</v>
      </c>
      <c r="AD60" s="7">
        <v>0.16250000000000001</v>
      </c>
      <c r="AE60" s="7">
        <f t="shared" si="1"/>
        <v>0.03</v>
      </c>
      <c r="AF60" s="7">
        <f t="shared" si="2"/>
        <v>0.12499999999999999</v>
      </c>
    </row>
    <row r="61" spans="1:32" x14ac:dyDescent="0.3">
      <c r="A61" t="s">
        <v>65</v>
      </c>
      <c r="C61" s="7">
        <v>0</v>
      </c>
      <c r="D61" s="7">
        <v>0.02</v>
      </c>
      <c r="E61" s="7">
        <v>0.01</v>
      </c>
      <c r="F61" s="7">
        <v>7.4999999999999997E-3</v>
      </c>
      <c r="G61" s="7">
        <v>0</v>
      </c>
      <c r="H61" s="7">
        <v>0</v>
      </c>
      <c r="I61" s="7">
        <v>3.5000000000000003E-2</v>
      </c>
      <c r="J61" s="7">
        <v>5.0000000000000001E-3</v>
      </c>
      <c r="K61" s="7">
        <v>0</v>
      </c>
      <c r="L61" s="7">
        <v>0</v>
      </c>
      <c r="M61" s="7">
        <v>8.2500000000000004E-2</v>
      </c>
      <c r="N61" s="7">
        <v>9.7500000000000003E-2</v>
      </c>
      <c r="O61" s="7">
        <v>2.5000000000000001E-2</v>
      </c>
      <c r="P61" s="7">
        <v>0</v>
      </c>
      <c r="Q61" s="7">
        <v>0.55249999999999999</v>
      </c>
      <c r="R61" s="7">
        <v>0.01</v>
      </c>
      <c r="S61" s="7">
        <v>0</v>
      </c>
      <c r="T61" s="7">
        <v>2.5000000000000001E-3</v>
      </c>
      <c r="U61" s="7">
        <v>0</v>
      </c>
      <c r="V61" s="7">
        <v>0.1525</v>
      </c>
      <c r="X61">
        <v>400</v>
      </c>
      <c r="Z61" s="7">
        <v>0.22750000000000001</v>
      </c>
      <c r="AA61" s="7">
        <v>3.7499999999999999E-2</v>
      </c>
      <c r="AB61" s="7">
        <v>0.5625</v>
      </c>
      <c r="AC61" s="7">
        <v>3.5000000000000003E-2</v>
      </c>
      <c r="AD61" s="7">
        <v>7.5000000000000011E-2</v>
      </c>
      <c r="AE61" s="7">
        <f t="shared" si="1"/>
        <v>0.18</v>
      </c>
      <c r="AF61" s="7">
        <f t="shared" si="2"/>
        <v>3.0000000000000002E-2</v>
      </c>
    </row>
    <row r="62" spans="1:32" x14ac:dyDescent="0.3">
      <c r="A62" t="s">
        <v>66</v>
      </c>
      <c r="C62" s="7">
        <v>0</v>
      </c>
      <c r="D62" s="7">
        <v>2.75E-2</v>
      </c>
      <c r="E62" s="7">
        <v>0</v>
      </c>
      <c r="F62" s="7">
        <v>0</v>
      </c>
      <c r="G62" s="7">
        <v>0</v>
      </c>
      <c r="H62" s="7">
        <v>0</v>
      </c>
      <c r="I62" s="7">
        <v>0.06</v>
      </c>
      <c r="J62" s="7">
        <v>0.01</v>
      </c>
      <c r="K62" s="7">
        <v>0</v>
      </c>
      <c r="L62" s="7">
        <v>0</v>
      </c>
      <c r="M62" s="7">
        <v>2.5000000000000001E-2</v>
      </c>
      <c r="N62" s="7">
        <v>0.08</v>
      </c>
      <c r="O62" s="7">
        <v>7.0000000000000007E-2</v>
      </c>
      <c r="P62" s="7">
        <v>2.5000000000000001E-2</v>
      </c>
      <c r="Q62" s="7">
        <v>0.39250000000000002</v>
      </c>
      <c r="R62" s="7">
        <v>1.2500000000000001E-2</v>
      </c>
      <c r="S62" s="7">
        <v>0</v>
      </c>
      <c r="T62" s="7">
        <v>0</v>
      </c>
      <c r="U62" s="7">
        <v>0</v>
      </c>
      <c r="V62" s="7">
        <v>0.29749999999999999</v>
      </c>
      <c r="X62">
        <v>400</v>
      </c>
      <c r="Z62" s="7">
        <v>0.38500000000000001</v>
      </c>
      <c r="AA62" s="7">
        <v>2.75E-2</v>
      </c>
      <c r="AB62" s="7">
        <v>0.40500000000000003</v>
      </c>
      <c r="AC62" s="7">
        <v>0.06</v>
      </c>
      <c r="AD62" s="7">
        <v>8.7499999999999994E-2</v>
      </c>
      <c r="AE62" s="7">
        <f t="shared" si="1"/>
        <v>0.10500000000000001</v>
      </c>
      <c r="AF62" s="7">
        <f t="shared" si="2"/>
        <v>0.105</v>
      </c>
    </row>
    <row r="63" spans="1:32" x14ac:dyDescent="0.3">
      <c r="A63" t="s">
        <v>67</v>
      </c>
      <c r="C63" s="7">
        <v>0</v>
      </c>
      <c r="D63" s="7">
        <v>0.56499999999999995</v>
      </c>
      <c r="E63" s="7">
        <v>0.01</v>
      </c>
      <c r="F63" s="7">
        <v>2.5000000000000001E-3</v>
      </c>
      <c r="G63" s="7">
        <v>0</v>
      </c>
      <c r="H63" s="7">
        <v>0</v>
      </c>
      <c r="I63" s="7">
        <v>7.0000000000000007E-2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0.13250000000000001</v>
      </c>
      <c r="P63" s="7">
        <v>0</v>
      </c>
      <c r="Q63" s="7">
        <v>0.2175</v>
      </c>
      <c r="R63" s="7">
        <v>0</v>
      </c>
      <c r="S63" s="7">
        <v>0</v>
      </c>
      <c r="T63" s="7">
        <v>0</v>
      </c>
      <c r="U63" s="7">
        <v>0</v>
      </c>
      <c r="V63" s="7">
        <v>2.5000000000000001E-3</v>
      </c>
      <c r="X63">
        <v>400</v>
      </c>
      <c r="Z63" s="7">
        <v>0.64999999999999991</v>
      </c>
      <c r="AA63" s="7">
        <v>0.5774999999999999</v>
      </c>
      <c r="AB63" s="7">
        <v>0.2175</v>
      </c>
      <c r="AC63" s="7">
        <v>7.0000000000000007E-2</v>
      </c>
      <c r="AD63" s="7">
        <v>0.64749999999999996</v>
      </c>
      <c r="AE63" s="7">
        <f t="shared" si="1"/>
        <v>0</v>
      </c>
      <c r="AF63" s="7">
        <f t="shared" si="2"/>
        <v>0.13250000000000001</v>
      </c>
    </row>
    <row r="64" spans="1:32" x14ac:dyDescent="0.3">
      <c r="A64" t="s">
        <v>68</v>
      </c>
      <c r="C64" s="7">
        <v>0</v>
      </c>
      <c r="D64" s="7">
        <v>2.2727272727272728E-2</v>
      </c>
      <c r="E64" s="7">
        <v>1.7676767676767676E-2</v>
      </c>
      <c r="F64" s="7">
        <v>2.0202020202020204E-2</v>
      </c>
      <c r="G64" s="7">
        <v>0</v>
      </c>
      <c r="H64" s="7">
        <v>0</v>
      </c>
      <c r="I64" s="7">
        <v>2.7777777777777776E-2</v>
      </c>
      <c r="J64" s="7">
        <v>5.0505050505050509E-3</v>
      </c>
      <c r="K64" s="7">
        <v>0</v>
      </c>
      <c r="L64" s="7">
        <v>0</v>
      </c>
      <c r="M64" s="7">
        <v>3.0303030303030304E-2</v>
      </c>
      <c r="N64" s="7">
        <v>2.2727272727272728E-2</v>
      </c>
      <c r="O64" s="7">
        <v>5.0505050505050504E-2</v>
      </c>
      <c r="P64" s="7">
        <v>4.7979797979797977E-2</v>
      </c>
      <c r="Q64" s="7">
        <v>0.47222222222222221</v>
      </c>
      <c r="R64" s="7">
        <v>2.0202020202020204E-2</v>
      </c>
      <c r="S64" s="7">
        <v>0</v>
      </c>
      <c r="T64" s="7">
        <v>0</v>
      </c>
      <c r="U64" s="7">
        <v>0</v>
      </c>
      <c r="V64" s="7">
        <v>0.26262626262626265</v>
      </c>
      <c r="X64">
        <v>396</v>
      </c>
      <c r="Z64" s="7">
        <v>0.35101010101010105</v>
      </c>
      <c r="AA64" s="7">
        <v>6.0606060606060608E-2</v>
      </c>
      <c r="AB64" s="7">
        <v>0.49242424242424243</v>
      </c>
      <c r="AC64" s="7">
        <v>2.7777777777777776E-2</v>
      </c>
      <c r="AD64" s="7">
        <v>8.8383838383838384E-2</v>
      </c>
      <c r="AE64" s="7">
        <f t="shared" si="1"/>
        <v>5.3030303030303032E-2</v>
      </c>
      <c r="AF64" s="7">
        <f t="shared" si="2"/>
        <v>0.10353535353535354</v>
      </c>
    </row>
    <row r="65" spans="1:32" x14ac:dyDescent="0.3">
      <c r="A65" t="s">
        <v>69</v>
      </c>
      <c r="C65" s="7">
        <v>0</v>
      </c>
      <c r="D65" s="7">
        <v>3.7499999999999999E-2</v>
      </c>
      <c r="E65" s="7">
        <v>0</v>
      </c>
      <c r="F65" s="7">
        <v>0</v>
      </c>
      <c r="G65" s="7">
        <v>0</v>
      </c>
      <c r="H65" s="7">
        <v>0</v>
      </c>
      <c r="I65" s="7">
        <v>9.2499999999999999E-2</v>
      </c>
      <c r="J65" s="7">
        <v>0.22</v>
      </c>
      <c r="K65" s="7">
        <v>0</v>
      </c>
      <c r="L65" s="7">
        <v>0</v>
      </c>
      <c r="M65" s="7">
        <v>0</v>
      </c>
      <c r="N65" s="7">
        <v>0</v>
      </c>
      <c r="O65" s="7">
        <v>7.4999999999999997E-2</v>
      </c>
      <c r="P65" s="7">
        <v>0</v>
      </c>
      <c r="Q65" s="7">
        <v>0.39500000000000002</v>
      </c>
      <c r="R65" s="7">
        <v>7.4999999999999997E-3</v>
      </c>
      <c r="S65" s="7">
        <v>0</v>
      </c>
      <c r="T65" s="7">
        <v>0</v>
      </c>
      <c r="U65" s="7">
        <v>0</v>
      </c>
      <c r="V65" s="7">
        <v>0.17249999999999999</v>
      </c>
      <c r="X65">
        <v>400</v>
      </c>
      <c r="Z65" s="7">
        <v>0.30249999999999999</v>
      </c>
      <c r="AA65" s="7">
        <v>3.7499999999999999E-2</v>
      </c>
      <c r="AB65" s="7">
        <v>0.40250000000000002</v>
      </c>
      <c r="AC65" s="7">
        <v>9.2499999999999999E-2</v>
      </c>
      <c r="AD65" s="7">
        <v>0.13</v>
      </c>
      <c r="AE65" s="7">
        <f t="shared" si="1"/>
        <v>0</v>
      </c>
      <c r="AF65" s="7">
        <f t="shared" si="2"/>
        <v>0.29499999999999998</v>
      </c>
    </row>
    <row r="66" spans="1:32" x14ac:dyDescent="0.3">
      <c r="A66" t="s">
        <v>70</v>
      </c>
      <c r="C66" s="7">
        <v>0</v>
      </c>
      <c r="D66" s="7">
        <v>9.7500000000000003E-2</v>
      </c>
      <c r="E66" s="7">
        <v>1.4999999999999999E-2</v>
      </c>
      <c r="F66" s="7">
        <v>5.0000000000000001E-3</v>
      </c>
      <c r="G66" s="7">
        <v>0</v>
      </c>
      <c r="H66" s="7">
        <v>0</v>
      </c>
      <c r="I66" s="7">
        <v>9.7500000000000003E-2</v>
      </c>
      <c r="J66" s="7">
        <v>2.2499999999999999E-2</v>
      </c>
      <c r="K66" s="7">
        <v>0</v>
      </c>
      <c r="L66" s="7">
        <v>0</v>
      </c>
      <c r="M66" s="7">
        <v>7.4999999999999997E-3</v>
      </c>
      <c r="N66" s="7">
        <v>0.1275</v>
      </c>
      <c r="O66" s="7">
        <v>1.2500000000000001E-2</v>
      </c>
      <c r="P66" s="7">
        <v>5.0000000000000001E-3</v>
      </c>
      <c r="Q66" s="7">
        <v>0.33250000000000002</v>
      </c>
      <c r="R66" s="7">
        <v>7.4999999999999997E-3</v>
      </c>
      <c r="S66" s="7">
        <v>4.2500000000000003E-2</v>
      </c>
      <c r="T66" s="7">
        <v>0</v>
      </c>
      <c r="U66" s="7">
        <v>0.17499999999999999</v>
      </c>
      <c r="V66" s="7">
        <v>5.2499999999999998E-2</v>
      </c>
      <c r="X66">
        <v>400</v>
      </c>
      <c r="Z66" s="7">
        <v>0.48499999999999999</v>
      </c>
      <c r="AA66" s="7">
        <v>0.11750000000000001</v>
      </c>
      <c r="AB66" s="7">
        <v>0.34</v>
      </c>
      <c r="AC66" s="7">
        <v>9.7500000000000003E-2</v>
      </c>
      <c r="AD66" s="7">
        <v>0.4325</v>
      </c>
      <c r="AE66" s="7">
        <f t="shared" si="1"/>
        <v>0.13500000000000001</v>
      </c>
      <c r="AF66" s="7">
        <f t="shared" si="2"/>
        <v>0.04</v>
      </c>
    </row>
    <row r="67" spans="1:32" x14ac:dyDescent="0.3">
      <c r="A67" t="s">
        <v>71</v>
      </c>
      <c r="C67" s="7">
        <v>0</v>
      </c>
      <c r="D67" s="7">
        <v>0.10301507537688442</v>
      </c>
      <c r="E67" s="7">
        <v>0</v>
      </c>
      <c r="F67" s="7">
        <v>0</v>
      </c>
      <c r="G67" s="7">
        <v>0</v>
      </c>
      <c r="H67" s="7">
        <v>0</v>
      </c>
      <c r="I67" s="7">
        <v>7.5376884422110546E-2</v>
      </c>
      <c r="J67" s="7">
        <v>0.10301507537688442</v>
      </c>
      <c r="K67" s="7">
        <v>0</v>
      </c>
      <c r="L67" s="7">
        <v>0</v>
      </c>
      <c r="M67" s="7">
        <v>0</v>
      </c>
      <c r="N67" s="7">
        <v>0</v>
      </c>
      <c r="O67" s="7">
        <v>2.7638190954773871E-2</v>
      </c>
      <c r="P67" s="7">
        <v>0</v>
      </c>
      <c r="Q67" s="7">
        <v>0.38944723618090454</v>
      </c>
      <c r="R67" s="7">
        <v>0.24874371859296482</v>
      </c>
      <c r="S67" s="7">
        <v>0</v>
      </c>
      <c r="T67" s="7">
        <v>0</v>
      </c>
      <c r="U67" s="7">
        <v>0</v>
      </c>
      <c r="V67" s="7">
        <v>5.2763819095477386E-2</v>
      </c>
      <c r="X67">
        <v>398</v>
      </c>
      <c r="Z67" s="7">
        <v>0.23115577889447236</v>
      </c>
      <c r="AA67" s="7">
        <v>0.10301507537688442</v>
      </c>
      <c r="AB67" s="7">
        <v>0.63819095477386933</v>
      </c>
      <c r="AC67" s="7">
        <v>7.5376884422110546E-2</v>
      </c>
      <c r="AD67" s="7">
        <v>0.17839195979899497</v>
      </c>
      <c r="AE67" s="7">
        <f t="shared" si="1"/>
        <v>0</v>
      </c>
      <c r="AF67" s="7">
        <f t="shared" si="2"/>
        <v>0.1306532663316583</v>
      </c>
    </row>
    <row r="68" spans="1:32" x14ac:dyDescent="0.3">
      <c r="A68" t="s">
        <v>72</v>
      </c>
      <c r="C68" s="7">
        <v>0</v>
      </c>
      <c r="D68" s="7">
        <v>8.771929824561403E-2</v>
      </c>
      <c r="E68" s="7">
        <v>0</v>
      </c>
      <c r="F68" s="7">
        <v>2.5062656641604009E-3</v>
      </c>
      <c r="G68" s="7">
        <v>0</v>
      </c>
      <c r="H68" s="7">
        <v>0</v>
      </c>
      <c r="I68" s="7">
        <v>3.5087719298245612E-2</v>
      </c>
      <c r="J68" s="7">
        <v>5.0125313283208017E-3</v>
      </c>
      <c r="K68" s="7">
        <v>0</v>
      </c>
      <c r="L68" s="7">
        <v>0</v>
      </c>
      <c r="M68" s="7">
        <v>3.007518796992481E-2</v>
      </c>
      <c r="N68" s="7">
        <v>4.0100250626566414E-2</v>
      </c>
      <c r="O68" s="7">
        <v>5.0125313283208017E-3</v>
      </c>
      <c r="P68" s="7">
        <v>1.0025062656641603E-2</v>
      </c>
      <c r="Q68" s="7">
        <v>0.47368421052631576</v>
      </c>
      <c r="R68" s="7">
        <v>0.11528822055137844</v>
      </c>
      <c r="S68" s="7">
        <v>7.5187969924812026E-3</v>
      </c>
      <c r="T68" s="7">
        <v>0</v>
      </c>
      <c r="U68" s="7">
        <v>0</v>
      </c>
      <c r="V68" s="7">
        <v>0.18796992481203006</v>
      </c>
      <c r="X68">
        <v>399</v>
      </c>
      <c r="Z68" s="7">
        <v>0.32080200501253131</v>
      </c>
      <c r="AA68" s="7">
        <v>9.0225563909774431E-2</v>
      </c>
      <c r="AB68" s="7">
        <v>0.58897243107769426</v>
      </c>
      <c r="AC68" s="7">
        <v>3.5087719298245612E-2</v>
      </c>
      <c r="AD68" s="7">
        <v>0.13283208020050125</v>
      </c>
      <c r="AE68" s="7">
        <f t="shared" si="1"/>
        <v>7.0175438596491224E-2</v>
      </c>
      <c r="AF68" s="7">
        <f t="shared" si="2"/>
        <v>2.0050125313283207E-2</v>
      </c>
    </row>
    <row r="69" spans="1:32" x14ac:dyDescent="0.3">
      <c r="A69" t="s">
        <v>73</v>
      </c>
      <c r="C69" s="7">
        <v>0</v>
      </c>
      <c r="D69" s="7">
        <v>0.1275</v>
      </c>
      <c r="E69" s="7">
        <v>0</v>
      </c>
      <c r="F69" s="7">
        <v>0</v>
      </c>
      <c r="G69" s="7">
        <v>0</v>
      </c>
      <c r="H69" s="7">
        <v>0</v>
      </c>
      <c r="I69" s="7">
        <v>3.2500000000000001E-2</v>
      </c>
      <c r="J69" s="7">
        <v>4.4999999999999998E-2</v>
      </c>
      <c r="K69" s="7">
        <v>0</v>
      </c>
      <c r="L69" s="7">
        <v>0</v>
      </c>
      <c r="M69" s="7">
        <v>0</v>
      </c>
      <c r="N69" s="7">
        <v>0</v>
      </c>
      <c r="O69" s="7">
        <v>1.2500000000000001E-2</v>
      </c>
      <c r="P69" s="7">
        <v>0</v>
      </c>
      <c r="Q69" s="7">
        <v>0.68500000000000005</v>
      </c>
      <c r="R69" s="7">
        <v>0.04</v>
      </c>
      <c r="S69" s="7">
        <v>0</v>
      </c>
      <c r="T69" s="7">
        <v>0</v>
      </c>
      <c r="U69" s="7">
        <v>0</v>
      </c>
      <c r="V69" s="7">
        <v>5.7500000000000002E-2</v>
      </c>
      <c r="X69">
        <v>400</v>
      </c>
      <c r="Z69" s="7">
        <v>0.2175</v>
      </c>
      <c r="AA69" s="7">
        <v>0.1275</v>
      </c>
      <c r="AB69" s="7">
        <v>0.72500000000000009</v>
      </c>
      <c r="AC69" s="7">
        <v>3.2500000000000001E-2</v>
      </c>
      <c r="AD69" s="7">
        <v>0.16</v>
      </c>
      <c r="AE69" s="7">
        <f t="shared" si="1"/>
        <v>0</v>
      </c>
      <c r="AF69" s="7">
        <f t="shared" si="2"/>
        <v>5.7499999999999996E-2</v>
      </c>
    </row>
    <row r="70" spans="1:32" x14ac:dyDescent="0.3">
      <c r="A70" t="s">
        <v>74</v>
      </c>
      <c r="C70" s="7">
        <v>0</v>
      </c>
      <c r="D70" s="7">
        <v>5.7500000000000002E-2</v>
      </c>
      <c r="E70" s="7">
        <v>0</v>
      </c>
      <c r="F70" s="7">
        <v>0</v>
      </c>
      <c r="G70" s="7">
        <v>0</v>
      </c>
      <c r="H70" s="7">
        <v>0</v>
      </c>
      <c r="I70" s="7">
        <v>0.1</v>
      </c>
      <c r="J70" s="7">
        <v>3.7499999999999999E-2</v>
      </c>
      <c r="K70" s="7">
        <v>0</v>
      </c>
      <c r="L70" s="7">
        <v>0</v>
      </c>
      <c r="M70" s="7">
        <v>1.4999999999999999E-2</v>
      </c>
      <c r="N70" s="7">
        <v>0.1</v>
      </c>
      <c r="O70" s="7">
        <v>0.02</v>
      </c>
      <c r="P70" s="7">
        <v>0</v>
      </c>
      <c r="Q70" s="7">
        <v>0.42</v>
      </c>
      <c r="R70" s="7">
        <v>5.7500000000000002E-2</v>
      </c>
      <c r="S70" s="7">
        <v>0</v>
      </c>
      <c r="T70" s="7">
        <v>0</v>
      </c>
      <c r="U70" s="7">
        <v>0</v>
      </c>
      <c r="V70" s="7">
        <v>0.1925</v>
      </c>
      <c r="X70">
        <v>400</v>
      </c>
      <c r="Z70" s="7">
        <v>0.35</v>
      </c>
      <c r="AA70" s="7">
        <v>5.7500000000000002E-2</v>
      </c>
      <c r="AB70" s="7">
        <v>0.47749999999999998</v>
      </c>
      <c r="AC70" s="7">
        <v>0.1</v>
      </c>
      <c r="AD70" s="7">
        <v>0.1575</v>
      </c>
      <c r="AE70" s="7">
        <f t="shared" si="1"/>
        <v>0.115</v>
      </c>
      <c r="AF70" s="7">
        <f t="shared" si="2"/>
        <v>5.7499999999999996E-2</v>
      </c>
    </row>
    <row r="71" spans="1:32" x14ac:dyDescent="0.3">
      <c r="A71" t="s">
        <v>75</v>
      </c>
      <c r="C71" s="7">
        <v>0</v>
      </c>
      <c r="D71" s="7">
        <v>1.2500000000000001E-2</v>
      </c>
      <c r="E71" s="7">
        <v>0</v>
      </c>
      <c r="F71" s="7">
        <v>0</v>
      </c>
      <c r="G71" s="7">
        <v>0</v>
      </c>
      <c r="H71" s="7">
        <v>0</v>
      </c>
      <c r="I71" s="7">
        <v>0.17749999999999999</v>
      </c>
      <c r="J71" s="7">
        <v>4.4999999999999998E-2</v>
      </c>
      <c r="K71" s="7">
        <v>0</v>
      </c>
      <c r="L71" s="7">
        <v>0</v>
      </c>
      <c r="M71" s="7">
        <v>0</v>
      </c>
      <c r="N71" s="7">
        <v>0</v>
      </c>
      <c r="O71" s="7">
        <v>1.4999999999999999E-2</v>
      </c>
      <c r="P71" s="7">
        <v>0</v>
      </c>
      <c r="Q71" s="7">
        <v>0.63749999999999996</v>
      </c>
      <c r="R71" s="7">
        <v>0.02</v>
      </c>
      <c r="S71" s="7">
        <v>0</v>
      </c>
      <c r="T71" s="7">
        <v>0</v>
      </c>
      <c r="U71" s="7">
        <v>0</v>
      </c>
      <c r="V71" s="7">
        <v>9.2499999999999999E-2</v>
      </c>
      <c r="X71">
        <v>400</v>
      </c>
      <c r="Z71" s="7">
        <v>0.28250000000000003</v>
      </c>
      <c r="AA71" s="7">
        <v>1.2500000000000001E-2</v>
      </c>
      <c r="AB71" s="7">
        <v>0.65749999999999997</v>
      </c>
      <c r="AC71" s="7">
        <v>0.17749999999999999</v>
      </c>
      <c r="AD71" s="7">
        <v>0.19</v>
      </c>
      <c r="AE71" s="7">
        <f t="shared" si="1"/>
        <v>0</v>
      </c>
      <c r="AF71" s="7">
        <f t="shared" si="2"/>
        <v>0.06</v>
      </c>
    </row>
    <row r="72" spans="1:32" x14ac:dyDescent="0.3">
      <c r="A72" t="s">
        <v>76</v>
      </c>
      <c r="C72" s="7">
        <v>0</v>
      </c>
      <c r="D72" s="7">
        <v>7.0000000000000007E-2</v>
      </c>
      <c r="E72" s="7">
        <v>0</v>
      </c>
      <c r="F72" s="7">
        <v>0</v>
      </c>
      <c r="G72" s="7">
        <v>0</v>
      </c>
      <c r="H72" s="7">
        <v>0</v>
      </c>
      <c r="I72" s="7">
        <v>0.22</v>
      </c>
      <c r="J72" s="7">
        <v>0</v>
      </c>
      <c r="K72" s="7">
        <v>0</v>
      </c>
      <c r="L72" s="7">
        <v>0</v>
      </c>
      <c r="M72" s="7">
        <v>1.7500000000000002E-2</v>
      </c>
      <c r="N72" s="7">
        <v>6.25E-2</v>
      </c>
      <c r="O72" s="7">
        <v>7.4999999999999997E-3</v>
      </c>
      <c r="P72" s="7">
        <v>2.5000000000000001E-3</v>
      </c>
      <c r="Q72" s="7">
        <v>0.53500000000000003</v>
      </c>
      <c r="R72" s="7">
        <v>5.0000000000000001E-3</v>
      </c>
      <c r="S72" s="7">
        <v>0</v>
      </c>
      <c r="T72" s="7">
        <v>0</v>
      </c>
      <c r="U72" s="7">
        <v>0</v>
      </c>
      <c r="V72" s="7">
        <v>0.08</v>
      </c>
      <c r="X72">
        <v>400</v>
      </c>
      <c r="Z72" s="7">
        <v>0.37</v>
      </c>
      <c r="AA72" s="7">
        <v>7.0000000000000007E-2</v>
      </c>
      <c r="AB72" s="7">
        <v>0.54</v>
      </c>
      <c r="AC72" s="7">
        <v>0.22</v>
      </c>
      <c r="AD72" s="7">
        <v>0.29000000000000004</v>
      </c>
      <c r="AE72" s="7">
        <f t="shared" si="1"/>
        <v>0.08</v>
      </c>
      <c r="AF72" s="7">
        <f t="shared" si="2"/>
        <v>0.01</v>
      </c>
    </row>
    <row r="73" spans="1:32" x14ac:dyDescent="0.3">
      <c r="A73" t="s">
        <v>77</v>
      </c>
      <c r="C73" s="7">
        <v>0</v>
      </c>
      <c r="D73" s="7">
        <v>0.22305764411027568</v>
      </c>
      <c r="E73" s="7">
        <v>0</v>
      </c>
      <c r="F73" s="7">
        <v>0</v>
      </c>
      <c r="G73" s="7">
        <v>0</v>
      </c>
      <c r="H73" s="7">
        <v>0</v>
      </c>
      <c r="I73" s="7">
        <v>4.7619047619047616E-2</v>
      </c>
      <c r="J73" s="7">
        <v>1.0025062656641603E-2</v>
      </c>
      <c r="K73" s="7">
        <v>0</v>
      </c>
      <c r="L73" s="7">
        <v>0</v>
      </c>
      <c r="M73" s="7">
        <v>7.5187969924812026E-3</v>
      </c>
      <c r="N73" s="7">
        <v>0</v>
      </c>
      <c r="O73" s="7">
        <v>1.5037593984962405E-2</v>
      </c>
      <c r="P73" s="7">
        <v>0</v>
      </c>
      <c r="Q73" s="7">
        <v>0.65162907268170422</v>
      </c>
      <c r="R73" s="7">
        <v>4.0100250626566414E-2</v>
      </c>
      <c r="S73" s="7">
        <v>0</v>
      </c>
      <c r="T73" s="7">
        <v>0</v>
      </c>
      <c r="U73" s="7">
        <v>0</v>
      </c>
      <c r="V73" s="7">
        <v>5.0125313283208017E-3</v>
      </c>
      <c r="X73">
        <v>399</v>
      </c>
      <c r="Z73" s="7">
        <v>0.27568922305764409</v>
      </c>
      <c r="AA73" s="7">
        <v>0.22305764411027568</v>
      </c>
      <c r="AB73" s="7">
        <v>0.69172932330827064</v>
      </c>
      <c r="AC73" s="7">
        <v>4.7619047619047616E-2</v>
      </c>
      <c r="AD73" s="7">
        <v>0.27067669172932329</v>
      </c>
      <c r="AE73" s="7">
        <f t="shared" si="1"/>
        <v>7.5187969924812026E-3</v>
      </c>
      <c r="AF73" s="7">
        <f t="shared" si="2"/>
        <v>2.5062656641604009E-2</v>
      </c>
    </row>
    <row r="74" spans="1:32" x14ac:dyDescent="0.3">
      <c r="A74" t="s">
        <v>78</v>
      </c>
      <c r="C74" s="7">
        <v>0</v>
      </c>
      <c r="D74" s="7">
        <v>0.215</v>
      </c>
      <c r="E74" s="7">
        <v>0</v>
      </c>
      <c r="F74" s="7">
        <v>0</v>
      </c>
      <c r="G74" s="7">
        <v>0</v>
      </c>
      <c r="H74" s="7">
        <v>0</v>
      </c>
      <c r="I74" s="7">
        <v>8.5000000000000006E-2</v>
      </c>
      <c r="J74" s="7">
        <v>0.02</v>
      </c>
      <c r="K74" s="7">
        <v>0</v>
      </c>
      <c r="L74" s="7">
        <v>0</v>
      </c>
      <c r="M74" s="7">
        <v>3.7499999999999999E-2</v>
      </c>
      <c r="N74" s="7">
        <v>0.14249999999999999</v>
      </c>
      <c r="O74" s="7">
        <v>0.03</v>
      </c>
      <c r="P74" s="7">
        <v>0</v>
      </c>
      <c r="Q74" s="7">
        <v>0.46500000000000002</v>
      </c>
      <c r="R74" s="7">
        <v>5.0000000000000001E-3</v>
      </c>
      <c r="S74" s="7">
        <v>0</v>
      </c>
      <c r="T74" s="7">
        <v>0</v>
      </c>
      <c r="U74" s="7">
        <v>0</v>
      </c>
      <c r="V74" s="7">
        <v>0</v>
      </c>
      <c r="X74">
        <v>400</v>
      </c>
      <c r="Z74" s="7">
        <v>0.3</v>
      </c>
      <c r="AA74" s="7">
        <v>0.215</v>
      </c>
      <c r="AB74" s="7">
        <v>0.47000000000000003</v>
      </c>
      <c r="AC74" s="7">
        <v>8.5000000000000006E-2</v>
      </c>
      <c r="AD74" s="7">
        <v>0.3</v>
      </c>
      <c r="AE74" s="7">
        <f t="shared" si="1"/>
        <v>0.18</v>
      </c>
      <c r="AF74" s="7">
        <f t="shared" si="2"/>
        <v>0.05</v>
      </c>
    </row>
    <row r="75" spans="1:32" x14ac:dyDescent="0.3">
      <c r="A75" t="s">
        <v>79</v>
      </c>
      <c r="C75" s="7">
        <v>0</v>
      </c>
      <c r="D75" s="7">
        <v>5.5415617128463476E-2</v>
      </c>
      <c r="E75" s="7">
        <v>0</v>
      </c>
      <c r="F75" s="7">
        <v>0</v>
      </c>
      <c r="G75" s="7">
        <v>0</v>
      </c>
      <c r="H75" s="7">
        <v>0</v>
      </c>
      <c r="I75" s="7">
        <v>0.10075566750629723</v>
      </c>
      <c r="J75" s="7">
        <v>0.16624685138539042</v>
      </c>
      <c r="K75" s="7">
        <v>0</v>
      </c>
      <c r="L75" s="7">
        <v>0</v>
      </c>
      <c r="M75" s="7">
        <v>5.0377833753148613E-3</v>
      </c>
      <c r="N75" s="7">
        <v>0</v>
      </c>
      <c r="O75" s="7">
        <v>2.7707808564231738E-2</v>
      </c>
      <c r="P75" s="7">
        <v>0</v>
      </c>
      <c r="Q75" s="7">
        <v>0.46851385390428213</v>
      </c>
      <c r="R75" s="7">
        <v>0</v>
      </c>
      <c r="S75" s="7">
        <v>0</v>
      </c>
      <c r="T75" s="7">
        <v>0</v>
      </c>
      <c r="U75" s="7">
        <v>0</v>
      </c>
      <c r="V75" s="7">
        <v>0.17632241813602015</v>
      </c>
      <c r="X75">
        <v>397</v>
      </c>
      <c r="Z75" s="7">
        <v>0.33249370277078089</v>
      </c>
      <c r="AA75" s="7">
        <v>5.5415617128463476E-2</v>
      </c>
      <c r="AB75" s="7">
        <v>0.46851385390428213</v>
      </c>
      <c r="AC75" s="7">
        <v>0.10075566750629723</v>
      </c>
      <c r="AD75" s="7">
        <v>0.15617128463476071</v>
      </c>
      <c r="AE75" s="7">
        <f t="shared" si="1"/>
        <v>5.0377833753148613E-3</v>
      </c>
      <c r="AF75" s="7">
        <f t="shared" si="2"/>
        <v>0.19395465994962216</v>
      </c>
    </row>
    <row r="76" spans="1:32" x14ac:dyDescent="0.3">
      <c r="A76" t="s">
        <v>80</v>
      </c>
      <c r="C76" s="7">
        <v>0</v>
      </c>
      <c r="D76" s="7">
        <v>0.875</v>
      </c>
      <c r="E76" s="7">
        <v>0</v>
      </c>
      <c r="F76" s="7">
        <v>0</v>
      </c>
      <c r="G76" s="7">
        <v>0</v>
      </c>
      <c r="H76" s="7">
        <v>0</v>
      </c>
      <c r="I76" s="7">
        <v>0.02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0.01</v>
      </c>
      <c r="P76" s="7">
        <v>0</v>
      </c>
      <c r="Q76" s="7">
        <v>9.5000000000000001E-2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X76">
        <v>400</v>
      </c>
      <c r="Z76" s="7">
        <v>0.89500000000000002</v>
      </c>
      <c r="AA76" s="7">
        <v>0.875</v>
      </c>
      <c r="AB76" s="7">
        <v>9.5000000000000001E-2</v>
      </c>
      <c r="AC76" s="7">
        <v>0.02</v>
      </c>
      <c r="AD76" s="7">
        <v>0.89500000000000002</v>
      </c>
      <c r="AE76" s="7">
        <f t="shared" si="1"/>
        <v>0</v>
      </c>
      <c r="AF76" s="7">
        <f t="shared" si="2"/>
        <v>0.01</v>
      </c>
    </row>
    <row r="77" spans="1:32" s="4" customFormat="1" x14ac:dyDescent="0.3">
      <c r="A77" s="4" t="s">
        <v>81</v>
      </c>
      <c r="B77"/>
      <c r="C77" s="8">
        <v>0</v>
      </c>
      <c r="D77" s="7">
        <v>0.61</v>
      </c>
      <c r="E77" s="7">
        <v>0</v>
      </c>
      <c r="F77" s="7">
        <v>0</v>
      </c>
      <c r="G77" s="7">
        <v>0</v>
      </c>
      <c r="H77" s="7">
        <v>0</v>
      </c>
      <c r="I77" s="7">
        <v>7.4999999999999997E-3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0.03</v>
      </c>
      <c r="P77" s="7">
        <v>0</v>
      </c>
      <c r="Q77" s="7">
        <v>2.5000000000000001E-2</v>
      </c>
      <c r="R77" s="7">
        <v>0.32750000000000001</v>
      </c>
      <c r="S77" s="7">
        <v>0</v>
      </c>
      <c r="T77" s="7">
        <v>0</v>
      </c>
      <c r="U77" s="7">
        <v>0</v>
      </c>
      <c r="V77" s="7">
        <v>0</v>
      </c>
      <c r="X77">
        <v>400</v>
      </c>
      <c r="Z77" s="7">
        <v>0.61749999999999994</v>
      </c>
      <c r="AA77" s="7">
        <v>0.61</v>
      </c>
      <c r="AB77" s="7">
        <v>0.35250000000000004</v>
      </c>
      <c r="AC77" s="7">
        <v>7.4999999999999997E-3</v>
      </c>
      <c r="AD77" s="7">
        <v>0.61749999999999994</v>
      </c>
      <c r="AE77" s="7">
        <f t="shared" si="1"/>
        <v>0</v>
      </c>
      <c r="AF77" s="7">
        <f t="shared" si="2"/>
        <v>0.03</v>
      </c>
    </row>
    <row r="78" spans="1:32" x14ac:dyDescent="0.3">
      <c r="A78" t="s">
        <v>83</v>
      </c>
      <c r="C78" s="7">
        <v>0</v>
      </c>
      <c r="D78" s="7">
        <v>2.5125628140703518E-3</v>
      </c>
      <c r="E78" s="7">
        <v>0</v>
      </c>
      <c r="F78" s="7">
        <v>0</v>
      </c>
      <c r="G78" s="7">
        <v>0</v>
      </c>
      <c r="H78" s="7">
        <v>2.5125628140703518E-3</v>
      </c>
      <c r="I78" s="7">
        <v>4.2713567839195977E-2</v>
      </c>
      <c r="J78" s="7">
        <v>0</v>
      </c>
      <c r="K78" s="7">
        <v>0</v>
      </c>
      <c r="L78" s="7">
        <v>0</v>
      </c>
      <c r="M78" s="7">
        <v>3.5175879396984924E-2</v>
      </c>
      <c r="N78" s="7">
        <v>6.2814070351758788E-2</v>
      </c>
      <c r="O78" s="7">
        <v>0.11055276381909548</v>
      </c>
      <c r="P78" s="7">
        <v>2.2613065326633167E-2</v>
      </c>
      <c r="Q78" s="7">
        <v>0.60050251256281406</v>
      </c>
      <c r="R78" s="7">
        <v>9.7989949748743713E-2</v>
      </c>
      <c r="S78" s="7">
        <v>0</v>
      </c>
      <c r="T78" s="7">
        <v>0</v>
      </c>
      <c r="U78" s="7">
        <v>0</v>
      </c>
      <c r="V78" s="7">
        <v>2.2613065326633167E-2</v>
      </c>
      <c r="X78">
        <v>398</v>
      </c>
      <c r="Z78" s="7">
        <v>7.0351758793969849E-2</v>
      </c>
      <c r="AA78" s="7">
        <v>2.5125628140703518E-3</v>
      </c>
      <c r="AB78" s="7">
        <v>0.69849246231155782</v>
      </c>
      <c r="AC78" s="7">
        <v>4.2713567839195977E-2</v>
      </c>
      <c r="AD78" s="7">
        <v>4.7738693467336682E-2</v>
      </c>
      <c r="AE78" s="7">
        <f t="shared" si="1"/>
        <v>9.7989949748743713E-2</v>
      </c>
      <c r="AF78" s="7">
        <f t="shared" si="2"/>
        <v>0.13316582914572866</v>
      </c>
    </row>
    <row r="79" spans="1:32" x14ac:dyDescent="0.3">
      <c r="A79" t="s">
        <v>84</v>
      </c>
      <c r="C79" s="7">
        <v>0</v>
      </c>
      <c r="D79" s="7">
        <v>5.5E-2</v>
      </c>
      <c r="E79" s="7">
        <v>0</v>
      </c>
      <c r="F79" s="7">
        <v>0.01</v>
      </c>
      <c r="G79" s="7">
        <v>0</v>
      </c>
      <c r="H79" s="7">
        <v>7.4999999999999997E-3</v>
      </c>
      <c r="I79" s="7">
        <v>9.5000000000000001E-2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0.67</v>
      </c>
      <c r="R79" s="7">
        <v>0.02</v>
      </c>
      <c r="S79" s="7">
        <v>0</v>
      </c>
      <c r="T79" s="7">
        <v>0</v>
      </c>
      <c r="U79" s="7">
        <v>0</v>
      </c>
      <c r="V79" s="7">
        <v>0.14249999999999999</v>
      </c>
      <c r="X79">
        <v>400</v>
      </c>
      <c r="Z79" s="7">
        <v>0.31</v>
      </c>
      <c r="AA79" s="7">
        <v>6.5000000000000002E-2</v>
      </c>
      <c r="AB79" s="7">
        <v>0.69000000000000006</v>
      </c>
      <c r="AC79" s="7">
        <v>9.5000000000000001E-2</v>
      </c>
      <c r="AD79" s="7">
        <v>0.16750000000000001</v>
      </c>
      <c r="AE79" s="7">
        <f t="shared" si="1"/>
        <v>0</v>
      </c>
      <c r="AF79" s="7">
        <f t="shared" si="2"/>
        <v>0</v>
      </c>
    </row>
    <row r="80" spans="1:32" x14ac:dyDescent="0.3">
      <c r="A80" t="s">
        <v>85</v>
      </c>
      <c r="C80" s="7">
        <v>0</v>
      </c>
      <c r="D80" s="7">
        <v>0</v>
      </c>
      <c r="E80" s="7">
        <v>0</v>
      </c>
      <c r="F80" s="7">
        <v>0.01</v>
      </c>
      <c r="G80" s="7">
        <v>0</v>
      </c>
      <c r="H80" s="7">
        <v>2.5000000000000001E-3</v>
      </c>
      <c r="I80" s="7">
        <v>6.7500000000000004E-2</v>
      </c>
      <c r="J80" s="7">
        <v>0</v>
      </c>
      <c r="K80" s="7">
        <v>0</v>
      </c>
      <c r="L80" s="7">
        <v>0</v>
      </c>
      <c r="M80" s="7">
        <v>0</v>
      </c>
      <c r="N80" s="7">
        <v>5.0000000000000001E-3</v>
      </c>
      <c r="O80" s="7">
        <v>2.5000000000000001E-3</v>
      </c>
      <c r="P80" s="7">
        <v>0</v>
      </c>
      <c r="Q80" s="7">
        <v>0.82250000000000001</v>
      </c>
      <c r="R80" s="7">
        <v>5.0000000000000001E-3</v>
      </c>
      <c r="S80" s="7">
        <v>0</v>
      </c>
      <c r="T80" s="7">
        <v>0</v>
      </c>
      <c r="U80" s="7">
        <v>0</v>
      </c>
      <c r="V80" s="7">
        <v>8.5000000000000006E-2</v>
      </c>
      <c r="X80">
        <v>400</v>
      </c>
      <c r="Z80" s="7">
        <v>0.16500000000000004</v>
      </c>
      <c r="AA80" s="7">
        <v>0.01</v>
      </c>
      <c r="AB80" s="7">
        <v>0.82750000000000001</v>
      </c>
      <c r="AC80" s="7">
        <v>6.7500000000000004E-2</v>
      </c>
      <c r="AD80" s="7">
        <v>0.08</v>
      </c>
      <c r="AE80" s="7">
        <f t="shared" si="1"/>
        <v>5.0000000000000001E-3</v>
      </c>
      <c r="AF80" s="7">
        <f t="shared" si="2"/>
        <v>2.5000000000000001E-3</v>
      </c>
    </row>
    <row r="81" spans="1:32" x14ac:dyDescent="0.3">
      <c r="A81" t="s">
        <v>86</v>
      </c>
      <c r="C81" s="7">
        <v>0.19750000000000001</v>
      </c>
      <c r="D81" s="7">
        <v>2.2499999999999999E-2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2.5000000000000001E-3</v>
      </c>
      <c r="K81" s="7">
        <v>0</v>
      </c>
      <c r="L81" s="7">
        <v>7.4999999999999997E-3</v>
      </c>
      <c r="M81" s="7">
        <v>0</v>
      </c>
      <c r="N81" s="7">
        <v>0</v>
      </c>
      <c r="O81" s="7">
        <v>2.75E-2</v>
      </c>
      <c r="P81" s="7">
        <v>0</v>
      </c>
      <c r="Q81" s="7">
        <v>1.4999999999999999E-2</v>
      </c>
      <c r="R81" s="7">
        <v>0</v>
      </c>
      <c r="S81" s="7">
        <v>0</v>
      </c>
      <c r="T81" s="7">
        <v>0.72750000000000004</v>
      </c>
      <c r="U81" s="7">
        <v>0</v>
      </c>
      <c r="V81" s="7">
        <v>0</v>
      </c>
      <c r="X81">
        <v>400</v>
      </c>
      <c r="Z81" s="7">
        <v>0.94750000000000001</v>
      </c>
      <c r="AA81" s="7">
        <v>2.2499999999999999E-2</v>
      </c>
      <c r="AB81" s="7">
        <v>1.4999999999999999E-2</v>
      </c>
      <c r="AC81" s="7">
        <v>0</v>
      </c>
      <c r="AD81" s="7">
        <v>0.94750000000000001</v>
      </c>
      <c r="AE81" s="7">
        <f t="shared" si="1"/>
        <v>0</v>
      </c>
      <c r="AF81" s="7">
        <f t="shared" si="2"/>
        <v>0.03</v>
      </c>
    </row>
    <row r="82" spans="1:32" x14ac:dyDescent="0.3">
      <c r="A82" t="s">
        <v>87</v>
      </c>
      <c r="C82" s="7">
        <v>0.45363408521303256</v>
      </c>
      <c r="D82" s="7">
        <v>1.7543859649122806E-2</v>
      </c>
      <c r="E82" s="7">
        <v>0</v>
      </c>
      <c r="F82" s="7">
        <v>7.5187969924812026E-3</v>
      </c>
      <c r="G82" s="7">
        <v>0</v>
      </c>
      <c r="H82" s="7">
        <v>0</v>
      </c>
      <c r="I82" s="7">
        <v>2.5062656641604009E-2</v>
      </c>
      <c r="J82" s="7">
        <v>2.5062656641604009E-3</v>
      </c>
      <c r="K82" s="7">
        <v>0</v>
      </c>
      <c r="L82" s="7">
        <v>0.2781954887218045</v>
      </c>
      <c r="M82" s="7">
        <v>1.0025062656641603E-2</v>
      </c>
      <c r="N82" s="7">
        <v>2.5062656641604009E-3</v>
      </c>
      <c r="O82" s="7">
        <v>0</v>
      </c>
      <c r="P82" s="7">
        <v>0</v>
      </c>
      <c r="Q82" s="7">
        <v>0.16290726817042606</v>
      </c>
      <c r="R82" s="7">
        <v>0</v>
      </c>
      <c r="S82" s="7">
        <v>0</v>
      </c>
      <c r="T82" s="7">
        <v>0</v>
      </c>
      <c r="U82" s="7">
        <v>0</v>
      </c>
      <c r="V82" s="7">
        <v>4.0100250626566414E-2</v>
      </c>
      <c r="X82">
        <v>399</v>
      </c>
      <c r="Z82" s="7">
        <v>0.54385964912280693</v>
      </c>
      <c r="AA82" s="7">
        <v>2.5062656641604009E-2</v>
      </c>
      <c r="AB82" s="7">
        <v>0.16290726817042606</v>
      </c>
      <c r="AC82" s="7">
        <v>2.5062656641604009E-2</v>
      </c>
      <c r="AD82" s="7">
        <v>0.50375939849624052</v>
      </c>
      <c r="AE82" s="7">
        <f t="shared" si="1"/>
        <v>1.2531328320802004E-2</v>
      </c>
      <c r="AF82" s="7">
        <f t="shared" si="2"/>
        <v>2.5062656641604009E-3</v>
      </c>
    </row>
    <row r="83" spans="1:32" x14ac:dyDescent="0.3">
      <c r="A83" t="s">
        <v>88</v>
      </c>
      <c r="C83" s="7">
        <v>0.76500000000000001</v>
      </c>
      <c r="D83" s="7">
        <v>0.03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0.1125</v>
      </c>
      <c r="M83" s="7">
        <v>0</v>
      </c>
      <c r="N83" s="7">
        <v>0</v>
      </c>
      <c r="O83" s="7">
        <v>0</v>
      </c>
      <c r="P83" s="7">
        <v>0</v>
      </c>
      <c r="Q83" s="7">
        <v>2.5000000000000001E-3</v>
      </c>
      <c r="R83" s="7">
        <v>0</v>
      </c>
      <c r="S83" s="7">
        <v>0</v>
      </c>
      <c r="T83" s="7">
        <v>0.09</v>
      </c>
      <c r="U83" s="7">
        <v>0</v>
      </c>
      <c r="V83" s="7">
        <v>0</v>
      </c>
      <c r="X83">
        <v>400</v>
      </c>
      <c r="Z83" s="7">
        <v>0.88500000000000001</v>
      </c>
      <c r="AA83" s="7">
        <v>0.03</v>
      </c>
      <c r="AB83" s="7">
        <v>2.5000000000000001E-3</v>
      </c>
      <c r="AC83" s="7">
        <v>0</v>
      </c>
      <c r="AD83" s="7">
        <v>0.88500000000000001</v>
      </c>
      <c r="AE83" s="7">
        <f t="shared" si="1"/>
        <v>0</v>
      </c>
      <c r="AF83" s="7">
        <f t="shared" si="2"/>
        <v>0</v>
      </c>
    </row>
    <row r="84" spans="1:32" x14ac:dyDescent="0.3">
      <c r="A84" t="s">
        <v>89</v>
      </c>
      <c r="C84" s="7">
        <v>0.1125</v>
      </c>
      <c r="D84" s="7">
        <v>7.4999999999999997E-3</v>
      </c>
      <c r="E84" s="7">
        <v>0</v>
      </c>
      <c r="F84" s="7">
        <v>5.0000000000000001E-3</v>
      </c>
      <c r="G84" s="7">
        <v>0</v>
      </c>
      <c r="H84" s="7">
        <v>0</v>
      </c>
      <c r="I84" s="7">
        <v>0.04</v>
      </c>
      <c r="J84" s="7">
        <v>3.2500000000000001E-2</v>
      </c>
      <c r="K84" s="7">
        <v>0</v>
      </c>
      <c r="L84" s="7">
        <v>0.14000000000000001</v>
      </c>
      <c r="M84" s="7">
        <v>0</v>
      </c>
      <c r="N84" s="7">
        <v>0.03</v>
      </c>
      <c r="O84" s="7">
        <v>0.30249999999999999</v>
      </c>
      <c r="P84" s="7">
        <v>0</v>
      </c>
      <c r="Q84" s="7">
        <v>0.14249999999999999</v>
      </c>
      <c r="R84" s="7">
        <v>0</v>
      </c>
      <c r="S84" s="7">
        <v>0</v>
      </c>
      <c r="T84" s="7">
        <v>0</v>
      </c>
      <c r="U84" s="7">
        <v>0</v>
      </c>
      <c r="V84" s="7">
        <v>0.1875</v>
      </c>
      <c r="X84">
        <v>400</v>
      </c>
      <c r="Z84" s="7">
        <v>0.35250000000000004</v>
      </c>
      <c r="AA84" s="7">
        <v>1.2500000000000001E-2</v>
      </c>
      <c r="AB84" s="7">
        <v>0.14249999999999999</v>
      </c>
      <c r="AC84" s="7">
        <v>0.04</v>
      </c>
      <c r="AD84" s="7">
        <v>0.16500000000000001</v>
      </c>
      <c r="AE84" s="7">
        <f t="shared" si="1"/>
        <v>0.03</v>
      </c>
      <c r="AF84" s="7">
        <f t="shared" si="2"/>
        <v>0.33499999999999996</v>
      </c>
    </row>
    <row r="85" spans="1:32" x14ac:dyDescent="0.3">
      <c r="A85" t="s">
        <v>90</v>
      </c>
      <c r="C85" s="7">
        <v>0.34</v>
      </c>
      <c r="D85" s="7">
        <v>0.06</v>
      </c>
      <c r="E85" s="7">
        <v>2.5000000000000001E-3</v>
      </c>
      <c r="F85" s="7">
        <v>0.12</v>
      </c>
      <c r="G85" s="7">
        <v>0</v>
      </c>
      <c r="H85" s="7">
        <v>0</v>
      </c>
      <c r="I85" s="7">
        <v>0</v>
      </c>
      <c r="J85" s="7">
        <v>0</v>
      </c>
      <c r="K85" s="7">
        <v>5.0000000000000001E-3</v>
      </c>
      <c r="L85" s="7">
        <v>5.5E-2</v>
      </c>
      <c r="M85" s="7">
        <v>0</v>
      </c>
      <c r="N85" s="7">
        <v>0</v>
      </c>
      <c r="O85" s="7">
        <v>2.5000000000000001E-2</v>
      </c>
      <c r="P85" s="7">
        <v>0</v>
      </c>
      <c r="Q85" s="7">
        <v>0.36249999999999999</v>
      </c>
      <c r="R85" s="7">
        <v>0</v>
      </c>
      <c r="S85" s="7">
        <v>0</v>
      </c>
      <c r="T85" s="7">
        <v>2.5000000000000001E-3</v>
      </c>
      <c r="U85" s="7">
        <v>0</v>
      </c>
      <c r="V85" s="7">
        <v>2.75E-2</v>
      </c>
      <c r="X85">
        <v>400</v>
      </c>
      <c r="Z85" s="7">
        <v>0.55249999999999999</v>
      </c>
      <c r="AA85" s="7">
        <v>0.1825</v>
      </c>
      <c r="AB85" s="7">
        <v>0.36249999999999999</v>
      </c>
      <c r="AC85" s="7">
        <v>0</v>
      </c>
      <c r="AD85" s="7">
        <v>0.52499999999999991</v>
      </c>
      <c r="AE85" s="7">
        <f t="shared" si="1"/>
        <v>0</v>
      </c>
      <c r="AF85" s="7">
        <f t="shared" si="2"/>
        <v>2.5000000000000001E-2</v>
      </c>
    </row>
    <row r="86" spans="1:32" x14ac:dyDescent="0.3">
      <c r="A86" t="s">
        <v>91</v>
      </c>
      <c r="C86" s="7">
        <v>7.2499999999999995E-2</v>
      </c>
      <c r="D86" s="7">
        <v>4.7500000000000001E-2</v>
      </c>
      <c r="E86" s="7">
        <v>0</v>
      </c>
      <c r="F86" s="7">
        <v>0.02</v>
      </c>
      <c r="G86" s="7">
        <v>0</v>
      </c>
      <c r="H86" s="7">
        <v>0</v>
      </c>
      <c r="I86" s="7">
        <v>7.7499999999999999E-2</v>
      </c>
      <c r="J86" s="7">
        <v>0.36</v>
      </c>
      <c r="K86" s="7">
        <v>0</v>
      </c>
      <c r="L86" s="7">
        <v>0.08</v>
      </c>
      <c r="M86" s="7">
        <v>0</v>
      </c>
      <c r="N86" s="7">
        <v>3.7499999999999999E-2</v>
      </c>
      <c r="O86" s="7">
        <v>3.2500000000000001E-2</v>
      </c>
      <c r="P86" s="7">
        <v>0</v>
      </c>
      <c r="Q86" s="7">
        <v>0.20499999999999999</v>
      </c>
      <c r="R86" s="7">
        <v>0</v>
      </c>
      <c r="S86" s="7">
        <v>0</v>
      </c>
      <c r="T86" s="7">
        <v>0</v>
      </c>
      <c r="U86" s="7">
        <v>0</v>
      </c>
      <c r="V86" s="7">
        <v>6.7500000000000004E-2</v>
      </c>
      <c r="X86">
        <v>400</v>
      </c>
      <c r="Z86" s="7">
        <v>0.28500000000000003</v>
      </c>
      <c r="AA86" s="7">
        <v>6.7500000000000004E-2</v>
      </c>
      <c r="AB86" s="7">
        <v>0.20499999999999999</v>
      </c>
      <c r="AC86" s="7">
        <v>7.7499999999999999E-2</v>
      </c>
      <c r="AD86" s="7">
        <v>0.21749999999999997</v>
      </c>
      <c r="AE86" s="7">
        <f t="shared" si="1"/>
        <v>3.7499999999999999E-2</v>
      </c>
      <c r="AF86" s="7">
        <f t="shared" si="2"/>
        <v>0.39249999999999996</v>
      </c>
    </row>
    <row r="87" spans="1:32" x14ac:dyDescent="0.3">
      <c r="A87" t="s">
        <v>92</v>
      </c>
      <c r="C87" s="7">
        <v>6.7500000000000004E-2</v>
      </c>
      <c r="D87" s="7">
        <v>1.4999999999999999E-2</v>
      </c>
      <c r="E87" s="7">
        <v>0</v>
      </c>
      <c r="F87" s="7">
        <v>0</v>
      </c>
      <c r="G87" s="7">
        <v>0</v>
      </c>
      <c r="H87" s="7">
        <v>0</v>
      </c>
      <c r="I87" s="7">
        <v>0.08</v>
      </c>
      <c r="J87" s="7">
        <v>0.25750000000000001</v>
      </c>
      <c r="K87" s="7">
        <v>3.2500000000000001E-2</v>
      </c>
      <c r="L87" s="7">
        <v>3.2500000000000001E-2</v>
      </c>
      <c r="M87" s="7">
        <v>0</v>
      </c>
      <c r="N87" s="7">
        <v>0</v>
      </c>
      <c r="O87" s="7">
        <v>5.0000000000000001E-3</v>
      </c>
      <c r="P87" s="7">
        <v>0</v>
      </c>
      <c r="Q87" s="7">
        <v>0.27500000000000002</v>
      </c>
      <c r="R87" s="7">
        <v>0</v>
      </c>
      <c r="S87" s="7">
        <v>0</v>
      </c>
      <c r="T87" s="7">
        <v>0</v>
      </c>
      <c r="U87" s="7">
        <v>0</v>
      </c>
      <c r="V87" s="7">
        <v>0.23499999999999999</v>
      </c>
      <c r="X87">
        <v>400</v>
      </c>
      <c r="Z87" s="7">
        <v>0.39750000000000002</v>
      </c>
      <c r="AA87" s="7">
        <v>1.4999999999999999E-2</v>
      </c>
      <c r="AB87" s="7">
        <v>0.27500000000000002</v>
      </c>
      <c r="AC87" s="7">
        <v>0.08</v>
      </c>
      <c r="AD87" s="7">
        <v>0.16250000000000001</v>
      </c>
      <c r="AE87" s="7">
        <f t="shared" si="1"/>
        <v>0</v>
      </c>
      <c r="AF87" s="7">
        <f t="shared" si="2"/>
        <v>0.26250000000000001</v>
      </c>
    </row>
    <row r="88" spans="1:32" x14ac:dyDescent="0.3">
      <c r="A88" t="s">
        <v>93</v>
      </c>
      <c r="C88" s="7">
        <v>0.38734177215189874</v>
      </c>
      <c r="D88" s="7">
        <v>0.19746835443037974</v>
      </c>
      <c r="E88" s="7">
        <v>0</v>
      </c>
      <c r="F88" s="7">
        <v>0</v>
      </c>
      <c r="G88" s="7">
        <v>0</v>
      </c>
      <c r="H88" s="7">
        <v>0</v>
      </c>
      <c r="I88" s="7">
        <v>5.0632911392405064E-3</v>
      </c>
      <c r="J88" s="7">
        <v>0.13417721518987341</v>
      </c>
      <c r="K88" s="7">
        <v>0</v>
      </c>
      <c r="L88" s="7">
        <v>0.13164556962025317</v>
      </c>
      <c r="M88" s="7">
        <v>0</v>
      </c>
      <c r="N88" s="7">
        <v>0</v>
      </c>
      <c r="O88" s="7">
        <v>2.0253164556962026E-2</v>
      </c>
      <c r="P88" s="7">
        <v>0</v>
      </c>
      <c r="Q88" s="7">
        <v>0.1240506329113924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X88">
        <v>395</v>
      </c>
      <c r="Z88" s="7">
        <v>0.58987341772151902</v>
      </c>
      <c r="AA88" s="7">
        <v>0.19746835443037974</v>
      </c>
      <c r="AB88" s="7">
        <v>0.1240506329113924</v>
      </c>
      <c r="AC88" s="7">
        <v>5.0632911392405064E-3</v>
      </c>
      <c r="AD88" s="7">
        <v>0.58987341772151902</v>
      </c>
      <c r="AE88" s="7">
        <f t="shared" si="1"/>
        <v>0</v>
      </c>
      <c r="AF88" s="7">
        <f t="shared" si="2"/>
        <v>0.15443037974683543</v>
      </c>
    </row>
    <row r="89" spans="1:32" x14ac:dyDescent="0.3">
      <c r="A89" t="s">
        <v>94</v>
      </c>
      <c r="C89" s="7">
        <v>0.11749999999999999</v>
      </c>
      <c r="D89" s="7">
        <v>5.5E-2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5.0000000000000001E-3</v>
      </c>
      <c r="K89" s="7">
        <v>0</v>
      </c>
      <c r="L89" s="7">
        <v>1.4999999999999999E-2</v>
      </c>
      <c r="M89" s="7">
        <v>0</v>
      </c>
      <c r="N89" s="7">
        <v>0</v>
      </c>
      <c r="O89" s="7">
        <v>0</v>
      </c>
      <c r="P89" s="7">
        <v>0</v>
      </c>
      <c r="Q89" s="7">
        <v>8.2500000000000004E-2</v>
      </c>
      <c r="R89" s="7">
        <v>0</v>
      </c>
      <c r="S89" s="7">
        <v>0</v>
      </c>
      <c r="T89" s="7">
        <v>0.72499999999999998</v>
      </c>
      <c r="U89" s="7">
        <v>0</v>
      </c>
      <c r="V89" s="7">
        <v>0</v>
      </c>
      <c r="X89">
        <v>400</v>
      </c>
      <c r="Z89" s="7">
        <v>0.89749999999999996</v>
      </c>
      <c r="AA89" s="7">
        <v>5.5E-2</v>
      </c>
      <c r="AB89" s="7">
        <v>8.2500000000000004E-2</v>
      </c>
      <c r="AC89" s="7">
        <v>0</v>
      </c>
      <c r="AD89" s="7">
        <v>0.89749999999999996</v>
      </c>
      <c r="AE89" s="7">
        <f t="shared" si="1"/>
        <v>0</v>
      </c>
      <c r="AF89" s="7">
        <f t="shared" si="2"/>
        <v>5.0000000000000001E-3</v>
      </c>
    </row>
    <row r="90" spans="1:32" x14ac:dyDescent="0.3">
      <c r="A90" t="s">
        <v>95</v>
      </c>
      <c r="C90" s="7">
        <v>0</v>
      </c>
      <c r="D90" s="7">
        <v>0.24494949494949494</v>
      </c>
      <c r="E90" s="7">
        <v>5.0505050505050509E-3</v>
      </c>
      <c r="F90" s="7">
        <v>1.0101010101010102E-2</v>
      </c>
      <c r="G90" s="7">
        <v>0</v>
      </c>
      <c r="H90" s="7">
        <v>0</v>
      </c>
      <c r="I90" s="7">
        <v>0.11616161616161616</v>
      </c>
      <c r="J90" s="7">
        <v>1.2626262626262626E-2</v>
      </c>
      <c r="K90" s="7">
        <v>0</v>
      </c>
      <c r="L90" s="7">
        <v>0</v>
      </c>
      <c r="M90" s="7">
        <v>2.5252525252525255E-3</v>
      </c>
      <c r="N90" s="7">
        <v>2.0202020202020204E-2</v>
      </c>
      <c r="O90" s="7">
        <v>0.18686868686868688</v>
      </c>
      <c r="P90" s="7">
        <v>0</v>
      </c>
      <c r="Q90" s="7">
        <v>0.27777777777777779</v>
      </c>
      <c r="R90" s="7">
        <v>0</v>
      </c>
      <c r="S90" s="7">
        <v>0</v>
      </c>
      <c r="T90" s="7">
        <v>0</v>
      </c>
      <c r="U90" s="7">
        <v>0</v>
      </c>
      <c r="V90" s="7">
        <v>0.12373737373737374</v>
      </c>
      <c r="X90">
        <v>396</v>
      </c>
      <c r="Z90" s="7">
        <v>0.5</v>
      </c>
      <c r="AA90" s="7">
        <v>0.26010101010101011</v>
      </c>
      <c r="AB90" s="7">
        <v>0.27777777777777779</v>
      </c>
      <c r="AC90" s="7">
        <v>0.11616161616161616</v>
      </c>
      <c r="AD90" s="7">
        <v>0.3762626262626263</v>
      </c>
      <c r="AE90" s="7">
        <f t="shared" si="1"/>
        <v>2.2727272727272728E-2</v>
      </c>
      <c r="AF90" s="7">
        <f t="shared" si="2"/>
        <v>0.1994949494949495</v>
      </c>
    </row>
    <row r="91" spans="1:32" x14ac:dyDescent="0.3">
      <c r="A91" t="s">
        <v>96</v>
      </c>
      <c r="C91" s="7">
        <v>0</v>
      </c>
      <c r="D91" s="7">
        <v>2.75E-2</v>
      </c>
      <c r="E91" s="7">
        <v>0</v>
      </c>
      <c r="F91" s="7">
        <v>0</v>
      </c>
      <c r="G91" s="7">
        <v>0</v>
      </c>
      <c r="H91" s="7">
        <v>0</v>
      </c>
      <c r="I91" s="7">
        <v>0.06</v>
      </c>
      <c r="J91" s="7">
        <v>8.7499999999999994E-2</v>
      </c>
      <c r="K91" s="7">
        <v>0</v>
      </c>
      <c r="L91" s="7">
        <v>0</v>
      </c>
      <c r="M91" s="7">
        <v>0</v>
      </c>
      <c r="N91" s="7">
        <v>0</v>
      </c>
      <c r="O91" s="7">
        <v>2.5000000000000001E-3</v>
      </c>
      <c r="P91" s="7">
        <v>0</v>
      </c>
      <c r="Q91" s="7">
        <v>0.62749999999999995</v>
      </c>
      <c r="R91" s="7">
        <v>1.4999999999999999E-2</v>
      </c>
      <c r="S91" s="7">
        <v>0</v>
      </c>
      <c r="T91" s="7">
        <v>0</v>
      </c>
      <c r="U91" s="7">
        <v>0</v>
      </c>
      <c r="V91" s="7">
        <v>0.18</v>
      </c>
      <c r="X91">
        <v>400</v>
      </c>
      <c r="Z91" s="7">
        <v>0.26750000000000002</v>
      </c>
      <c r="AA91" s="7">
        <v>2.75E-2</v>
      </c>
      <c r="AB91" s="7">
        <v>0.64249999999999996</v>
      </c>
      <c r="AC91" s="7">
        <v>0.06</v>
      </c>
      <c r="AD91" s="7">
        <v>8.7499999999999994E-2</v>
      </c>
      <c r="AE91" s="7">
        <f t="shared" si="1"/>
        <v>0</v>
      </c>
      <c r="AF91" s="7">
        <f t="shared" si="2"/>
        <v>0.09</v>
      </c>
    </row>
    <row r="92" spans="1:32" x14ac:dyDescent="0.3">
      <c r="A92" t="s">
        <v>97</v>
      </c>
      <c r="C92" s="7">
        <v>0</v>
      </c>
      <c r="D92" s="7">
        <v>2.5000000000000001E-3</v>
      </c>
      <c r="E92" s="7">
        <v>0</v>
      </c>
      <c r="F92" s="7">
        <v>0.02</v>
      </c>
      <c r="G92" s="7">
        <v>0</v>
      </c>
      <c r="H92" s="7">
        <v>0</v>
      </c>
      <c r="I92" s="7">
        <v>0.14000000000000001</v>
      </c>
      <c r="J92" s="7">
        <v>0</v>
      </c>
      <c r="K92" s="7">
        <v>0</v>
      </c>
      <c r="L92" s="7">
        <v>0</v>
      </c>
      <c r="M92" s="7">
        <v>0.01</v>
      </c>
      <c r="N92" s="7">
        <v>1.4999999999999999E-2</v>
      </c>
      <c r="O92" s="7">
        <v>0.03</v>
      </c>
      <c r="P92" s="7">
        <v>0</v>
      </c>
      <c r="Q92" s="7">
        <v>0.67749999999999999</v>
      </c>
      <c r="R92" s="7">
        <v>7.4999999999999997E-3</v>
      </c>
      <c r="S92" s="7">
        <v>0</v>
      </c>
      <c r="T92" s="7">
        <v>0</v>
      </c>
      <c r="U92" s="7">
        <v>0</v>
      </c>
      <c r="V92" s="7">
        <v>9.7500000000000003E-2</v>
      </c>
      <c r="X92">
        <v>400</v>
      </c>
      <c r="Z92" s="7">
        <v>0.26</v>
      </c>
      <c r="AA92" s="7">
        <v>2.2499999999999999E-2</v>
      </c>
      <c r="AB92" s="7">
        <v>0.68499999999999994</v>
      </c>
      <c r="AC92" s="7">
        <v>0.14000000000000001</v>
      </c>
      <c r="AD92" s="7">
        <v>0.16250000000000001</v>
      </c>
      <c r="AE92" s="7">
        <f t="shared" si="1"/>
        <v>2.5000000000000001E-2</v>
      </c>
      <c r="AF92" s="7">
        <f t="shared" si="2"/>
        <v>0.03</v>
      </c>
    </row>
    <row r="93" spans="1:32" x14ac:dyDescent="0.3">
      <c r="A93" t="s">
        <v>98</v>
      </c>
      <c r="C93" s="7">
        <v>0</v>
      </c>
      <c r="D93" s="7">
        <v>1.4999999999999999E-2</v>
      </c>
      <c r="E93" s="7">
        <v>0</v>
      </c>
      <c r="F93" s="7">
        <v>5.0000000000000001E-3</v>
      </c>
      <c r="G93" s="7">
        <v>0</v>
      </c>
      <c r="H93" s="7">
        <v>0</v>
      </c>
      <c r="I93" s="7">
        <v>2.2499999999999999E-2</v>
      </c>
      <c r="J93" s="7">
        <v>7.4999999999999997E-3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0.85499999999999998</v>
      </c>
      <c r="R93" s="7">
        <v>1.2500000000000001E-2</v>
      </c>
      <c r="S93" s="7">
        <v>0</v>
      </c>
      <c r="T93" s="7">
        <v>0</v>
      </c>
      <c r="U93" s="7">
        <v>0</v>
      </c>
      <c r="V93" s="7">
        <v>8.2500000000000004E-2</v>
      </c>
      <c r="X93">
        <v>400</v>
      </c>
      <c r="Z93" s="7">
        <v>0.125</v>
      </c>
      <c r="AA93" s="7">
        <v>0.02</v>
      </c>
      <c r="AB93" s="7">
        <v>0.86749999999999994</v>
      </c>
      <c r="AC93" s="7">
        <v>2.2499999999999999E-2</v>
      </c>
      <c r="AD93" s="7">
        <v>4.2499999999999996E-2</v>
      </c>
      <c r="AE93" s="7">
        <f t="shared" si="1"/>
        <v>0</v>
      </c>
      <c r="AF93" s="7">
        <f t="shared" si="2"/>
        <v>7.4999999999999997E-3</v>
      </c>
    </row>
    <row r="94" spans="1:32" x14ac:dyDescent="0.3">
      <c r="A94" t="s">
        <v>99</v>
      </c>
      <c r="C94" s="7">
        <v>0</v>
      </c>
      <c r="D94" s="7">
        <v>0</v>
      </c>
      <c r="E94" s="7">
        <v>0</v>
      </c>
      <c r="F94" s="7">
        <v>7.0000000000000007E-2</v>
      </c>
      <c r="G94" s="7">
        <v>0</v>
      </c>
      <c r="H94" s="7">
        <v>0</v>
      </c>
      <c r="I94" s="7">
        <v>0.13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7.4999999999999997E-3</v>
      </c>
      <c r="P94" s="7">
        <v>0</v>
      </c>
      <c r="Q94" s="7">
        <v>0.6875</v>
      </c>
      <c r="R94" s="7">
        <v>5.0000000000000001E-3</v>
      </c>
      <c r="S94" s="7">
        <v>0</v>
      </c>
      <c r="T94" s="7">
        <v>0</v>
      </c>
      <c r="U94" s="7">
        <v>0</v>
      </c>
      <c r="V94" s="7">
        <v>0.1</v>
      </c>
      <c r="X94">
        <v>400</v>
      </c>
      <c r="Z94" s="7">
        <v>0.30000000000000004</v>
      </c>
      <c r="AA94" s="7">
        <v>7.0000000000000007E-2</v>
      </c>
      <c r="AB94" s="7">
        <v>0.6925</v>
      </c>
      <c r="AC94" s="7">
        <v>0.13</v>
      </c>
      <c r="AD94" s="7">
        <v>0.2</v>
      </c>
      <c r="AE94" s="7">
        <f t="shared" ref="AE94:AE110" si="3">N94+M94</f>
        <v>0</v>
      </c>
      <c r="AF94" s="7">
        <f t="shared" ref="AF94:AF110" si="4">P94+O94+J94</f>
        <v>7.4999999999999997E-3</v>
      </c>
    </row>
    <row r="95" spans="1:32" x14ac:dyDescent="0.3">
      <c r="A95" t="s">
        <v>100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9.5000000000000001E-2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0.77249999999999996</v>
      </c>
      <c r="R95" s="7">
        <v>0.1</v>
      </c>
      <c r="S95" s="7">
        <v>0</v>
      </c>
      <c r="T95" s="7">
        <v>0</v>
      </c>
      <c r="U95" s="7">
        <v>0</v>
      </c>
      <c r="V95" s="7">
        <v>3.2500000000000001E-2</v>
      </c>
      <c r="X95">
        <v>400</v>
      </c>
      <c r="Z95" s="7">
        <v>0.1275</v>
      </c>
      <c r="AA95" s="7">
        <v>0</v>
      </c>
      <c r="AB95" s="7">
        <v>0.87249999999999994</v>
      </c>
      <c r="AC95" s="7">
        <v>9.5000000000000001E-2</v>
      </c>
      <c r="AD95" s="7">
        <v>9.5000000000000001E-2</v>
      </c>
      <c r="AE95" s="7">
        <f t="shared" si="3"/>
        <v>0</v>
      </c>
      <c r="AF95" s="7">
        <f t="shared" si="4"/>
        <v>0</v>
      </c>
    </row>
    <row r="96" spans="1:32" x14ac:dyDescent="0.3">
      <c r="A96" t="s">
        <v>101</v>
      </c>
      <c r="C96" s="7">
        <v>0</v>
      </c>
      <c r="D96" s="7">
        <v>2.5000000000000001E-3</v>
      </c>
      <c r="E96" s="7">
        <v>0</v>
      </c>
      <c r="F96" s="7">
        <v>0.06</v>
      </c>
      <c r="G96" s="7">
        <v>0</v>
      </c>
      <c r="H96" s="7">
        <v>0</v>
      </c>
      <c r="I96" s="7">
        <v>0.105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0.74750000000000005</v>
      </c>
      <c r="R96" s="7">
        <v>7.4999999999999997E-3</v>
      </c>
      <c r="S96" s="7">
        <v>0</v>
      </c>
      <c r="T96" s="7">
        <v>0</v>
      </c>
      <c r="U96" s="7">
        <v>0</v>
      </c>
      <c r="V96" s="7">
        <v>7.7499999999999999E-2</v>
      </c>
      <c r="X96">
        <v>400</v>
      </c>
      <c r="Z96" s="7">
        <v>0.245</v>
      </c>
      <c r="AA96" s="7">
        <v>6.25E-2</v>
      </c>
      <c r="AB96" s="7">
        <v>0.755</v>
      </c>
      <c r="AC96" s="7">
        <v>0.105</v>
      </c>
      <c r="AD96" s="7">
        <v>0.16749999999999998</v>
      </c>
      <c r="AE96" s="7">
        <f t="shared" si="3"/>
        <v>0</v>
      </c>
      <c r="AF96" s="7">
        <f t="shared" si="4"/>
        <v>0</v>
      </c>
    </row>
    <row r="97" spans="1:32" x14ac:dyDescent="0.3">
      <c r="A97" t="s">
        <v>102</v>
      </c>
      <c r="C97" s="7">
        <v>0</v>
      </c>
      <c r="D97" s="7">
        <v>0.01</v>
      </c>
      <c r="E97" s="7">
        <v>0</v>
      </c>
      <c r="F97" s="7">
        <v>1.4999999999999999E-2</v>
      </c>
      <c r="G97" s="7">
        <v>0</v>
      </c>
      <c r="H97" s="7">
        <v>0</v>
      </c>
      <c r="I97" s="7">
        <v>0.12</v>
      </c>
      <c r="J97" s="7">
        <v>0</v>
      </c>
      <c r="K97" s="7">
        <v>0</v>
      </c>
      <c r="L97" s="7">
        <v>0</v>
      </c>
      <c r="M97" s="7">
        <v>2.75E-2</v>
      </c>
      <c r="N97" s="7">
        <v>2.5000000000000001E-3</v>
      </c>
      <c r="O97" s="7">
        <v>0.03</v>
      </c>
      <c r="P97" s="7">
        <v>0</v>
      </c>
      <c r="Q97" s="7">
        <v>0.68500000000000005</v>
      </c>
      <c r="R97" s="7">
        <v>2.5000000000000001E-3</v>
      </c>
      <c r="S97" s="7">
        <v>0</v>
      </c>
      <c r="T97" s="7">
        <v>0</v>
      </c>
      <c r="U97" s="7">
        <v>0</v>
      </c>
      <c r="V97" s="7">
        <v>0.1075</v>
      </c>
      <c r="X97">
        <v>400</v>
      </c>
      <c r="Z97" s="7">
        <v>0.2525</v>
      </c>
      <c r="AA97" s="7">
        <v>2.5000000000000001E-2</v>
      </c>
      <c r="AB97" s="7">
        <v>0.6875</v>
      </c>
      <c r="AC97" s="7">
        <v>0.12</v>
      </c>
      <c r="AD97" s="7">
        <v>0.14499999999999999</v>
      </c>
      <c r="AE97" s="7">
        <f t="shared" si="3"/>
        <v>0.03</v>
      </c>
      <c r="AF97" s="7">
        <f t="shared" si="4"/>
        <v>0.03</v>
      </c>
    </row>
    <row r="98" spans="1:32" x14ac:dyDescent="0.3">
      <c r="A98" t="s">
        <v>103</v>
      </c>
      <c r="C98" s="7">
        <v>0</v>
      </c>
      <c r="D98" s="7">
        <v>7.4999999999999997E-3</v>
      </c>
      <c r="E98" s="7">
        <v>0.02</v>
      </c>
      <c r="F98" s="7">
        <v>7.4999999999999997E-3</v>
      </c>
      <c r="G98" s="7">
        <v>0</v>
      </c>
      <c r="H98" s="7">
        <v>0</v>
      </c>
      <c r="I98" s="7">
        <v>3.5000000000000003E-2</v>
      </c>
      <c r="J98" s="7">
        <v>5.0000000000000001E-3</v>
      </c>
      <c r="K98" s="7">
        <v>0</v>
      </c>
      <c r="L98" s="7">
        <v>0</v>
      </c>
      <c r="M98" s="7">
        <v>0</v>
      </c>
      <c r="N98" s="7">
        <v>0</v>
      </c>
      <c r="O98" s="7">
        <v>5.0000000000000001E-3</v>
      </c>
      <c r="P98" s="7">
        <v>0</v>
      </c>
      <c r="Q98" s="7">
        <v>0.81</v>
      </c>
      <c r="R98" s="7">
        <v>2.5000000000000001E-3</v>
      </c>
      <c r="S98" s="7">
        <v>0</v>
      </c>
      <c r="T98" s="7">
        <v>0</v>
      </c>
      <c r="U98" s="7">
        <v>0</v>
      </c>
      <c r="V98" s="7">
        <v>0.1075</v>
      </c>
      <c r="X98">
        <v>400</v>
      </c>
      <c r="Z98" s="7">
        <v>0.17750000000000002</v>
      </c>
      <c r="AA98" s="7">
        <v>3.5000000000000003E-2</v>
      </c>
      <c r="AB98" s="7">
        <v>0.8125</v>
      </c>
      <c r="AC98" s="7">
        <v>3.5000000000000003E-2</v>
      </c>
      <c r="AD98" s="7">
        <v>7.0000000000000007E-2</v>
      </c>
      <c r="AE98" s="7">
        <f t="shared" si="3"/>
        <v>0</v>
      </c>
      <c r="AF98" s="7">
        <f t="shared" si="4"/>
        <v>0.01</v>
      </c>
    </row>
    <row r="99" spans="1:32" x14ac:dyDescent="0.3">
      <c r="A99" t="s">
        <v>104</v>
      </c>
      <c r="C99" s="7">
        <v>0</v>
      </c>
      <c r="D99" s="7">
        <v>7.4999999999999997E-3</v>
      </c>
      <c r="E99" s="7">
        <v>2.75E-2</v>
      </c>
      <c r="F99" s="7">
        <v>5.7500000000000002E-2</v>
      </c>
      <c r="G99" s="7">
        <v>0</v>
      </c>
      <c r="H99" s="7">
        <v>0</v>
      </c>
      <c r="I99" s="7">
        <v>5.2499999999999998E-2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0.77</v>
      </c>
      <c r="R99" s="7">
        <v>7.4999999999999997E-3</v>
      </c>
      <c r="S99" s="7">
        <v>0</v>
      </c>
      <c r="T99" s="7">
        <v>0</v>
      </c>
      <c r="U99" s="7">
        <v>0</v>
      </c>
      <c r="V99" s="7">
        <v>7.7499999999999999E-2</v>
      </c>
      <c r="X99">
        <v>400</v>
      </c>
      <c r="Z99" s="7">
        <v>0.2225</v>
      </c>
      <c r="AA99" s="7">
        <v>9.2499999999999999E-2</v>
      </c>
      <c r="AB99" s="7">
        <v>0.77749999999999997</v>
      </c>
      <c r="AC99" s="7">
        <v>5.2499999999999998E-2</v>
      </c>
      <c r="AD99" s="7">
        <v>0.14499999999999999</v>
      </c>
      <c r="AE99" s="7">
        <f t="shared" si="3"/>
        <v>0</v>
      </c>
      <c r="AF99" s="7">
        <f t="shared" si="4"/>
        <v>0</v>
      </c>
    </row>
    <row r="100" spans="1:32" x14ac:dyDescent="0.3">
      <c r="A100" t="s">
        <v>105</v>
      </c>
      <c r="C100" s="7">
        <v>0</v>
      </c>
      <c r="D100" s="7">
        <v>0.01</v>
      </c>
      <c r="E100" s="7">
        <v>5.0000000000000001E-3</v>
      </c>
      <c r="F100" s="7">
        <v>2.5000000000000001E-2</v>
      </c>
      <c r="G100" s="7">
        <v>0</v>
      </c>
      <c r="H100" s="7">
        <v>0</v>
      </c>
      <c r="I100" s="7">
        <v>0.17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0.68</v>
      </c>
      <c r="R100" s="7">
        <v>7.4999999999999997E-3</v>
      </c>
      <c r="S100" s="7">
        <v>0</v>
      </c>
      <c r="T100" s="7">
        <v>0</v>
      </c>
      <c r="U100" s="7">
        <v>0</v>
      </c>
      <c r="V100" s="7">
        <v>0.10249999999999999</v>
      </c>
      <c r="X100">
        <v>400</v>
      </c>
      <c r="Z100" s="7">
        <v>0.31250000000000006</v>
      </c>
      <c r="AA100" s="7">
        <v>0.04</v>
      </c>
      <c r="AB100" s="7">
        <v>0.6875</v>
      </c>
      <c r="AC100" s="7">
        <v>0.17</v>
      </c>
      <c r="AD100" s="7">
        <v>0.21000000000000002</v>
      </c>
      <c r="AE100" s="7">
        <f t="shared" si="3"/>
        <v>0</v>
      </c>
      <c r="AF100" s="7">
        <f t="shared" si="4"/>
        <v>0</v>
      </c>
    </row>
    <row r="101" spans="1:32" x14ac:dyDescent="0.3">
      <c r="A101" t="s">
        <v>106</v>
      </c>
      <c r="C101" s="7">
        <v>0</v>
      </c>
      <c r="D101" s="7">
        <v>5.0000000000000001E-3</v>
      </c>
      <c r="E101" s="7">
        <v>0</v>
      </c>
      <c r="F101" s="7">
        <v>0.10249999999999999</v>
      </c>
      <c r="G101" s="7">
        <v>0</v>
      </c>
      <c r="H101" s="7">
        <v>0</v>
      </c>
      <c r="I101" s="7">
        <v>0.16250000000000001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0.7</v>
      </c>
      <c r="R101" s="7">
        <v>7.4999999999999997E-3</v>
      </c>
      <c r="S101" s="7">
        <v>0</v>
      </c>
      <c r="T101" s="7">
        <v>0</v>
      </c>
      <c r="U101" s="7">
        <v>0</v>
      </c>
      <c r="V101" s="7">
        <v>2.2499999999999999E-2</v>
      </c>
      <c r="X101">
        <v>400</v>
      </c>
      <c r="Z101" s="7">
        <v>0.29249999999999998</v>
      </c>
      <c r="AA101" s="7">
        <v>0.1075</v>
      </c>
      <c r="AB101" s="7">
        <v>0.70749999999999991</v>
      </c>
      <c r="AC101" s="7">
        <v>0.16250000000000001</v>
      </c>
      <c r="AD101" s="7">
        <v>0.27</v>
      </c>
      <c r="AE101" s="7">
        <f t="shared" si="3"/>
        <v>0</v>
      </c>
      <c r="AF101" s="7">
        <f t="shared" si="4"/>
        <v>0</v>
      </c>
    </row>
    <row r="102" spans="1:32" x14ac:dyDescent="0.3">
      <c r="A102" t="s">
        <v>107</v>
      </c>
      <c r="C102" s="7">
        <v>0</v>
      </c>
      <c r="D102" s="7">
        <v>0.03</v>
      </c>
      <c r="E102" s="7">
        <v>0</v>
      </c>
      <c r="F102" s="7">
        <v>0.01</v>
      </c>
      <c r="G102" s="7">
        <v>0</v>
      </c>
      <c r="H102" s="7">
        <v>0</v>
      </c>
      <c r="I102" s="7">
        <v>0.04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0.88249999999999995</v>
      </c>
      <c r="R102" s="7">
        <v>2.5000000000000001E-3</v>
      </c>
      <c r="S102" s="7">
        <v>0</v>
      </c>
      <c r="T102" s="7">
        <v>0</v>
      </c>
      <c r="U102" s="7">
        <v>0</v>
      </c>
      <c r="V102" s="7">
        <v>3.5000000000000003E-2</v>
      </c>
      <c r="X102">
        <v>400</v>
      </c>
      <c r="Z102" s="7">
        <v>0.115</v>
      </c>
      <c r="AA102" s="7">
        <v>0.04</v>
      </c>
      <c r="AB102" s="7">
        <v>0.8849999999999999</v>
      </c>
      <c r="AC102" s="7">
        <v>0.04</v>
      </c>
      <c r="AD102" s="7">
        <v>0.08</v>
      </c>
      <c r="AE102" s="7">
        <f t="shared" si="3"/>
        <v>0</v>
      </c>
      <c r="AF102" s="7">
        <f t="shared" si="4"/>
        <v>0</v>
      </c>
    </row>
    <row r="103" spans="1:32" x14ac:dyDescent="0.3">
      <c r="A103" t="s">
        <v>108</v>
      </c>
      <c r="C103" s="7">
        <v>0</v>
      </c>
      <c r="D103" s="7">
        <v>1.7500000000000002E-2</v>
      </c>
      <c r="E103" s="7">
        <v>3.5000000000000003E-2</v>
      </c>
      <c r="F103" s="7">
        <v>7.4999999999999997E-3</v>
      </c>
      <c r="G103" s="7">
        <v>0</v>
      </c>
      <c r="H103" s="7">
        <v>0</v>
      </c>
      <c r="I103" s="7">
        <v>0.1275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0.72499999999999998</v>
      </c>
      <c r="R103" s="7">
        <v>2.5000000000000001E-3</v>
      </c>
      <c r="S103" s="7">
        <v>0</v>
      </c>
      <c r="T103" s="7">
        <v>0</v>
      </c>
      <c r="U103" s="7">
        <v>0</v>
      </c>
      <c r="V103" s="7">
        <v>8.5000000000000006E-2</v>
      </c>
      <c r="X103">
        <v>400</v>
      </c>
      <c r="Z103" s="7">
        <v>0.27250000000000002</v>
      </c>
      <c r="AA103" s="7">
        <v>6.0000000000000005E-2</v>
      </c>
      <c r="AB103" s="7">
        <v>0.72749999999999992</v>
      </c>
      <c r="AC103" s="7">
        <v>0.1275</v>
      </c>
      <c r="AD103" s="7">
        <v>0.1875</v>
      </c>
      <c r="AE103" s="7">
        <f t="shared" si="3"/>
        <v>0</v>
      </c>
      <c r="AF103" s="7">
        <f t="shared" si="4"/>
        <v>0</v>
      </c>
    </row>
    <row r="104" spans="1:32" x14ac:dyDescent="0.3">
      <c r="A104" t="s">
        <v>109</v>
      </c>
      <c r="C104" s="7">
        <v>0</v>
      </c>
      <c r="D104" s="7">
        <v>1.4999999999999999E-2</v>
      </c>
      <c r="E104" s="7">
        <v>0</v>
      </c>
      <c r="F104" s="7">
        <v>7.4999999999999997E-3</v>
      </c>
      <c r="G104" s="7">
        <v>0</v>
      </c>
      <c r="H104" s="7">
        <v>0</v>
      </c>
      <c r="I104" s="7">
        <v>0.09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0.76249999999999996</v>
      </c>
      <c r="R104" s="7">
        <v>2.5000000000000001E-3</v>
      </c>
      <c r="S104" s="7">
        <v>0</v>
      </c>
      <c r="T104" s="7">
        <v>0</v>
      </c>
      <c r="U104" s="7">
        <v>0</v>
      </c>
      <c r="V104" s="7">
        <v>0.1225</v>
      </c>
      <c r="X104">
        <v>400</v>
      </c>
      <c r="Z104" s="7">
        <v>0.23499999999999999</v>
      </c>
      <c r="AA104" s="7">
        <v>2.2499999999999999E-2</v>
      </c>
      <c r="AB104" s="7">
        <v>0.7649999999999999</v>
      </c>
      <c r="AC104" s="7">
        <v>0.09</v>
      </c>
      <c r="AD104" s="7">
        <v>0.11249999999999999</v>
      </c>
      <c r="AE104" s="7">
        <f t="shared" si="3"/>
        <v>0</v>
      </c>
      <c r="AF104" s="7">
        <f t="shared" si="4"/>
        <v>0</v>
      </c>
    </row>
    <row r="105" spans="1:32" x14ac:dyDescent="0.3">
      <c r="A105" t="s">
        <v>110</v>
      </c>
      <c r="C105" s="7">
        <v>0</v>
      </c>
      <c r="D105" s="7">
        <v>7.0000000000000007E-2</v>
      </c>
      <c r="E105" s="7">
        <v>7.2499999999999995E-2</v>
      </c>
      <c r="F105" s="7">
        <v>0.05</v>
      </c>
      <c r="G105" s="7">
        <v>0</v>
      </c>
      <c r="H105" s="7">
        <v>0</v>
      </c>
      <c r="I105" s="7">
        <v>0.08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0.61499999999999999</v>
      </c>
      <c r="R105" s="7">
        <v>7.4999999999999997E-3</v>
      </c>
      <c r="S105" s="7">
        <v>0</v>
      </c>
      <c r="T105" s="7">
        <v>0</v>
      </c>
      <c r="U105" s="7">
        <v>0</v>
      </c>
      <c r="V105" s="7">
        <v>0.105</v>
      </c>
      <c r="X105">
        <v>400</v>
      </c>
      <c r="Z105" s="7">
        <v>0.3775</v>
      </c>
      <c r="AA105" s="7">
        <v>0.1925</v>
      </c>
      <c r="AB105" s="7">
        <v>0.62249999999999994</v>
      </c>
      <c r="AC105" s="7">
        <v>0.08</v>
      </c>
      <c r="AD105" s="7">
        <v>0.27250000000000002</v>
      </c>
      <c r="AE105" s="7">
        <f t="shared" si="3"/>
        <v>0</v>
      </c>
      <c r="AF105" s="7">
        <f t="shared" si="4"/>
        <v>0</v>
      </c>
    </row>
    <row r="106" spans="1:32" x14ac:dyDescent="0.3">
      <c r="A106" t="s">
        <v>111</v>
      </c>
      <c r="C106" s="7">
        <v>0</v>
      </c>
      <c r="D106" s="7">
        <v>2.75E-2</v>
      </c>
      <c r="E106" s="7">
        <v>0</v>
      </c>
      <c r="F106" s="7">
        <v>0.01</v>
      </c>
      <c r="G106" s="7">
        <v>0</v>
      </c>
      <c r="H106" s="7">
        <v>0</v>
      </c>
      <c r="I106" s="7">
        <v>0.13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0.6825</v>
      </c>
      <c r="R106" s="7">
        <v>0.01</v>
      </c>
      <c r="S106" s="7">
        <v>0</v>
      </c>
      <c r="T106" s="7">
        <v>0</v>
      </c>
      <c r="U106" s="7">
        <v>0</v>
      </c>
      <c r="V106" s="7">
        <v>0.14000000000000001</v>
      </c>
      <c r="X106">
        <v>400</v>
      </c>
      <c r="Z106" s="7">
        <v>0.30750000000000005</v>
      </c>
      <c r="AA106" s="7">
        <v>3.7499999999999999E-2</v>
      </c>
      <c r="AB106" s="7">
        <v>0.6925</v>
      </c>
      <c r="AC106" s="7">
        <v>0.13</v>
      </c>
      <c r="AD106" s="7">
        <v>0.16750000000000001</v>
      </c>
      <c r="AE106" s="7">
        <f t="shared" si="3"/>
        <v>0</v>
      </c>
      <c r="AF106" s="7">
        <f t="shared" si="4"/>
        <v>0</v>
      </c>
    </row>
    <row r="107" spans="1:32" x14ac:dyDescent="0.3">
      <c r="A107" t="s">
        <v>112</v>
      </c>
      <c r="C107" s="7">
        <v>0</v>
      </c>
      <c r="D107" s="7">
        <v>7.4999999999999997E-3</v>
      </c>
      <c r="E107" s="7">
        <v>0</v>
      </c>
      <c r="F107" s="7">
        <v>0</v>
      </c>
      <c r="G107" s="7">
        <v>0</v>
      </c>
      <c r="H107" s="7">
        <v>0</v>
      </c>
      <c r="I107" s="7">
        <v>1.2500000000000001E-2</v>
      </c>
      <c r="J107" s="7">
        <v>2.5000000000000001E-3</v>
      </c>
      <c r="K107" s="7">
        <v>0</v>
      </c>
      <c r="L107" s="7">
        <v>0</v>
      </c>
      <c r="M107" s="7">
        <v>0</v>
      </c>
      <c r="N107" s="7">
        <v>0</v>
      </c>
      <c r="O107" s="7">
        <v>7.4999999999999997E-2</v>
      </c>
      <c r="P107" s="7">
        <v>0</v>
      </c>
      <c r="Q107" s="7">
        <v>0.63749999999999996</v>
      </c>
      <c r="R107" s="7">
        <v>9.7500000000000003E-2</v>
      </c>
      <c r="S107" s="7">
        <v>0</v>
      </c>
      <c r="T107" s="7">
        <v>0</v>
      </c>
      <c r="U107" s="7">
        <v>0</v>
      </c>
      <c r="V107" s="7">
        <v>0.16750000000000001</v>
      </c>
      <c r="X107">
        <v>400</v>
      </c>
      <c r="Z107" s="7">
        <v>0.18750000000000003</v>
      </c>
      <c r="AA107" s="7">
        <v>7.4999999999999997E-3</v>
      </c>
      <c r="AB107" s="7">
        <v>0.73499999999999999</v>
      </c>
      <c r="AC107" s="7">
        <v>1.2500000000000001E-2</v>
      </c>
      <c r="AD107" s="7">
        <v>0.02</v>
      </c>
      <c r="AE107" s="7">
        <f t="shared" si="3"/>
        <v>0</v>
      </c>
      <c r="AF107" s="7">
        <f t="shared" si="4"/>
        <v>7.7499999999999999E-2</v>
      </c>
    </row>
    <row r="108" spans="1:32" x14ac:dyDescent="0.3">
      <c r="A108" t="s">
        <v>113</v>
      </c>
      <c r="C108" s="7">
        <v>0</v>
      </c>
      <c r="D108" s="7">
        <v>7.7499999999999999E-2</v>
      </c>
      <c r="E108" s="7">
        <v>0</v>
      </c>
      <c r="F108" s="7">
        <v>1.4999999999999999E-2</v>
      </c>
      <c r="G108" s="7">
        <v>0</v>
      </c>
      <c r="H108" s="7">
        <v>0</v>
      </c>
      <c r="I108" s="7">
        <v>3.2500000000000001E-2</v>
      </c>
      <c r="J108" s="7">
        <v>7.4999999999999997E-3</v>
      </c>
      <c r="K108" s="7">
        <v>0</v>
      </c>
      <c r="L108" s="7">
        <v>0</v>
      </c>
      <c r="M108" s="7">
        <v>1.2500000000000001E-2</v>
      </c>
      <c r="N108" s="7">
        <v>7.4999999999999997E-3</v>
      </c>
      <c r="O108" s="7">
        <v>7.4999999999999997E-3</v>
      </c>
      <c r="P108" s="7">
        <v>0</v>
      </c>
      <c r="Q108" s="7">
        <v>0.65249999999999997</v>
      </c>
      <c r="R108" s="7">
        <v>5.5E-2</v>
      </c>
      <c r="S108" s="7">
        <v>0</v>
      </c>
      <c r="T108" s="7">
        <v>0</v>
      </c>
      <c r="U108" s="7">
        <v>0</v>
      </c>
      <c r="V108" s="7">
        <v>0.13250000000000001</v>
      </c>
      <c r="X108">
        <v>400</v>
      </c>
      <c r="Z108" s="7">
        <v>0.25750000000000001</v>
      </c>
      <c r="AA108" s="7">
        <v>9.2499999999999999E-2</v>
      </c>
      <c r="AB108" s="7">
        <v>0.70750000000000002</v>
      </c>
      <c r="AC108" s="7">
        <v>3.2500000000000001E-2</v>
      </c>
      <c r="AD108" s="7">
        <v>0.125</v>
      </c>
      <c r="AE108" s="7">
        <f t="shared" si="3"/>
        <v>0.02</v>
      </c>
      <c r="AF108" s="7">
        <f t="shared" si="4"/>
        <v>1.4999999999999999E-2</v>
      </c>
    </row>
    <row r="109" spans="1:32" x14ac:dyDescent="0.3">
      <c r="A109" t="s">
        <v>114</v>
      </c>
      <c r="C109" s="7">
        <v>0</v>
      </c>
      <c r="D109" s="7">
        <v>2.5000000000000001E-3</v>
      </c>
      <c r="E109" s="7">
        <v>0</v>
      </c>
      <c r="F109" s="7">
        <v>0</v>
      </c>
      <c r="G109" s="7">
        <v>0</v>
      </c>
      <c r="H109" s="7">
        <v>0</v>
      </c>
      <c r="I109" s="7">
        <v>4.7500000000000001E-2</v>
      </c>
      <c r="J109" s="7">
        <v>2.75E-2</v>
      </c>
      <c r="K109" s="7">
        <v>0</v>
      </c>
      <c r="L109" s="7">
        <v>0</v>
      </c>
      <c r="M109" s="7">
        <v>0</v>
      </c>
      <c r="N109" s="7">
        <v>0</v>
      </c>
      <c r="O109" s="7">
        <v>0.1125</v>
      </c>
      <c r="P109" s="7">
        <v>0</v>
      </c>
      <c r="Q109" s="7">
        <v>0.625</v>
      </c>
      <c r="R109" s="7">
        <v>3.7499999999999999E-2</v>
      </c>
      <c r="S109" s="7">
        <v>0</v>
      </c>
      <c r="T109" s="7">
        <v>0</v>
      </c>
      <c r="U109" s="7">
        <v>0</v>
      </c>
      <c r="V109" s="7">
        <v>0.14749999999999999</v>
      </c>
      <c r="X109">
        <v>400</v>
      </c>
      <c r="Z109" s="7">
        <v>0.19750000000000001</v>
      </c>
      <c r="AA109" s="7">
        <v>2.5000000000000001E-3</v>
      </c>
      <c r="AB109" s="7">
        <v>0.66249999999999998</v>
      </c>
      <c r="AC109" s="7">
        <v>4.7500000000000001E-2</v>
      </c>
      <c r="AD109" s="7">
        <v>0.05</v>
      </c>
      <c r="AE109" s="7">
        <f t="shared" si="3"/>
        <v>0</v>
      </c>
      <c r="AF109" s="7">
        <f t="shared" si="4"/>
        <v>0.14000000000000001</v>
      </c>
    </row>
    <row r="110" spans="1:32" s="5" customFormat="1" x14ac:dyDescent="0.3">
      <c r="A110" s="5" t="s">
        <v>115</v>
      </c>
      <c r="B110"/>
      <c r="C110" s="9">
        <v>0</v>
      </c>
      <c r="D110" s="7">
        <v>2.5000000000000001E-3</v>
      </c>
      <c r="E110" s="7">
        <v>0.02</v>
      </c>
      <c r="F110" s="7">
        <v>0</v>
      </c>
      <c r="G110" s="7">
        <v>0</v>
      </c>
      <c r="H110" s="7">
        <v>0</v>
      </c>
      <c r="I110" s="7">
        <v>5.2499999999999998E-2</v>
      </c>
      <c r="J110" s="7">
        <v>2.75E-2</v>
      </c>
      <c r="K110" s="7">
        <v>0</v>
      </c>
      <c r="L110" s="7">
        <v>0</v>
      </c>
      <c r="M110" s="7">
        <v>0</v>
      </c>
      <c r="N110" s="7">
        <v>7.4999999999999997E-3</v>
      </c>
      <c r="O110" s="7">
        <v>2.75E-2</v>
      </c>
      <c r="P110" s="7">
        <v>0</v>
      </c>
      <c r="Q110" s="7">
        <v>0.61250000000000004</v>
      </c>
      <c r="R110" s="7">
        <v>9.7500000000000003E-2</v>
      </c>
      <c r="S110" s="7">
        <v>0</v>
      </c>
      <c r="T110" s="7">
        <v>2.5000000000000001E-3</v>
      </c>
      <c r="U110" s="7">
        <v>0</v>
      </c>
      <c r="V110" s="7">
        <v>0.15</v>
      </c>
      <c r="X110">
        <v>400</v>
      </c>
      <c r="Z110" s="7">
        <v>0.22749999999999998</v>
      </c>
      <c r="AA110" s="7">
        <v>2.2499999999999999E-2</v>
      </c>
      <c r="AB110" s="7">
        <v>0.71000000000000008</v>
      </c>
      <c r="AC110" s="7">
        <v>5.2499999999999998E-2</v>
      </c>
      <c r="AD110" s="7">
        <v>7.7499999999999999E-2</v>
      </c>
      <c r="AE110" s="7">
        <f t="shared" si="3"/>
        <v>7.4999999999999997E-3</v>
      </c>
      <c r="AF110" s="7">
        <f t="shared" si="4"/>
        <v>5.5E-2</v>
      </c>
    </row>
    <row r="114" spans="2:17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</sheetData>
  <sortState xmlns:xlrd2="http://schemas.microsoft.com/office/spreadsheetml/2017/richdata2" ref="A4:AF23">
    <sortCondition ref="A4"/>
  </sortState>
  <dataConsolidate>
    <dataRefs count="1">
      <dataRef ref="D29:D110" sheet="Normalized Data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32C1-7C9B-441D-B6B5-4D78F684D0E2}">
  <dimension ref="A1:AE116"/>
  <sheetViews>
    <sheetView view="pageBreakPreview" zoomScale="60" zoomScaleNormal="100" workbookViewId="0">
      <selection activeCell="G1" sqref="G1"/>
    </sheetView>
  </sheetViews>
  <sheetFormatPr defaultRowHeight="14.4" x14ac:dyDescent="0.3"/>
  <cols>
    <col min="1" max="1" width="19.5546875" bestFit="1" customWidth="1"/>
    <col min="2" max="2" width="9.33203125" bestFit="1" customWidth="1"/>
    <col min="3" max="3" width="11" bestFit="1" customWidth="1"/>
    <col min="4" max="4" width="20.5546875" bestFit="1" customWidth="1"/>
    <col min="5" max="5" width="11.44140625" bestFit="1" customWidth="1"/>
    <col min="6" max="6" width="8.33203125" bestFit="1" customWidth="1"/>
    <col min="7" max="7" width="9" bestFit="1" customWidth="1"/>
    <col min="8" max="8" width="7.109375" bestFit="1" customWidth="1"/>
    <col min="9" max="9" width="39.44140625" bestFit="1" customWidth="1"/>
    <col min="10" max="10" width="44" bestFit="1" customWidth="1"/>
    <col min="11" max="11" width="22.5546875" bestFit="1" customWidth="1"/>
    <col min="12" max="12" width="50.44140625" bestFit="1" customWidth="1"/>
    <col min="13" max="13" width="51" bestFit="1" customWidth="1"/>
    <col min="14" max="14" width="40.44140625" bestFit="1" customWidth="1"/>
    <col min="15" max="15" width="40.6640625" bestFit="1" customWidth="1"/>
    <col min="16" max="16" width="36.44140625" bestFit="1" customWidth="1"/>
    <col min="17" max="17" width="35.109375" bestFit="1" customWidth="1"/>
    <col min="18" max="18" width="28.6640625" bestFit="1" customWidth="1"/>
    <col min="19" max="19" width="35.109375" bestFit="1" customWidth="1"/>
    <col min="20" max="20" width="34.6640625" bestFit="1" customWidth="1"/>
    <col min="21" max="21" width="31.33203125" bestFit="1" customWidth="1"/>
    <col min="22" max="22" width="37.6640625" bestFit="1" customWidth="1"/>
    <col min="23" max="23" width="37.44140625" bestFit="1" customWidth="1"/>
    <col min="24" max="24" width="7.109375" bestFit="1" customWidth="1"/>
    <col min="25" max="25" width="10" bestFit="1" customWidth="1"/>
    <col min="26" max="26" width="18" bestFit="1" customWidth="1"/>
    <col min="27" max="27" width="19.44140625" bestFit="1" customWidth="1"/>
    <col min="28" max="28" width="13.88671875" bestFit="1" customWidth="1"/>
    <col min="29" max="29" width="11.44140625" bestFit="1" customWidth="1"/>
    <col min="30" max="30" width="13.5546875" bestFit="1" customWidth="1"/>
    <col min="31" max="31" width="37.6640625" bestFit="1" customWidth="1"/>
    <col min="32" max="32" width="21.109375" bestFit="1" customWidth="1"/>
    <col min="33" max="33" width="31.33203125" bestFit="1" customWidth="1"/>
    <col min="34" max="34" width="47.44140625" bestFit="1" customWidth="1"/>
    <col min="35" max="35" width="24.88671875" bestFit="1" customWidth="1"/>
    <col min="45" max="45" width="47.44140625" bestFit="1" customWidth="1"/>
    <col min="46" max="46" width="24.88671875" bestFit="1" customWidth="1"/>
    <col min="48" max="48" width="10.109375" bestFit="1" customWidth="1"/>
  </cols>
  <sheetData>
    <row r="1" spans="1:30" x14ac:dyDescent="0.3">
      <c r="A1" t="s">
        <v>0</v>
      </c>
    </row>
    <row r="2" spans="1:30" x14ac:dyDescent="0.3">
      <c r="A2" s="2" t="s">
        <v>137</v>
      </c>
      <c r="B2" s="27" t="s">
        <v>174</v>
      </c>
      <c r="C2" s="27"/>
      <c r="D2" s="27"/>
      <c r="E2" s="27"/>
      <c r="F2" s="27"/>
      <c r="G2" s="27"/>
      <c r="H2" s="1"/>
    </row>
    <row r="3" spans="1:30" s="1" customFormat="1" x14ac:dyDescent="0.3">
      <c r="A3" s="2"/>
      <c r="B3" s="26"/>
      <c r="C3" s="27" t="s">
        <v>176</v>
      </c>
      <c r="D3" s="27"/>
      <c r="E3" s="27"/>
      <c r="F3" s="27"/>
      <c r="G3" s="26"/>
      <c r="I3" s="1" t="s">
        <v>12</v>
      </c>
      <c r="L3" s="1" t="s">
        <v>15</v>
      </c>
      <c r="M3" s="1" t="s">
        <v>17</v>
      </c>
      <c r="N3" s="1" t="s">
        <v>19</v>
      </c>
      <c r="P3" s="1" t="s">
        <v>23</v>
      </c>
      <c r="Q3" s="1" t="s">
        <v>25</v>
      </c>
      <c r="U3" s="1" t="s">
        <v>30</v>
      </c>
    </row>
    <row r="4" spans="1:30" s="1" customFormat="1" x14ac:dyDescent="0.3">
      <c r="A4" s="1" t="s">
        <v>1</v>
      </c>
      <c r="B4" s="1" t="s">
        <v>175</v>
      </c>
      <c r="C4" s="1" t="s">
        <v>177</v>
      </c>
      <c r="D4" s="1" t="s">
        <v>182</v>
      </c>
      <c r="E4" s="1" t="s">
        <v>178</v>
      </c>
      <c r="F4" s="1" t="s">
        <v>179</v>
      </c>
      <c r="G4" s="1" t="s">
        <v>180</v>
      </c>
      <c r="H4" s="1" t="s">
        <v>181</v>
      </c>
      <c r="X4" t="s">
        <v>159</v>
      </c>
      <c r="Y4" t="s">
        <v>160</v>
      </c>
      <c r="Z4" t="s">
        <v>161</v>
      </c>
      <c r="AA4" t="s">
        <v>162</v>
      </c>
      <c r="AB4" t="s">
        <v>163</v>
      </c>
      <c r="AC4" t="s">
        <v>172</v>
      </c>
      <c r="AD4" t="s">
        <v>173</v>
      </c>
    </row>
    <row r="5" spans="1:30" x14ac:dyDescent="0.3">
      <c r="A5" s="25">
        <v>6243.2</v>
      </c>
      <c r="C5" s="7">
        <v>0</v>
      </c>
      <c r="D5" s="7"/>
      <c r="E5" s="7">
        <v>0</v>
      </c>
      <c r="F5" s="7"/>
      <c r="G5" s="7"/>
      <c r="H5" s="7">
        <v>5.5415617128463476E-2</v>
      </c>
      <c r="I5" s="7">
        <v>0.17380352644836272</v>
      </c>
      <c r="J5" s="7"/>
      <c r="K5" s="7"/>
      <c r="L5" s="7">
        <v>0</v>
      </c>
      <c r="M5" s="7">
        <v>0</v>
      </c>
      <c r="N5" s="7">
        <v>0</v>
      </c>
      <c r="O5" s="7"/>
      <c r="P5" s="7">
        <v>0.51385390428211586</v>
      </c>
      <c r="Q5" s="7">
        <v>1.5113350125944584E-2</v>
      </c>
      <c r="R5" s="7"/>
      <c r="S5" s="7"/>
      <c r="T5" s="7"/>
      <c r="U5" s="7">
        <v>0.24181360201511334</v>
      </c>
      <c r="X5" s="7">
        <v>0.29722921914357681</v>
      </c>
      <c r="Y5" s="7">
        <v>0</v>
      </c>
      <c r="Z5" s="7">
        <v>0.52896725440806047</v>
      </c>
      <c r="AA5" s="7">
        <v>5.5415617128463476E-2</v>
      </c>
      <c r="AB5" s="7">
        <v>5.5415617128463476E-2</v>
      </c>
      <c r="AC5" s="7">
        <f>'Normalized Data'!N4+'Normalized Data'!M4</f>
        <v>0</v>
      </c>
      <c r="AD5" s="7">
        <f t="shared" ref="AD5:AD24" si="0">N5+I5</f>
        <v>0.17380352644836272</v>
      </c>
    </row>
    <row r="6" spans="1:30" x14ac:dyDescent="0.3">
      <c r="A6" s="25">
        <v>6247.4</v>
      </c>
      <c r="C6" s="7">
        <v>2.2842639593908629E-2</v>
      </c>
      <c r="D6" s="7"/>
      <c r="E6" s="7">
        <v>1.7766497461928935E-2</v>
      </c>
      <c r="F6" s="7"/>
      <c r="G6" s="7"/>
      <c r="H6" s="7">
        <v>2.030456852791878E-2</v>
      </c>
      <c r="I6" s="7">
        <v>0.21573604060913706</v>
      </c>
      <c r="J6" s="7"/>
      <c r="K6" s="7"/>
      <c r="L6" s="7">
        <v>0</v>
      </c>
      <c r="M6" s="7">
        <v>0</v>
      </c>
      <c r="N6" s="7">
        <v>0</v>
      </c>
      <c r="O6" s="7"/>
      <c r="P6" s="7">
        <v>0.43908629441624364</v>
      </c>
      <c r="Q6" s="7">
        <v>4.060913705583756E-2</v>
      </c>
      <c r="R6" s="7"/>
      <c r="S6" s="7"/>
      <c r="T6" s="7"/>
      <c r="U6" s="7">
        <v>0.24365482233502539</v>
      </c>
      <c r="X6" s="7">
        <v>0.30456852791878175</v>
      </c>
      <c r="Y6" s="7">
        <v>4.060913705583756E-2</v>
      </c>
      <c r="Z6" s="7">
        <v>0.47969543147208121</v>
      </c>
      <c r="AA6" s="7">
        <v>2.030456852791878E-2</v>
      </c>
      <c r="AB6" s="7">
        <v>6.0913705583756347E-2</v>
      </c>
      <c r="AC6" s="7">
        <f>'Normalized Data'!N5+'Normalized Data'!M5</f>
        <v>0</v>
      </c>
      <c r="AD6" s="7">
        <f t="shared" si="0"/>
        <v>0.21573604060913706</v>
      </c>
    </row>
    <row r="7" spans="1:30" x14ac:dyDescent="0.3">
      <c r="A7" s="25">
        <v>6252.3</v>
      </c>
      <c r="C7" s="7">
        <v>2.0050125313283207E-2</v>
      </c>
      <c r="D7" s="7"/>
      <c r="E7" s="7">
        <v>0</v>
      </c>
      <c r="F7" s="7"/>
      <c r="G7" s="7"/>
      <c r="H7" s="7">
        <v>1.7543859649122806E-2</v>
      </c>
      <c r="I7" s="7">
        <v>0.21804511278195488</v>
      </c>
      <c r="J7" s="7"/>
      <c r="K7" s="7"/>
      <c r="L7" s="7">
        <v>2.0050125313283207E-2</v>
      </c>
      <c r="M7" s="7">
        <v>1.5037593984962405E-2</v>
      </c>
      <c r="N7" s="7">
        <v>7.5187969924812026E-3</v>
      </c>
      <c r="O7" s="7"/>
      <c r="P7" s="7">
        <v>0.43358395989974935</v>
      </c>
      <c r="Q7" s="7">
        <v>2.5062656641604009E-2</v>
      </c>
      <c r="R7" s="7"/>
      <c r="S7" s="7"/>
      <c r="T7" s="7"/>
      <c r="U7" s="7">
        <v>0.24310776942355888</v>
      </c>
      <c r="X7" s="7">
        <v>0.2807017543859649</v>
      </c>
      <c r="Y7" s="7">
        <v>2.0050125313283207E-2</v>
      </c>
      <c r="Z7" s="7">
        <v>0.45864661654135336</v>
      </c>
      <c r="AA7" s="7">
        <v>1.7543859649122806E-2</v>
      </c>
      <c r="AB7" s="7">
        <v>3.7593984962406013E-2</v>
      </c>
      <c r="AC7" s="7">
        <f>'Normalized Data'!N6+'Normalized Data'!M6</f>
        <v>3.5087719298245612E-2</v>
      </c>
      <c r="AD7" s="7">
        <f t="shared" si="0"/>
        <v>0.22556390977443608</v>
      </c>
    </row>
    <row r="8" spans="1:30" x14ac:dyDescent="0.3">
      <c r="A8" s="25">
        <v>6255.5</v>
      </c>
      <c r="C8" s="7">
        <v>2.5000000000000001E-2</v>
      </c>
      <c r="D8" s="7"/>
      <c r="E8" s="7">
        <v>5.0000000000000001E-3</v>
      </c>
      <c r="F8" s="7"/>
      <c r="G8" s="7"/>
      <c r="H8" s="7">
        <v>1.7500000000000002E-2</v>
      </c>
      <c r="I8" s="7">
        <v>0.23499999999999999</v>
      </c>
      <c r="J8" s="7"/>
      <c r="K8" s="7"/>
      <c r="L8" s="7">
        <v>1.2500000000000001E-2</v>
      </c>
      <c r="M8" s="7">
        <v>2.2499999999999999E-2</v>
      </c>
      <c r="N8" s="7">
        <v>5.0000000000000001E-3</v>
      </c>
      <c r="O8" s="7"/>
      <c r="P8" s="7">
        <v>0.4325</v>
      </c>
      <c r="Q8" s="7">
        <v>1.4999999999999999E-2</v>
      </c>
      <c r="R8" s="7"/>
      <c r="S8" s="7"/>
      <c r="T8" s="7"/>
      <c r="U8" s="7">
        <v>0.23</v>
      </c>
      <c r="X8" s="7">
        <v>0.27750000000000002</v>
      </c>
      <c r="Y8" s="7">
        <v>3.0000000000000002E-2</v>
      </c>
      <c r="Z8" s="7">
        <v>0.44750000000000001</v>
      </c>
      <c r="AA8" s="7">
        <v>1.7500000000000002E-2</v>
      </c>
      <c r="AB8" s="7">
        <v>4.7500000000000001E-2</v>
      </c>
      <c r="AC8" s="7">
        <f>'Normalized Data'!N7+'Normalized Data'!M7</f>
        <v>3.5000000000000003E-2</v>
      </c>
      <c r="AD8" s="7">
        <f t="shared" si="0"/>
        <v>0.24</v>
      </c>
    </row>
    <row r="9" spans="1:30" x14ac:dyDescent="0.3">
      <c r="A9" s="25">
        <v>6258</v>
      </c>
      <c r="C9" s="7">
        <v>0.01</v>
      </c>
      <c r="D9" s="7"/>
      <c r="E9" s="7">
        <v>0</v>
      </c>
      <c r="F9" s="7"/>
      <c r="G9" s="7"/>
      <c r="H9" s="7">
        <v>3.2500000000000001E-2</v>
      </c>
      <c r="I9" s="7">
        <v>0.215</v>
      </c>
      <c r="J9" s="7"/>
      <c r="K9" s="7"/>
      <c r="L9" s="7">
        <v>7.4999999999999997E-3</v>
      </c>
      <c r="M9" s="7">
        <v>0.02</v>
      </c>
      <c r="N9" s="7">
        <v>2.5000000000000001E-3</v>
      </c>
      <c r="O9" s="7"/>
      <c r="P9" s="7">
        <v>0.44</v>
      </c>
      <c r="Q9" s="7">
        <v>1.7500000000000002E-2</v>
      </c>
      <c r="R9" s="7"/>
      <c r="S9" s="7"/>
      <c r="T9" s="7"/>
      <c r="U9" s="7">
        <v>0.255</v>
      </c>
      <c r="X9" s="7">
        <v>0.29749999999999999</v>
      </c>
      <c r="Y9" s="7">
        <v>0.01</v>
      </c>
      <c r="Z9" s="7">
        <v>0.45750000000000002</v>
      </c>
      <c r="AA9" s="7">
        <v>3.2500000000000001E-2</v>
      </c>
      <c r="AB9" s="7">
        <v>4.2500000000000003E-2</v>
      </c>
      <c r="AC9" s="7">
        <f>'Normalized Data'!N8+'Normalized Data'!M8</f>
        <v>2.75E-2</v>
      </c>
      <c r="AD9" s="7">
        <f t="shared" si="0"/>
        <v>0.2175</v>
      </c>
    </row>
    <row r="10" spans="1:30" x14ac:dyDescent="0.3">
      <c r="A10" s="25">
        <v>6260.8</v>
      </c>
      <c r="C10" s="7">
        <v>4.7500000000000001E-2</v>
      </c>
      <c r="D10" s="7"/>
      <c r="E10" s="7">
        <v>2.5000000000000001E-3</v>
      </c>
      <c r="F10" s="7"/>
      <c r="G10" s="7"/>
      <c r="H10" s="7">
        <v>2.5000000000000001E-3</v>
      </c>
      <c r="I10" s="7">
        <v>0.27500000000000002</v>
      </c>
      <c r="J10" s="7"/>
      <c r="K10" s="7"/>
      <c r="L10" s="7">
        <v>7.4999999999999997E-3</v>
      </c>
      <c r="M10" s="7">
        <v>7.4999999999999997E-3</v>
      </c>
      <c r="N10" s="7">
        <v>0</v>
      </c>
      <c r="O10" s="7"/>
      <c r="P10" s="7">
        <v>0.40250000000000002</v>
      </c>
      <c r="Q10" s="7">
        <v>0.01</v>
      </c>
      <c r="R10" s="7"/>
      <c r="S10" s="7"/>
      <c r="T10" s="7"/>
      <c r="U10" s="7">
        <v>0.245</v>
      </c>
      <c r="X10" s="7">
        <v>0.29749999999999999</v>
      </c>
      <c r="Y10" s="7">
        <v>0.05</v>
      </c>
      <c r="Z10" s="7">
        <v>0.41250000000000003</v>
      </c>
      <c r="AA10" s="7">
        <v>2.5000000000000001E-3</v>
      </c>
      <c r="AB10" s="7">
        <v>5.2499999999999998E-2</v>
      </c>
      <c r="AC10" s="7">
        <f>'Normalized Data'!N9+'Normalized Data'!M9</f>
        <v>1.4999999999999999E-2</v>
      </c>
      <c r="AD10" s="7">
        <f t="shared" si="0"/>
        <v>0.27500000000000002</v>
      </c>
    </row>
    <row r="11" spans="1:30" x14ac:dyDescent="0.3">
      <c r="A11" s="25">
        <v>6262.58</v>
      </c>
      <c r="C11" s="7">
        <v>4.7500000000000001E-2</v>
      </c>
      <c r="D11" s="7"/>
      <c r="E11" s="7">
        <v>0.01</v>
      </c>
      <c r="F11" s="7"/>
      <c r="G11" s="7"/>
      <c r="H11" s="7">
        <v>2.5000000000000001E-3</v>
      </c>
      <c r="I11" s="7">
        <v>0.2475</v>
      </c>
      <c r="J11" s="7"/>
      <c r="K11" s="7"/>
      <c r="L11" s="7">
        <v>0.01</v>
      </c>
      <c r="M11" s="7">
        <v>7.4999999999999997E-3</v>
      </c>
      <c r="N11" s="7">
        <v>1.4999999999999999E-2</v>
      </c>
      <c r="O11" s="7"/>
      <c r="P11" s="7">
        <v>0.42</v>
      </c>
      <c r="Q11" s="7">
        <v>7.4999999999999997E-3</v>
      </c>
      <c r="R11" s="7"/>
      <c r="S11" s="7"/>
      <c r="T11" s="7"/>
      <c r="U11" s="7">
        <v>0.23250000000000001</v>
      </c>
      <c r="X11" s="7">
        <v>0.29250000000000004</v>
      </c>
      <c r="Y11" s="7">
        <v>5.7500000000000002E-2</v>
      </c>
      <c r="Z11" s="7">
        <v>0.42749999999999999</v>
      </c>
      <c r="AA11" s="7">
        <v>2.5000000000000001E-3</v>
      </c>
      <c r="AB11" s="7">
        <v>0.06</v>
      </c>
      <c r="AC11" s="7">
        <f>'Normalized Data'!N10+'Normalized Data'!M10</f>
        <v>1.7500000000000002E-2</v>
      </c>
      <c r="AD11" s="7">
        <f t="shared" si="0"/>
        <v>0.26250000000000001</v>
      </c>
    </row>
    <row r="12" spans="1:30" x14ac:dyDescent="0.3">
      <c r="A12" s="25">
        <v>6267.17</v>
      </c>
      <c r="C12" s="7">
        <v>0.02</v>
      </c>
      <c r="D12" s="7"/>
      <c r="E12" s="7">
        <v>0.01</v>
      </c>
      <c r="F12" s="7"/>
      <c r="G12" s="7"/>
      <c r="H12" s="7">
        <v>7.4999999999999997E-3</v>
      </c>
      <c r="I12" s="7">
        <v>0.22500000000000001</v>
      </c>
      <c r="J12" s="7"/>
      <c r="K12" s="7"/>
      <c r="L12" s="7">
        <v>0.01</v>
      </c>
      <c r="M12" s="7">
        <v>5.0000000000000001E-3</v>
      </c>
      <c r="N12" s="7">
        <v>5.0000000000000001E-3</v>
      </c>
      <c r="O12" s="7"/>
      <c r="P12" s="7">
        <v>0.435</v>
      </c>
      <c r="Q12" s="7">
        <v>1.2500000000000001E-2</v>
      </c>
      <c r="R12" s="7"/>
      <c r="S12" s="7"/>
      <c r="T12" s="7"/>
      <c r="U12" s="7">
        <v>0.27</v>
      </c>
      <c r="X12" s="7">
        <v>0.30750000000000005</v>
      </c>
      <c r="Y12" s="7">
        <v>0.03</v>
      </c>
      <c r="Z12" s="7">
        <v>0.44750000000000001</v>
      </c>
      <c r="AA12" s="7">
        <v>7.4999999999999997E-3</v>
      </c>
      <c r="AB12" s="7">
        <v>3.7500000000000006E-2</v>
      </c>
      <c r="AC12" s="7">
        <f>'Normalized Data'!N11+'Normalized Data'!M11</f>
        <v>1.4999999999999999E-2</v>
      </c>
      <c r="AD12" s="7">
        <f t="shared" si="0"/>
        <v>0.23</v>
      </c>
    </row>
    <row r="13" spans="1:30" x14ac:dyDescent="0.3">
      <c r="A13" s="25">
        <v>6268.56</v>
      </c>
      <c r="C13" s="7">
        <v>1.7500000000000002E-2</v>
      </c>
      <c r="D13" s="7"/>
      <c r="E13" s="7">
        <v>0.01</v>
      </c>
      <c r="F13" s="7"/>
      <c r="G13" s="7"/>
      <c r="H13" s="7">
        <v>7.4999999999999997E-3</v>
      </c>
      <c r="I13" s="7">
        <v>0.1925</v>
      </c>
      <c r="J13" s="7"/>
      <c r="K13" s="7"/>
      <c r="L13" s="7">
        <v>1.4999999999999999E-2</v>
      </c>
      <c r="M13" s="7">
        <v>2.5000000000000001E-3</v>
      </c>
      <c r="N13" s="7">
        <v>1.2500000000000001E-2</v>
      </c>
      <c r="O13" s="7"/>
      <c r="P13" s="7">
        <v>0.44500000000000001</v>
      </c>
      <c r="Q13" s="7">
        <v>2.5000000000000001E-2</v>
      </c>
      <c r="R13" s="7"/>
      <c r="S13" s="7"/>
      <c r="T13" s="7"/>
      <c r="U13" s="7">
        <v>0.27250000000000002</v>
      </c>
      <c r="X13" s="7">
        <v>0.30750000000000005</v>
      </c>
      <c r="Y13" s="7">
        <v>2.7500000000000004E-2</v>
      </c>
      <c r="Z13" s="7">
        <v>0.47000000000000003</v>
      </c>
      <c r="AA13" s="7">
        <v>7.4999999999999997E-3</v>
      </c>
      <c r="AB13" s="7">
        <v>3.5000000000000003E-2</v>
      </c>
      <c r="AC13" s="7">
        <f>'Normalized Data'!N12+'Normalized Data'!M12</f>
        <v>1.7499999999999998E-2</v>
      </c>
      <c r="AD13" s="7">
        <f t="shared" si="0"/>
        <v>0.20500000000000002</v>
      </c>
    </row>
    <row r="14" spans="1:30" x14ac:dyDescent="0.3">
      <c r="A14" s="25">
        <v>6270.46</v>
      </c>
      <c r="C14" s="7">
        <v>4.4999999999999998E-2</v>
      </c>
      <c r="D14" s="7"/>
      <c r="E14" s="7">
        <v>1.2500000000000001E-2</v>
      </c>
      <c r="F14" s="7"/>
      <c r="G14" s="7"/>
      <c r="H14" s="7">
        <v>0</v>
      </c>
      <c r="I14" s="7">
        <v>0.28749999999999998</v>
      </c>
      <c r="J14" s="7"/>
      <c r="K14" s="7"/>
      <c r="L14" s="7">
        <v>2.5000000000000001E-3</v>
      </c>
      <c r="M14" s="7">
        <v>0</v>
      </c>
      <c r="N14" s="7">
        <v>2.5000000000000001E-3</v>
      </c>
      <c r="O14" s="7"/>
      <c r="P14" s="7">
        <v>0.48</v>
      </c>
      <c r="Q14" s="7">
        <v>2.2499999999999999E-2</v>
      </c>
      <c r="R14" s="7"/>
      <c r="S14" s="7"/>
      <c r="T14" s="7"/>
      <c r="U14" s="7">
        <v>0.14749999999999999</v>
      </c>
      <c r="X14" s="7">
        <v>0.20500000000000002</v>
      </c>
      <c r="Y14" s="7">
        <v>5.7499999999999996E-2</v>
      </c>
      <c r="Z14" s="7">
        <v>0.50249999999999995</v>
      </c>
      <c r="AA14" s="7">
        <v>0</v>
      </c>
      <c r="AB14" s="7">
        <v>5.7499999999999996E-2</v>
      </c>
      <c r="AC14" s="7">
        <f>'Normalized Data'!N13+'Normalized Data'!M13</f>
        <v>2.5000000000000001E-3</v>
      </c>
      <c r="AD14" s="7">
        <f t="shared" si="0"/>
        <v>0.28999999999999998</v>
      </c>
    </row>
    <row r="15" spans="1:30" x14ac:dyDescent="0.3">
      <c r="A15" s="25">
        <v>6274.8</v>
      </c>
      <c r="C15" s="7">
        <v>2.0050125313283207E-2</v>
      </c>
      <c r="D15" s="7"/>
      <c r="E15" s="7">
        <v>7.5187969924812026E-3</v>
      </c>
      <c r="F15" s="7"/>
      <c r="G15" s="7"/>
      <c r="H15" s="7">
        <v>0</v>
      </c>
      <c r="I15" s="7">
        <v>0.13032581453634084</v>
      </c>
      <c r="J15" s="7"/>
      <c r="K15" s="7"/>
      <c r="L15" s="7">
        <v>5.0125313283208017E-3</v>
      </c>
      <c r="M15" s="7">
        <v>0</v>
      </c>
      <c r="N15" s="7">
        <v>0</v>
      </c>
      <c r="O15" s="7"/>
      <c r="P15" s="7">
        <v>0.54636591478696739</v>
      </c>
      <c r="Q15" s="7">
        <v>1.2531328320802004E-2</v>
      </c>
      <c r="R15" s="7"/>
      <c r="S15" s="7"/>
      <c r="T15" s="7"/>
      <c r="U15" s="7">
        <v>0.2781954887218045</v>
      </c>
      <c r="X15" s="7">
        <v>0.30576441102756891</v>
      </c>
      <c r="Y15" s="7">
        <v>2.7568922305764409E-2</v>
      </c>
      <c r="Z15" s="7">
        <v>0.55889724310776945</v>
      </c>
      <c r="AA15" s="7">
        <v>0</v>
      </c>
      <c r="AB15" s="7">
        <v>2.7568922305764409E-2</v>
      </c>
      <c r="AC15" s="7">
        <f>'Normalized Data'!N14+'Normalized Data'!M14</f>
        <v>5.0125313283208017E-3</v>
      </c>
      <c r="AD15" s="7">
        <f t="shared" si="0"/>
        <v>0.13032581453634084</v>
      </c>
    </row>
    <row r="16" spans="1:30" x14ac:dyDescent="0.3">
      <c r="A16" s="25">
        <v>6276</v>
      </c>
      <c r="C16" s="7">
        <v>3.2500000000000001E-2</v>
      </c>
      <c r="D16" s="7"/>
      <c r="E16" s="7">
        <v>5.0000000000000001E-3</v>
      </c>
      <c r="F16" s="7"/>
      <c r="G16" s="7"/>
      <c r="H16" s="7">
        <v>5.0000000000000001E-3</v>
      </c>
      <c r="I16" s="7">
        <v>0.26750000000000002</v>
      </c>
      <c r="J16" s="7"/>
      <c r="K16" s="7"/>
      <c r="L16" s="7">
        <v>7.4999999999999997E-3</v>
      </c>
      <c r="M16" s="7">
        <v>0</v>
      </c>
      <c r="N16" s="7">
        <v>1.7500000000000002E-2</v>
      </c>
      <c r="O16" s="7"/>
      <c r="P16" s="7">
        <v>0.49249999999999999</v>
      </c>
      <c r="Q16" s="7">
        <v>0</v>
      </c>
      <c r="R16" s="7"/>
      <c r="S16" s="7"/>
      <c r="T16" s="7"/>
      <c r="U16" s="7">
        <v>0.17249999999999999</v>
      </c>
      <c r="X16" s="7">
        <v>0.215</v>
      </c>
      <c r="Y16" s="7">
        <v>3.7499999999999999E-2</v>
      </c>
      <c r="Z16" s="7">
        <v>0.49249999999999999</v>
      </c>
      <c r="AA16" s="7">
        <v>5.0000000000000001E-3</v>
      </c>
      <c r="AB16" s="7">
        <v>4.2500000000000003E-2</v>
      </c>
      <c r="AC16" s="7">
        <f>'Normalized Data'!N15+'Normalized Data'!M15</f>
        <v>7.4999999999999997E-3</v>
      </c>
      <c r="AD16" s="7">
        <f t="shared" si="0"/>
        <v>0.28500000000000003</v>
      </c>
    </row>
    <row r="17" spans="1:30" x14ac:dyDescent="0.3">
      <c r="A17" s="25">
        <v>6279.25</v>
      </c>
      <c r="C17" s="7">
        <v>0.01</v>
      </c>
      <c r="D17" s="7"/>
      <c r="E17" s="7">
        <v>5.0000000000000001E-3</v>
      </c>
      <c r="F17" s="7"/>
      <c r="G17" s="7"/>
      <c r="H17" s="7">
        <v>5.0000000000000001E-3</v>
      </c>
      <c r="I17" s="7">
        <v>0.13</v>
      </c>
      <c r="J17" s="7"/>
      <c r="K17" s="7"/>
      <c r="L17" s="7">
        <v>2.5000000000000001E-3</v>
      </c>
      <c r="M17" s="7">
        <v>5.0000000000000001E-3</v>
      </c>
      <c r="N17" s="7">
        <v>1.4999999999999999E-2</v>
      </c>
      <c r="O17" s="7"/>
      <c r="P17" s="7">
        <v>0.53500000000000003</v>
      </c>
      <c r="Q17" s="7">
        <v>1.2500000000000001E-2</v>
      </c>
      <c r="R17" s="7"/>
      <c r="S17" s="7"/>
      <c r="T17" s="7"/>
      <c r="U17" s="7">
        <v>0.28000000000000003</v>
      </c>
      <c r="X17" s="7">
        <v>0.30000000000000004</v>
      </c>
      <c r="Y17" s="7">
        <v>1.4999999999999999E-2</v>
      </c>
      <c r="Z17" s="7">
        <v>0.54749999999999999</v>
      </c>
      <c r="AA17" s="7">
        <v>5.0000000000000001E-3</v>
      </c>
      <c r="AB17" s="7">
        <v>0.02</v>
      </c>
      <c r="AC17" s="7">
        <f>'Normalized Data'!N23+'Normalized Data'!M23</f>
        <v>1.2500000000000001E-2</v>
      </c>
      <c r="AD17" s="7">
        <f t="shared" si="0"/>
        <v>0.14500000000000002</v>
      </c>
    </row>
    <row r="18" spans="1:30" x14ac:dyDescent="0.3">
      <c r="A18" s="25">
        <v>6282.96</v>
      </c>
      <c r="C18" s="7">
        <v>0.03</v>
      </c>
      <c r="D18" s="7"/>
      <c r="E18" s="7">
        <v>2.5000000000000001E-3</v>
      </c>
      <c r="F18" s="7"/>
      <c r="G18" s="7"/>
      <c r="H18" s="7">
        <v>2.5000000000000001E-3</v>
      </c>
      <c r="I18" s="7">
        <v>0.1925</v>
      </c>
      <c r="J18" s="7"/>
      <c r="K18" s="7"/>
      <c r="L18" s="7">
        <v>1.2500000000000001E-2</v>
      </c>
      <c r="M18" s="7">
        <v>2.5000000000000001E-3</v>
      </c>
      <c r="N18" s="7">
        <v>0.02</v>
      </c>
      <c r="O18" s="7"/>
      <c r="P18" s="7">
        <v>0.43</v>
      </c>
      <c r="Q18" s="7">
        <v>5.5E-2</v>
      </c>
      <c r="R18" s="7"/>
      <c r="S18" s="7"/>
      <c r="T18" s="7"/>
      <c r="U18" s="7">
        <v>0.2525</v>
      </c>
      <c r="X18" s="7">
        <v>0.28749999999999998</v>
      </c>
      <c r="Y18" s="7">
        <v>3.2500000000000001E-2</v>
      </c>
      <c r="Z18" s="7">
        <v>0.48499999999999999</v>
      </c>
      <c r="AA18" s="7">
        <v>2.5000000000000001E-3</v>
      </c>
      <c r="AB18" s="7">
        <v>3.4999999999999996E-2</v>
      </c>
      <c r="AC18" s="7">
        <f>'Normalized Data'!N18+'Normalized Data'!M18</f>
        <v>1.5000000000000001E-2</v>
      </c>
      <c r="AD18" s="7">
        <f t="shared" si="0"/>
        <v>0.21249999999999999</v>
      </c>
    </row>
    <row r="19" spans="1:30" x14ac:dyDescent="0.3">
      <c r="A19" s="25">
        <v>6287.27</v>
      </c>
      <c r="C19" s="7">
        <v>2.5000000000000001E-3</v>
      </c>
      <c r="D19" s="7"/>
      <c r="E19" s="7">
        <v>2.5000000000000001E-3</v>
      </c>
      <c r="F19" s="7"/>
      <c r="G19" s="7"/>
      <c r="H19" s="7">
        <v>2.5000000000000001E-3</v>
      </c>
      <c r="I19" s="7">
        <v>0.20499999999999999</v>
      </c>
      <c r="J19" s="7"/>
      <c r="K19" s="7"/>
      <c r="L19" s="7">
        <v>1.2500000000000001E-2</v>
      </c>
      <c r="M19" s="7">
        <v>2.5000000000000001E-3</v>
      </c>
      <c r="N19" s="7">
        <v>7.4999999999999997E-3</v>
      </c>
      <c r="O19" s="7"/>
      <c r="P19" s="7">
        <v>0.48749999999999999</v>
      </c>
      <c r="Q19" s="7">
        <v>3.5000000000000003E-2</v>
      </c>
      <c r="R19" s="7"/>
      <c r="S19" s="7"/>
      <c r="T19" s="7"/>
      <c r="U19" s="7">
        <v>0.24249999999999999</v>
      </c>
      <c r="X19" s="7">
        <v>0.25</v>
      </c>
      <c r="Y19" s="7">
        <v>5.0000000000000001E-3</v>
      </c>
      <c r="Z19" s="7">
        <v>0.52249999999999996</v>
      </c>
      <c r="AA19" s="7">
        <v>2.5000000000000001E-3</v>
      </c>
      <c r="AB19" s="7">
        <v>7.4999999999999997E-3</v>
      </c>
      <c r="AC19" s="7">
        <f>'Normalized Data'!N17+'Normalized Data'!M17</f>
        <v>1.5000000000000001E-2</v>
      </c>
      <c r="AD19" s="7">
        <f t="shared" si="0"/>
        <v>0.21249999999999999</v>
      </c>
    </row>
    <row r="20" spans="1:30" x14ac:dyDescent="0.3">
      <c r="A20" s="25">
        <v>6290.4</v>
      </c>
      <c r="C20" s="7">
        <v>1.9950124688279301E-2</v>
      </c>
      <c r="D20" s="7"/>
      <c r="E20" s="7">
        <v>1.4962593516209476E-2</v>
      </c>
      <c r="F20" s="7"/>
      <c r="G20" s="7"/>
      <c r="H20" s="7">
        <v>0</v>
      </c>
      <c r="I20" s="7">
        <v>0.30673316708229426</v>
      </c>
      <c r="J20" s="7"/>
      <c r="K20" s="7"/>
      <c r="L20" s="7">
        <v>4.9875311720698253E-3</v>
      </c>
      <c r="M20" s="7">
        <v>0</v>
      </c>
      <c r="N20" s="7">
        <v>2.4937655860349127E-3</v>
      </c>
      <c r="O20" s="7"/>
      <c r="P20" s="7">
        <v>0.47381546134663344</v>
      </c>
      <c r="Q20" s="7">
        <v>1.4962593516209476E-2</v>
      </c>
      <c r="R20" s="7"/>
      <c r="S20" s="7"/>
      <c r="T20" s="7"/>
      <c r="U20" s="7">
        <v>0.16209476309226933</v>
      </c>
      <c r="X20" s="7">
        <v>0.19700748129675813</v>
      </c>
      <c r="Y20" s="7">
        <v>3.4912718204488775E-2</v>
      </c>
      <c r="Z20" s="7">
        <v>0.48877805486284293</v>
      </c>
      <c r="AA20" s="7">
        <v>0</v>
      </c>
      <c r="AB20" s="7">
        <v>3.4912718204488775E-2</v>
      </c>
      <c r="AC20" s="7">
        <f>'Normalized Data'!N16+'Normalized Data'!M16</f>
        <v>7.4999999999999997E-3</v>
      </c>
      <c r="AD20" s="7">
        <f t="shared" si="0"/>
        <v>0.30922693266832918</v>
      </c>
    </row>
    <row r="21" spans="1:30" x14ac:dyDescent="0.3">
      <c r="A21" s="25">
        <v>6293.28</v>
      </c>
      <c r="C21" s="7">
        <v>2.2499999999999999E-2</v>
      </c>
      <c r="D21" s="7"/>
      <c r="E21" s="7">
        <v>0.02</v>
      </c>
      <c r="F21" s="7"/>
      <c r="G21" s="7"/>
      <c r="H21" s="7">
        <v>5.0000000000000001E-3</v>
      </c>
      <c r="I21" s="7">
        <v>0.1575</v>
      </c>
      <c r="J21" s="7"/>
      <c r="K21" s="7"/>
      <c r="L21" s="7">
        <v>1.2500000000000001E-2</v>
      </c>
      <c r="M21" s="7">
        <v>2.5000000000000001E-3</v>
      </c>
      <c r="N21" s="7">
        <v>7.4999999999999997E-3</v>
      </c>
      <c r="O21" s="7"/>
      <c r="P21" s="7">
        <v>0.51500000000000001</v>
      </c>
      <c r="Q21" s="7">
        <v>1.2500000000000001E-2</v>
      </c>
      <c r="R21" s="7"/>
      <c r="S21" s="7"/>
      <c r="T21" s="7"/>
      <c r="U21" s="7">
        <v>0.245</v>
      </c>
      <c r="X21" s="7">
        <v>0.29250000000000004</v>
      </c>
      <c r="Y21" s="7">
        <v>4.2499999999999996E-2</v>
      </c>
      <c r="Z21" s="7">
        <v>0.52749999999999997</v>
      </c>
      <c r="AA21" s="7">
        <v>5.0000000000000001E-3</v>
      </c>
      <c r="AB21" s="7">
        <v>4.7500000000000001E-2</v>
      </c>
      <c r="AC21" s="7">
        <f>'Normalized Data'!N19+'Normalized Data'!M19</f>
        <v>4.9875311720698253E-3</v>
      </c>
      <c r="AD21" s="7">
        <f t="shared" si="0"/>
        <v>0.16500000000000001</v>
      </c>
    </row>
    <row r="22" spans="1:30" x14ac:dyDescent="0.3">
      <c r="A22" s="25">
        <v>6294.6</v>
      </c>
      <c r="C22" s="7">
        <v>5.0000000000000001E-3</v>
      </c>
      <c r="D22" s="7"/>
      <c r="E22" s="7">
        <v>0</v>
      </c>
      <c r="F22" s="7"/>
      <c r="G22" s="7"/>
      <c r="H22" s="7">
        <v>0</v>
      </c>
      <c r="I22" s="7">
        <v>3.5000000000000003E-2</v>
      </c>
      <c r="J22" s="7"/>
      <c r="K22" s="7"/>
      <c r="L22" s="7">
        <v>0.80249999999999999</v>
      </c>
      <c r="M22" s="7">
        <v>2.5000000000000001E-3</v>
      </c>
      <c r="N22" s="7">
        <v>5.0000000000000001E-3</v>
      </c>
      <c r="O22" s="7"/>
      <c r="P22" s="7">
        <v>0.1</v>
      </c>
      <c r="Q22" s="7">
        <v>7.4999999999999997E-3</v>
      </c>
      <c r="R22" s="7"/>
      <c r="S22" s="7"/>
      <c r="T22" s="7"/>
      <c r="U22" s="7">
        <v>4.2500000000000003E-2</v>
      </c>
      <c r="X22" s="7">
        <v>4.7500000000000001E-2</v>
      </c>
      <c r="Y22" s="7">
        <v>5.0000000000000001E-3</v>
      </c>
      <c r="Z22" s="7">
        <v>0.10750000000000001</v>
      </c>
      <c r="AA22" s="7">
        <v>0</v>
      </c>
      <c r="AB22" s="7">
        <v>5.0000000000000001E-3</v>
      </c>
      <c r="AC22" s="7">
        <f>'Normalized Data'!N20+'Normalized Data'!M20</f>
        <v>1.5000000000000001E-2</v>
      </c>
      <c r="AD22" s="7">
        <f t="shared" si="0"/>
        <v>0.04</v>
      </c>
    </row>
    <row r="23" spans="1:30" x14ac:dyDescent="0.3">
      <c r="A23" s="25">
        <v>6294.8</v>
      </c>
      <c r="C23" s="7">
        <v>0.01</v>
      </c>
      <c r="D23" s="7"/>
      <c r="E23" s="7">
        <v>0</v>
      </c>
      <c r="F23" s="7"/>
      <c r="G23" s="7"/>
      <c r="H23" s="7">
        <v>1.2500000000000001E-2</v>
      </c>
      <c r="I23" s="7">
        <v>5.2499999999999998E-2</v>
      </c>
      <c r="J23" s="7"/>
      <c r="K23" s="7"/>
      <c r="L23" s="7">
        <v>0.31</v>
      </c>
      <c r="M23" s="7">
        <v>2.5000000000000001E-3</v>
      </c>
      <c r="N23" s="7">
        <v>1.7500000000000002E-2</v>
      </c>
      <c r="O23" s="7"/>
      <c r="P23" s="7">
        <v>0.14000000000000001</v>
      </c>
      <c r="Q23" s="7">
        <v>0.41749999999999998</v>
      </c>
      <c r="R23" s="7"/>
      <c r="S23" s="7"/>
      <c r="T23" s="7"/>
      <c r="U23" s="7">
        <v>3.7499999999999999E-2</v>
      </c>
      <c r="X23" s="7">
        <v>6.0000000000000005E-2</v>
      </c>
      <c r="Y23" s="7">
        <v>0.01</v>
      </c>
      <c r="Z23" s="7">
        <v>0.5575</v>
      </c>
      <c r="AA23" s="7">
        <v>1.2500000000000001E-2</v>
      </c>
      <c r="AB23" s="7">
        <v>2.2499999999999999E-2</v>
      </c>
      <c r="AC23" s="7">
        <f>'Normalized Data'!N21+'Normalized Data'!M21</f>
        <v>0.80499999999999994</v>
      </c>
      <c r="AD23" s="7">
        <f t="shared" si="0"/>
        <v>7.0000000000000007E-2</v>
      </c>
    </row>
    <row r="24" spans="1:30" x14ac:dyDescent="0.3">
      <c r="A24" s="25">
        <v>6295.5</v>
      </c>
      <c r="C24" s="7">
        <v>4.2500000000000003E-2</v>
      </c>
      <c r="D24" s="7"/>
      <c r="E24" s="7">
        <v>2.2499999999999999E-2</v>
      </c>
      <c r="F24" s="7"/>
      <c r="G24" s="7"/>
      <c r="H24" s="7">
        <v>3.2500000000000001E-2</v>
      </c>
      <c r="I24" s="7">
        <v>0.16500000000000001</v>
      </c>
      <c r="J24" s="7"/>
      <c r="K24" s="7"/>
      <c r="L24" s="7">
        <v>1.2500000000000001E-2</v>
      </c>
      <c r="M24" s="7">
        <v>0</v>
      </c>
      <c r="N24" s="7">
        <v>6.5000000000000002E-2</v>
      </c>
      <c r="O24" s="7"/>
      <c r="P24" s="7">
        <v>0.46</v>
      </c>
      <c r="Q24" s="7">
        <v>2.75E-2</v>
      </c>
      <c r="R24" s="7"/>
      <c r="S24" s="7"/>
      <c r="T24" s="7"/>
      <c r="U24" s="7">
        <v>0.17249999999999999</v>
      </c>
      <c r="X24" s="7">
        <v>0.26999999999999996</v>
      </c>
      <c r="Y24" s="7">
        <v>6.5000000000000002E-2</v>
      </c>
      <c r="Z24" s="7">
        <v>0.48750000000000004</v>
      </c>
      <c r="AA24" s="7">
        <v>3.2500000000000001E-2</v>
      </c>
      <c r="AB24" s="7">
        <v>9.7500000000000003E-2</v>
      </c>
      <c r="AC24" s="7">
        <f>'Normalized Data'!N22+'Normalized Data'!M22</f>
        <v>0.3125</v>
      </c>
      <c r="AD24" s="7">
        <f t="shared" si="0"/>
        <v>0.23</v>
      </c>
    </row>
    <row r="28" spans="1:30" s="1" customFormat="1" x14ac:dyDescent="0.3">
      <c r="A28" s="2" t="s">
        <v>136</v>
      </c>
      <c r="B28" s="27" t="s">
        <v>174</v>
      </c>
      <c r="C28" s="27"/>
      <c r="D28" s="27"/>
      <c r="E28" s="27"/>
      <c r="F28" s="27"/>
      <c r="G28" s="27"/>
    </row>
    <row r="29" spans="1:30" s="1" customFormat="1" x14ac:dyDescent="0.3">
      <c r="A29" s="2"/>
      <c r="B29" s="26"/>
      <c r="C29" s="27" t="s">
        <v>176</v>
      </c>
      <c r="D29" s="27"/>
      <c r="E29" s="27"/>
      <c r="F29" s="27"/>
      <c r="G29" s="26"/>
    </row>
    <row r="30" spans="1:30" s="1" customFormat="1" x14ac:dyDescent="0.3">
      <c r="A30" s="1" t="s">
        <v>1</v>
      </c>
      <c r="B30" s="1" t="s">
        <v>175</v>
      </c>
      <c r="C30" s="1" t="s">
        <v>177</v>
      </c>
      <c r="D30" s="1" t="s">
        <v>182</v>
      </c>
      <c r="E30" s="1" t="s">
        <v>178</v>
      </c>
      <c r="F30" s="1" t="s">
        <v>179</v>
      </c>
      <c r="G30" s="1" t="s">
        <v>180</v>
      </c>
      <c r="H30" s="1" t="s">
        <v>181</v>
      </c>
      <c r="I30" s="1" t="s">
        <v>12</v>
      </c>
      <c r="J30" s="1" t="s">
        <v>13</v>
      </c>
      <c r="K30" s="1" t="s">
        <v>14</v>
      </c>
      <c r="L30" s="1" t="s">
        <v>15</v>
      </c>
      <c r="M30" s="1" t="s">
        <v>17</v>
      </c>
      <c r="N30" s="1" t="s">
        <v>19</v>
      </c>
      <c r="O30" s="1" t="s">
        <v>20</v>
      </c>
      <c r="P30" s="1" t="s">
        <v>23</v>
      </c>
      <c r="Q30" s="1" t="s">
        <v>25</v>
      </c>
      <c r="R30" s="1" t="s">
        <v>26</v>
      </c>
      <c r="S30" s="1" t="s">
        <v>27</v>
      </c>
      <c r="T30" s="1" t="s">
        <v>28</v>
      </c>
      <c r="U30" s="1" t="s">
        <v>30</v>
      </c>
      <c r="X30" t="s">
        <v>159</v>
      </c>
      <c r="Y30" t="s">
        <v>160</v>
      </c>
      <c r="Z30" t="s">
        <v>161</v>
      </c>
      <c r="AA30" t="s">
        <v>162</v>
      </c>
      <c r="AB30" t="s">
        <v>163</v>
      </c>
      <c r="AC30" t="s">
        <v>172</v>
      </c>
      <c r="AD30" t="s">
        <v>173</v>
      </c>
    </row>
    <row r="31" spans="1:30" x14ac:dyDescent="0.3">
      <c r="A31" s="22">
        <v>4638.12</v>
      </c>
      <c r="B31" s="7">
        <v>0.19750000000000001</v>
      </c>
      <c r="C31" s="7">
        <v>2.2499999999999999E-2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2.5000000000000001E-3</v>
      </c>
      <c r="J31" s="7">
        <v>0</v>
      </c>
      <c r="K31" s="7">
        <v>7.4999999999999997E-3</v>
      </c>
      <c r="L31" s="7">
        <v>0</v>
      </c>
      <c r="M31" s="7">
        <v>0</v>
      </c>
      <c r="N31" s="7">
        <v>2.75E-2</v>
      </c>
      <c r="O31" s="7">
        <v>0</v>
      </c>
      <c r="P31" s="7">
        <v>1.4999999999999999E-2</v>
      </c>
      <c r="Q31" s="7">
        <v>0</v>
      </c>
      <c r="R31" s="7">
        <v>0</v>
      </c>
      <c r="S31" s="7">
        <v>0.72750000000000004</v>
      </c>
      <c r="T31" s="7">
        <v>0</v>
      </c>
      <c r="U31" s="7">
        <v>0</v>
      </c>
      <c r="X31" s="7">
        <v>0.94750000000000001</v>
      </c>
      <c r="Y31" s="7">
        <v>2.2499999999999999E-2</v>
      </c>
      <c r="Z31" s="7">
        <v>1.4999999999999999E-2</v>
      </c>
      <c r="AA31" s="7">
        <v>0</v>
      </c>
      <c r="AB31" s="7">
        <v>0.94750000000000001</v>
      </c>
      <c r="AC31" s="7">
        <f t="shared" ref="AC31:AC62" si="1">M31+L31</f>
        <v>0</v>
      </c>
      <c r="AD31" s="7">
        <f t="shared" ref="AD31:AD62" si="2">O31+N31+I31</f>
        <v>0.03</v>
      </c>
    </row>
    <row r="32" spans="1:30" x14ac:dyDescent="0.3">
      <c r="A32" s="22">
        <v>4661.9799999999996</v>
      </c>
      <c r="B32" s="7">
        <v>0.45363408521303256</v>
      </c>
      <c r="C32" s="7">
        <v>1.7543859649122806E-2</v>
      </c>
      <c r="D32" s="7">
        <v>0</v>
      </c>
      <c r="E32" s="7">
        <v>7.5187969924812026E-3</v>
      </c>
      <c r="F32" s="7">
        <v>0</v>
      </c>
      <c r="G32" s="7">
        <v>0</v>
      </c>
      <c r="H32" s="7">
        <v>2.5062656641604009E-2</v>
      </c>
      <c r="I32" s="7">
        <v>2.5062656641604009E-3</v>
      </c>
      <c r="J32" s="7">
        <v>0</v>
      </c>
      <c r="K32" s="7">
        <v>0.2781954887218045</v>
      </c>
      <c r="L32" s="7">
        <v>1.0025062656641603E-2</v>
      </c>
      <c r="M32" s="7">
        <v>2.5062656641604009E-3</v>
      </c>
      <c r="N32" s="7">
        <v>0</v>
      </c>
      <c r="O32" s="7">
        <v>0</v>
      </c>
      <c r="P32" s="7">
        <v>0.16290726817042606</v>
      </c>
      <c r="Q32" s="7">
        <v>0</v>
      </c>
      <c r="R32" s="7">
        <v>0</v>
      </c>
      <c r="S32" s="7">
        <v>0</v>
      </c>
      <c r="T32" s="7">
        <v>0</v>
      </c>
      <c r="U32" s="7">
        <v>4.0100250626566414E-2</v>
      </c>
      <c r="X32" s="7">
        <v>0.54385964912280693</v>
      </c>
      <c r="Y32" s="7">
        <v>2.5062656641604009E-2</v>
      </c>
      <c r="Z32" s="7">
        <v>0.16290726817042606</v>
      </c>
      <c r="AA32" s="7">
        <v>2.5062656641604009E-2</v>
      </c>
      <c r="AB32" s="7">
        <v>0.50375939849624052</v>
      </c>
      <c r="AC32" s="7">
        <f t="shared" si="1"/>
        <v>1.2531328320802004E-2</v>
      </c>
      <c r="AD32" s="7">
        <f t="shared" si="2"/>
        <v>2.5062656641604009E-3</v>
      </c>
    </row>
    <row r="33" spans="1:30" x14ac:dyDescent="0.3">
      <c r="A33" s="22">
        <v>4750.01</v>
      </c>
      <c r="B33" s="7">
        <v>0.76500000000000001</v>
      </c>
      <c r="C33" s="7">
        <v>0.03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0.1125</v>
      </c>
      <c r="L33" s="7">
        <v>0</v>
      </c>
      <c r="M33" s="7">
        <v>0</v>
      </c>
      <c r="N33" s="7">
        <v>0</v>
      </c>
      <c r="O33" s="7">
        <v>0</v>
      </c>
      <c r="P33" s="7">
        <v>2.5000000000000001E-3</v>
      </c>
      <c r="Q33" s="7">
        <v>0</v>
      </c>
      <c r="R33" s="7">
        <v>0</v>
      </c>
      <c r="S33" s="7">
        <v>0.09</v>
      </c>
      <c r="T33" s="7">
        <v>0</v>
      </c>
      <c r="U33" s="7">
        <v>0</v>
      </c>
      <c r="X33" s="7">
        <v>0.88500000000000001</v>
      </c>
      <c r="Y33" s="7">
        <v>0.03</v>
      </c>
      <c r="Z33" s="7">
        <v>2.5000000000000001E-3</v>
      </c>
      <c r="AA33" s="7">
        <v>0</v>
      </c>
      <c r="AB33" s="7">
        <v>0.88500000000000001</v>
      </c>
      <c r="AC33" s="7">
        <f t="shared" si="1"/>
        <v>0</v>
      </c>
      <c r="AD33" s="7">
        <f t="shared" si="2"/>
        <v>0</v>
      </c>
    </row>
    <row r="34" spans="1:30" x14ac:dyDescent="0.3">
      <c r="A34" s="22">
        <v>4830.07</v>
      </c>
      <c r="B34" s="7">
        <v>0.1125</v>
      </c>
      <c r="C34" s="7">
        <v>7.4999999999999997E-3</v>
      </c>
      <c r="D34" s="7">
        <v>0</v>
      </c>
      <c r="E34" s="7">
        <v>5.0000000000000001E-3</v>
      </c>
      <c r="F34" s="7">
        <v>0</v>
      </c>
      <c r="G34" s="7">
        <v>0</v>
      </c>
      <c r="H34" s="7">
        <v>0.04</v>
      </c>
      <c r="I34" s="7">
        <v>3.2500000000000001E-2</v>
      </c>
      <c r="J34" s="7">
        <v>0</v>
      </c>
      <c r="K34" s="7">
        <v>0.14000000000000001</v>
      </c>
      <c r="L34" s="7">
        <v>0</v>
      </c>
      <c r="M34" s="7">
        <v>0.03</v>
      </c>
      <c r="N34" s="7">
        <v>0.30249999999999999</v>
      </c>
      <c r="O34" s="7">
        <v>0</v>
      </c>
      <c r="P34" s="7">
        <v>0.14249999999999999</v>
      </c>
      <c r="Q34" s="7">
        <v>0</v>
      </c>
      <c r="R34" s="7">
        <v>0</v>
      </c>
      <c r="S34" s="7">
        <v>0</v>
      </c>
      <c r="T34" s="7">
        <v>0</v>
      </c>
      <c r="U34" s="7">
        <v>0.1875</v>
      </c>
      <c r="X34" s="7">
        <v>0.35250000000000004</v>
      </c>
      <c r="Y34" s="7">
        <v>1.2500000000000001E-2</v>
      </c>
      <c r="Z34" s="7">
        <v>0.14249999999999999</v>
      </c>
      <c r="AA34" s="7">
        <v>0.04</v>
      </c>
      <c r="AB34" s="7">
        <v>0.16500000000000001</v>
      </c>
      <c r="AC34" s="7">
        <f t="shared" si="1"/>
        <v>0.03</v>
      </c>
      <c r="AD34" s="7">
        <f t="shared" si="2"/>
        <v>0.33499999999999996</v>
      </c>
    </row>
    <row r="35" spans="1:30" x14ac:dyDescent="0.3">
      <c r="A35" s="22">
        <v>4930</v>
      </c>
      <c r="B35" s="7">
        <v>0.34</v>
      </c>
      <c r="C35" s="7">
        <v>0.06</v>
      </c>
      <c r="D35" s="7">
        <v>2.5000000000000001E-3</v>
      </c>
      <c r="E35" s="7">
        <v>0.12</v>
      </c>
      <c r="F35" s="7">
        <v>0</v>
      </c>
      <c r="G35" s="7">
        <v>0</v>
      </c>
      <c r="H35" s="7">
        <v>0</v>
      </c>
      <c r="I35" s="7">
        <v>0</v>
      </c>
      <c r="J35" s="7">
        <v>5.0000000000000001E-3</v>
      </c>
      <c r="K35" s="7">
        <v>5.5E-2</v>
      </c>
      <c r="L35" s="7">
        <v>0</v>
      </c>
      <c r="M35" s="7">
        <v>0</v>
      </c>
      <c r="N35" s="7">
        <v>2.5000000000000001E-2</v>
      </c>
      <c r="O35" s="7">
        <v>0</v>
      </c>
      <c r="P35" s="7">
        <v>0.36249999999999999</v>
      </c>
      <c r="Q35" s="7">
        <v>0</v>
      </c>
      <c r="R35" s="7">
        <v>0</v>
      </c>
      <c r="S35" s="7">
        <v>2.5000000000000001E-3</v>
      </c>
      <c r="T35" s="7">
        <v>0</v>
      </c>
      <c r="U35" s="7">
        <v>2.75E-2</v>
      </c>
      <c r="X35" s="7">
        <v>0.55249999999999999</v>
      </c>
      <c r="Y35" s="7">
        <v>0.1825</v>
      </c>
      <c r="Z35" s="7">
        <v>0.36249999999999999</v>
      </c>
      <c r="AA35" s="7">
        <v>0</v>
      </c>
      <c r="AB35" s="7">
        <v>0.52499999999999991</v>
      </c>
      <c r="AC35" s="7">
        <f t="shared" si="1"/>
        <v>0</v>
      </c>
      <c r="AD35" s="7">
        <f t="shared" si="2"/>
        <v>2.5000000000000001E-2</v>
      </c>
    </row>
    <row r="36" spans="1:30" x14ac:dyDescent="0.3">
      <c r="A36" s="22">
        <v>5000.05</v>
      </c>
      <c r="B36" s="7">
        <v>7.2499999999999995E-2</v>
      </c>
      <c r="C36" s="7">
        <v>4.7500000000000001E-2</v>
      </c>
      <c r="D36" s="7">
        <v>0</v>
      </c>
      <c r="E36" s="7">
        <v>0.02</v>
      </c>
      <c r="F36" s="7">
        <v>0</v>
      </c>
      <c r="G36" s="7">
        <v>0</v>
      </c>
      <c r="H36" s="7">
        <v>7.7499999999999999E-2</v>
      </c>
      <c r="I36" s="7">
        <v>0.36</v>
      </c>
      <c r="J36" s="7">
        <v>0</v>
      </c>
      <c r="K36" s="7">
        <v>0.08</v>
      </c>
      <c r="L36" s="7">
        <v>0</v>
      </c>
      <c r="M36" s="7">
        <v>3.7499999999999999E-2</v>
      </c>
      <c r="N36" s="7">
        <v>3.2500000000000001E-2</v>
      </c>
      <c r="O36" s="7">
        <v>0</v>
      </c>
      <c r="P36" s="7">
        <v>0.20499999999999999</v>
      </c>
      <c r="Q36" s="7">
        <v>0</v>
      </c>
      <c r="R36" s="7">
        <v>0</v>
      </c>
      <c r="S36" s="7">
        <v>0</v>
      </c>
      <c r="T36" s="7">
        <v>0</v>
      </c>
      <c r="U36" s="7">
        <v>6.7500000000000004E-2</v>
      </c>
      <c r="X36" s="7">
        <v>0.28500000000000003</v>
      </c>
      <c r="Y36" s="7">
        <v>6.7500000000000004E-2</v>
      </c>
      <c r="Z36" s="7">
        <v>0.20499999999999999</v>
      </c>
      <c r="AA36" s="7">
        <v>7.7499999999999999E-2</v>
      </c>
      <c r="AB36" s="7">
        <v>0.21749999999999997</v>
      </c>
      <c r="AC36" s="7">
        <f t="shared" si="1"/>
        <v>3.7499999999999999E-2</v>
      </c>
      <c r="AD36" s="7">
        <f t="shared" si="2"/>
        <v>0.39249999999999996</v>
      </c>
    </row>
    <row r="37" spans="1:30" x14ac:dyDescent="0.3">
      <c r="A37" s="22">
        <v>5049.87</v>
      </c>
      <c r="B37" s="7">
        <v>6.7500000000000004E-2</v>
      </c>
      <c r="C37" s="7">
        <v>1.4999999999999999E-2</v>
      </c>
      <c r="D37" s="7">
        <v>0</v>
      </c>
      <c r="E37" s="7">
        <v>0</v>
      </c>
      <c r="F37" s="7">
        <v>0</v>
      </c>
      <c r="G37" s="7">
        <v>0</v>
      </c>
      <c r="H37" s="7">
        <v>0.08</v>
      </c>
      <c r="I37" s="7">
        <v>0.25750000000000001</v>
      </c>
      <c r="J37" s="7">
        <v>3.2500000000000001E-2</v>
      </c>
      <c r="K37" s="7">
        <v>3.2500000000000001E-2</v>
      </c>
      <c r="L37" s="7">
        <v>0</v>
      </c>
      <c r="M37" s="7">
        <v>0</v>
      </c>
      <c r="N37" s="7">
        <v>5.0000000000000001E-3</v>
      </c>
      <c r="O37" s="7">
        <v>0</v>
      </c>
      <c r="P37" s="7">
        <v>0.27500000000000002</v>
      </c>
      <c r="Q37" s="7">
        <v>0</v>
      </c>
      <c r="R37" s="7">
        <v>0</v>
      </c>
      <c r="S37" s="7">
        <v>0</v>
      </c>
      <c r="T37" s="7">
        <v>0</v>
      </c>
      <c r="U37" s="7">
        <v>0.23499999999999999</v>
      </c>
      <c r="X37" s="7">
        <v>0.39750000000000002</v>
      </c>
      <c r="Y37" s="7">
        <v>1.4999999999999999E-2</v>
      </c>
      <c r="Z37" s="7">
        <v>0.27500000000000002</v>
      </c>
      <c r="AA37" s="7">
        <v>0.08</v>
      </c>
      <c r="AB37" s="7">
        <v>0.16250000000000001</v>
      </c>
      <c r="AC37" s="7">
        <f t="shared" si="1"/>
        <v>0</v>
      </c>
      <c r="AD37" s="7">
        <f t="shared" si="2"/>
        <v>0.26250000000000001</v>
      </c>
    </row>
    <row r="38" spans="1:30" x14ac:dyDescent="0.3">
      <c r="A38" s="22">
        <v>5062.05</v>
      </c>
      <c r="B38" s="7">
        <v>0.38734177215189874</v>
      </c>
      <c r="C38" s="7">
        <v>0.19746835443037974</v>
      </c>
      <c r="D38" s="7">
        <v>0</v>
      </c>
      <c r="E38" s="7">
        <v>0</v>
      </c>
      <c r="F38" s="7">
        <v>0</v>
      </c>
      <c r="G38" s="7">
        <v>0</v>
      </c>
      <c r="H38" s="7">
        <v>5.0632911392405064E-3</v>
      </c>
      <c r="I38" s="7">
        <v>0.13417721518987341</v>
      </c>
      <c r="J38" s="7">
        <v>0</v>
      </c>
      <c r="K38" s="7">
        <v>0.13164556962025317</v>
      </c>
      <c r="L38" s="7">
        <v>0</v>
      </c>
      <c r="M38" s="7">
        <v>0</v>
      </c>
      <c r="N38" s="7">
        <v>2.0253164556962026E-2</v>
      </c>
      <c r="O38" s="7">
        <v>0</v>
      </c>
      <c r="P38" s="7">
        <v>0.1240506329113924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X38" s="7">
        <v>0.58987341772151902</v>
      </c>
      <c r="Y38" s="7">
        <v>0.19746835443037974</v>
      </c>
      <c r="Z38" s="7">
        <v>0.1240506329113924</v>
      </c>
      <c r="AA38" s="7">
        <v>5.0632911392405064E-3</v>
      </c>
      <c r="AB38" s="7">
        <v>0.58987341772151902</v>
      </c>
      <c r="AC38" s="7">
        <f t="shared" si="1"/>
        <v>0</v>
      </c>
      <c r="AD38" s="7">
        <f t="shared" si="2"/>
        <v>0.15443037974683543</v>
      </c>
    </row>
    <row r="39" spans="1:30" x14ac:dyDescent="0.3">
      <c r="A39" s="22">
        <v>5100.92</v>
      </c>
      <c r="B39" s="7">
        <v>0.11749999999999999</v>
      </c>
      <c r="C39" s="7">
        <v>5.5E-2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5.0000000000000001E-3</v>
      </c>
      <c r="J39" s="7">
        <v>0</v>
      </c>
      <c r="K39" s="7">
        <v>1.4999999999999999E-2</v>
      </c>
      <c r="L39" s="7">
        <v>0</v>
      </c>
      <c r="M39" s="7">
        <v>0</v>
      </c>
      <c r="N39" s="7">
        <v>0</v>
      </c>
      <c r="O39" s="7">
        <v>0</v>
      </c>
      <c r="P39" s="7">
        <v>8.2500000000000004E-2</v>
      </c>
      <c r="Q39" s="7">
        <v>0</v>
      </c>
      <c r="R39" s="7">
        <v>0</v>
      </c>
      <c r="S39" s="7">
        <v>0.72499999999999998</v>
      </c>
      <c r="T39" s="7">
        <v>0</v>
      </c>
      <c r="U39" s="7">
        <v>0</v>
      </c>
      <c r="X39" s="7">
        <v>0.89749999999999996</v>
      </c>
      <c r="Y39" s="7">
        <v>5.5E-2</v>
      </c>
      <c r="Z39" s="7">
        <v>8.2500000000000004E-2</v>
      </c>
      <c r="AA39" s="7">
        <v>0</v>
      </c>
      <c r="AB39" s="7">
        <v>0.89749999999999996</v>
      </c>
      <c r="AC39" s="7">
        <f t="shared" si="1"/>
        <v>0</v>
      </c>
      <c r="AD39" s="7">
        <f t="shared" si="2"/>
        <v>5.0000000000000001E-3</v>
      </c>
    </row>
    <row r="40" spans="1:30" x14ac:dyDescent="0.3">
      <c r="A40" s="22">
        <v>5118.97</v>
      </c>
      <c r="B40" s="7">
        <v>0</v>
      </c>
      <c r="C40" s="7">
        <v>0.24494949494949494</v>
      </c>
      <c r="D40" s="7">
        <v>5.0505050505050509E-3</v>
      </c>
      <c r="E40" s="7">
        <v>1.0101010101010102E-2</v>
      </c>
      <c r="F40" s="7">
        <v>0</v>
      </c>
      <c r="G40" s="7">
        <v>0</v>
      </c>
      <c r="H40" s="7">
        <v>0.11616161616161616</v>
      </c>
      <c r="I40" s="7">
        <v>1.2626262626262626E-2</v>
      </c>
      <c r="J40" s="7">
        <v>0</v>
      </c>
      <c r="K40" s="7">
        <v>0</v>
      </c>
      <c r="L40" s="7">
        <v>2.5252525252525255E-3</v>
      </c>
      <c r="M40" s="7">
        <v>2.0202020202020204E-2</v>
      </c>
      <c r="N40" s="7">
        <v>0.18686868686868688</v>
      </c>
      <c r="O40" s="7">
        <v>0</v>
      </c>
      <c r="P40" s="7">
        <v>0.27777777777777779</v>
      </c>
      <c r="Q40" s="7">
        <v>0</v>
      </c>
      <c r="R40" s="7">
        <v>0</v>
      </c>
      <c r="S40" s="7">
        <v>0</v>
      </c>
      <c r="T40" s="7">
        <v>0</v>
      </c>
      <c r="U40" s="7">
        <v>0.12373737373737374</v>
      </c>
      <c r="X40" s="7">
        <v>0.5</v>
      </c>
      <c r="Y40" s="7">
        <v>0.26010101010101011</v>
      </c>
      <c r="Z40" s="7">
        <v>0.27777777777777779</v>
      </c>
      <c r="AA40" s="7">
        <v>0.11616161616161616</v>
      </c>
      <c r="AB40" s="7">
        <v>0.3762626262626263</v>
      </c>
      <c r="AC40" s="7">
        <f t="shared" si="1"/>
        <v>2.2727272727272728E-2</v>
      </c>
      <c r="AD40" s="7">
        <f t="shared" si="2"/>
        <v>0.1994949494949495</v>
      </c>
    </row>
    <row r="41" spans="1:30" x14ac:dyDescent="0.3">
      <c r="A41" s="23">
        <v>5140.0200000000004</v>
      </c>
      <c r="B41" s="7">
        <v>0</v>
      </c>
      <c r="C41" s="7">
        <v>2.75E-2</v>
      </c>
      <c r="D41" s="7">
        <v>0</v>
      </c>
      <c r="E41" s="7">
        <v>0</v>
      </c>
      <c r="F41" s="7">
        <v>0</v>
      </c>
      <c r="G41" s="7">
        <v>0</v>
      </c>
      <c r="H41" s="7">
        <v>0.06</v>
      </c>
      <c r="I41" s="7">
        <v>8.7499999999999994E-2</v>
      </c>
      <c r="J41" s="7">
        <v>0</v>
      </c>
      <c r="K41" s="7">
        <v>0</v>
      </c>
      <c r="L41" s="7">
        <v>0</v>
      </c>
      <c r="M41" s="7">
        <v>0</v>
      </c>
      <c r="N41" s="7">
        <v>2.5000000000000001E-3</v>
      </c>
      <c r="O41" s="7">
        <v>0</v>
      </c>
      <c r="P41" s="7">
        <v>0.62749999999999995</v>
      </c>
      <c r="Q41" s="7">
        <v>1.4999999999999999E-2</v>
      </c>
      <c r="R41" s="7">
        <v>0</v>
      </c>
      <c r="S41" s="7">
        <v>0</v>
      </c>
      <c r="T41" s="7">
        <v>0</v>
      </c>
      <c r="U41" s="7">
        <v>0.18</v>
      </c>
      <c r="X41" s="7">
        <v>0.26750000000000002</v>
      </c>
      <c r="Y41" s="7">
        <v>2.75E-2</v>
      </c>
      <c r="Z41" s="7">
        <v>0.64249999999999996</v>
      </c>
      <c r="AA41" s="7">
        <v>0.06</v>
      </c>
      <c r="AB41" s="7">
        <v>8.7499999999999994E-2</v>
      </c>
      <c r="AC41" s="7">
        <f t="shared" si="1"/>
        <v>0</v>
      </c>
      <c r="AD41" s="7">
        <f t="shared" si="2"/>
        <v>0.09</v>
      </c>
    </row>
    <row r="42" spans="1:30" x14ac:dyDescent="0.3">
      <c r="A42" s="23">
        <v>5155.04</v>
      </c>
      <c r="B42" s="7">
        <v>0</v>
      </c>
      <c r="C42" s="7">
        <v>2.5000000000000001E-3</v>
      </c>
      <c r="D42" s="7">
        <v>0</v>
      </c>
      <c r="E42" s="7">
        <v>0.02</v>
      </c>
      <c r="F42" s="7">
        <v>0</v>
      </c>
      <c r="G42" s="7">
        <v>0</v>
      </c>
      <c r="H42" s="7">
        <v>0.14000000000000001</v>
      </c>
      <c r="I42" s="7">
        <v>0</v>
      </c>
      <c r="J42" s="7">
        <v>0</v>
      </c>
      <c r="K42" s="7">
        <v>0</v>
      </c>
      <c r="L42" s="7">
        <v>0.01</v>
      </c>
      <c r="M42" s="7">
        <v>1.4999999999999999E-2</v>
      </c>
      <c r="N42" s="7">
        <v>0.03</v>
      </c>
      <c r="O42" s="7">
        <v>0</v>
      </c>
      <c r="P42" s="7">
        <v>0.67749999999999999</v>
      </c>
      <c r="Q42" s="7">
        <v>7.4999999999999997E-3</v>
      </c>
      <c r="R42" s="7">
        <v>0</v>
      </c>
      <c r="S42" s="7">
        <v>0</v>
      </c>
      <c r="T42" s="7">
        <v>0</v>
      </c>
      <c r="U42" s="7">
        <v>9.7500000000000003E-2</v>
      </c>
      <c r="X42" s="7">
        <v>0.26</v>
      </c>
      <c r="Y42" s="7">
        <v>2.2499999999999999E-2</v>
      </c>
      <c r="Z42" s="7">
        <v>0.68499999999999994</v>
      </c>
      <c r="AA42" s="7">
        <v>0.14000000000000001</v>
      </c>
      <c r="AB42" s="7">
        <v>0.16250000000000001</v>
      </c>
      <c r="AC42" s="7">
        <f t="shared" si="1"/>
        <v>2.5000000000000001E-2</v>
      </c>
      <c r="AD42" s="7">
        <f t="shared" si="2"/>
        <v>0.03</v>
      </c>
    </row>
    <row r="43" spans="1:30" x14ac:dyDescent="0.3">
      <c r="A43" s="23">
        <v>5172.97</v>
      </c>
      <c r="B43" s="7">
        <v>0</v>
      </c>
      <c r="C43" s="7">
        <v>1.4999999999999999E-2</v>
      </c>
      <c r="D43" s="7">
        <v>0</v>
      </c>
      <c r="E43" s="7">
        <v>5.0000000000000001E-3</v>
      </c>
      <c r="F43" s="7">
        <v>0</v>
      </c>
      <c r="G43" s="7">
        <v>0</v>
      </c>
      <c r="H43" s="7">
        <v>2.2499999999999999E-2</v>
      </c>
      <c r="I43" s="7">
        <v>7.4999999999999997E-3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0.85499999999999998</v>
      </c>
      <c r="Q43" s="7">
        <v>1.2500000000000001E-2</v>
      </c>
      <c r="R43" s="7">
        <v>0</v>
      </c>
      <c r="S43" s="7">
        <v>0</v>
      </c>
      <c r="T43" s="7">
        <v>0</v>
      </c>
      <c r="U43" s="7">
        <v>8.2500000000000004E-2</v>
      </c>
      <c r="X43" s="7">
        <v>0.125</v>
      </c>
      <c r="Y43" s="7">
        <v>0.02</v>
      </c>
      <c r="Z43" s="7">
        <v>0.86749999999999994</v>
      </c>
      <c r="AA43" s="7">
        <v>2.2499999999999999E-2</v>
      </c>
      <c r="AB43" s="7">
        <v>4.2499999999999996E-2</v>
      </c>
      <c r="AC43" s="7">
        <f t="shared" si="1"/>
        <v>0</v>
      </c>
      <c r="AD43" s="7">
        <f t="shared" si="2"/>
        <v>7.4999999999999997E-3</v>
      </c>
    </row>
    <row r="44" spans="1:30" x14ac:dyDescent="0.3">
      <c r="A44" s="23">
        <v>5190.04</v>
      </c>
      <c r="B44" s="7">
        <v>0</v>
      </c>
      <c r="C44" s="7">
        <v>0</v>
      </c>
      <c r="D44" s="7">
        <v>0</v>
      </c>
      <c r="E44" s="7">
        <v>7.0000000000000007E-2</v>
      </c>
      <c r="F44" s="7">
        <v>0</v>
      </c>
      <c r="G44" s="7">
        <v>0</v>
      </c>
      <c r="H44" s="7">
        <v>0.13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7.4999999999999997E-3</v>
      </c>
      <c r="O44" s="7">
        <v>0</v>
      </c>
      <c r="P44" s="7">
        <v>0.6875</v>
      </c>
      <c r="Q44" s="7">
        <v>5.0000000000000001E-3</v>
      </c>
      <c r="R44" s="7">
        <v>0</v>
      </c>
      <c r="S44" s="7">
        <v>0</v>
      </c>
      <c r="T44" s="7">
        <v>0</v>
      </c>
      <c r="U44" s="7">
        <v>0.1</v>
      </c>
      <c r="X44" s="7">
        <v>0.30000000000000004</v>
      </c>
      <c r="Y44" s="7">
        <v>7.0000000000000007E-2</v>
      </c>
      <c r="Z44" s="7">
        <v>0.6925</v>
      </c>
      <c r="AA44" s="7">
        <v>0.13</v>
      </c>
      <c r="AB44" s="7">
        <v>0.2</v>
      </c>
      <c r="AC44" s="7">
        <f t="shared" si="1"/>
        <v>0</v>
      </c>
      <c r="AD44" s="7">
        <f t="shared" si="2"/>
        <v>7.4999999999999997E-3</v>
      </c>
    </row>
    <row r="45" spans="1:30" x14ac:dyDescent="0.3">
      <c r="A45" s="23">
        <v>5200.01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9.5000000000000001E-2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0.77249999999999996</v>
      </c>
      <c r="Q45" s="7">
        <v>0.1</v>
      </c>
      <c r="R45" s="7">
        <v>0</v>
      </c>
      <c r="S45" s="7">
        <v>0</v>
      </c>
      <c r="T45" s="7">
        <v>0</v>
      </c>
      <c r="U45" s="7">
        <v>3.2500000000000001E-2</v>
      </c>
      <c r="X45" s="7">
        <v>0.1275</v>
      </c>
      <c r="Y45" s="7">
        <v>0</v>
      </c>
      <c r="Z45" s="7">
        <v>0.87249999999999994</v>
      </c>
      <c r="AA45" s="7">
        <v>9.5000000000000001E-2</v>
      </c>
      <c r="AB45" s="7">
        <v>9.5000000000000001E-2</v>
      </c>
      <c r="AC45" s="7">
        <f t="shared" si="1"/>
        <v>0</v>
      </c>
      <c r="AD45" s="7">
        <f t="shared" si="2"/>
        <v>0</v>
      </c>
    </row>
    <row r="46" spans="1:30" x14ac:dyDescent="0.3">
      <c r="A46" s="23">
        <v>5234.05</v>
      </c>
      <c r="B46" s="7">
        <v>0</v>
      </c>
      <c r="C46" s="7">
        <v>2.5000000000000001E-3</v>
      </c>
      <c r="D46" s="7">
        <v>0</v>
      </c>
      <c r="E46" s="7">
        <v>0.06</v>
      </c>
      <c r="F46" s="7">
        <v>0</v>
      </c>
      <c r="G46" s="7">
        <v>0</v>
      </c>
      <c r="H46" s="7">
        <v>0.105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0.74750000000000005</v>
      </c>
      <c r="Q46" s="7">
        <v>7.4999999999999997E-3</v>
      </c>
      <c r="R46" s="7">
        <v>0</v>
      </c>
      <c r="S46" s="7">
        <v>0</v>
      </c>
      <c r="T46" s="7">
        <v>0</v>
      </c>
      <c r="U46" s="7">
        <v>7.7499999999999999E-2</v>
      </c>
      <c r="X46" s="7">
        <v>0.245</v>
      </c>
      <c r="Y46" s="7">
        <v>6.25E-2</v>
      </c>
      <c r="Z46" s="7">
        <v>0.755</v>
      </c>
      <c r="AA46" s="7">
        <v>0.105</v>
      </c>
      <c r="AB46" s="7">
        <v>0.16749999999999998</v>
      </c>
      <c r="AC46" s="7">
        <f t="shared" si="1"/>
        <v>0</v>
      </c>
      <c r="AD46" s="7">
        <f t="shared" si="2"/>
        <v>0</v>
      </c>
    </row>
    <row r="47" spans="1:30" x14ac:dyDescent="0.3">
      <c r="A47" s="23">
        <v>5238.0600000000004</v>
      </c>
      <c r="B47" s="7">
        <v>0</v>
      </c>
      <c r="C47" s="7">
        <v>0</v>
      </c>
      <c r="D47" s="7">
        <v>0</v>
      </c>
      <c r="E47" s="7">
        <v>0.01</v>
      </c>
      <c r="F47" s="7">
        <v>0</v>
      </c>
      <c r="G47" s="7">
        <v>2.5000000000000001E-3</v>
      </c>
      <c r="H47" s="7">
        <v>6.7500000000000004E-2</v>
      </c>
      <c r="I47" s="7">
        <v>0</v>
      </c>
      <c r="J47" s="7">
        <v>0</v>
      </c>
      <c r="K47" s="7">
        <v>0</v>
      </c>
      <c r="L47" s="7">
        <v>0</v>
      </c>
      <c r="M47" s="7">
        <v>5.0000000000000001E-3</v>
      </c>
      <c r="N47" s="7">
        <v>2.5000000000000001E-3</v>
      </c>
      <c r="O47" s="7">
        <v>0</v>
      </c>
      <c r="P47" s="7">
        <v>0.82250000000000001</v>
      </c>
      <c r="Q47" s="7">
        <v>5.0000000000000001E-3</v>
      </c>
      <c r="R47" s="7">
        <v>0</v>
      </c>
      <c r="S47" s="7">
        <v>0</v>
      </c>
      <c r="T47" s="7">
        <v>0</v>
      </c>
      <c r="U47" s="7">
        <v>8.5000000000000006E-2</v>
      </c>
      <c r="X47" s="7">
        <v>0.16500000000000004</v>
      </c>
      <c r="Y47" s="7">
        <v>0.01</v>
      </c>
      <c r="Z47" s="7">
        <v>0.82750000000000001</v>
      </c>
      <c r="AA47" s="7">
        <v>6.7500000000000004E-2</v>
      </c>
      <c r="AB47" s="7">
        <v>0.08</v>
      </c>
      <c r="AC47" s="7">
        <f t="shared" si="1"/>
        <v>5.0000000000000001E-3</v>
      </c>
      <c r="AD47" s="7">
        <f t="shared" si="2"/>
        <v>2.5000000000000001E-3</v>
      </c>
    </row>
    <row r="48" spans="1:30" x14ac:dyDescent="0.3">
      <c r="A48" s="23">
        <v>5275.03</v>
      </c>
      <c r="B48" s="7">
        <v>0</v>
      </c>
      <c r="C48" s="7">
        <v>0.01</v>
      </c>
      <c r="D48" s="7">
        <v>0</v>
      </c>
      <c r="E48" s="7">
        <v>1.4999999999999999E-2</v>
      </c>
      <c r="F48" s="7">
        <v>0</v>
      </c>
      <c r="G48" s="7">
        <v>0</v>
      </c>
      <c r="H48" s="7">
        <v>0.12</v>
      </c>
      <c r="I48" s="7">
        <v>0</v>
      </c>
      <c r="J48" s="7">
        <v>0</v>
      </c>
      <c r="K48" s="7">
        <v>0</v>
      </c>
      <c r="L48" s="7">
        <v>2.75E-2</v>
      </c>
      <c r="M48" s="7">
        <v>2.5000000000000001E-3</v>
      </c>
      <c r="N48" s="7">
        <v>0.03</v>
      </c>
      <c r="O48" s="7">
        <v>0</v>
      </c>
      <c r="P48" s="7">
        <v>0.68500000000000005</v>
      </c>
      <c r="Q48" s="7">
        <v>2.5000000000000001E-3</v>
      </c>
      <c r="R48" s="7">
        <v>0</v>
      </c>
      <c r="S48" s="7">
        <v>0</v>
      </c>
      <c r="T48" s="7">
        <v>0</v>
      </c>
      <c r="U48" s="7">
        <v>0.1075</v>
      </c>
      <c r="X48" s="7">
        <v>0.2525</v>
      </c>
      <c r="Y48" s="7">
        <v>2.5000000000000001E-2</v>
      </c>
      <c r="Z48" s="7">
        <v>0.6875</v>
      </c>
      <c r="AA48" s="7">
        <v>0.12</v>
      </c>
      <c r="AB48" s="7">
        <v>0.14499999999999999</v>
      </c>
      <c r="AC48" s="7">
        <f t="shared" si="1"/>
        <v>0.03</v>
      </c>
      <c r="AD48" s="7">
        <f t="shared" si="2"/>
        <v>0.03</v>
      </c>
    </row>
    <row r="49" spans="1:31" x14ac:dyDescent="0.3">
      <c r="A49" s="20">
        <v>5299.93</v>
      </c>
      <c r="B49" s="7">
        <v>0</v>
      </c>
      <c r="C49" s="7">
        <v>7.4999999999999997E-3</v>
      </c>
      <c r="D49" s="7">
        <v>0.02</v>
      </c>
      <c r="E49" s="7">
        <v>7.4999999999999997E-3</v>
      </c>
      <c r="F49" s="7">
        <v>0</v>
      </c>
      <c r="G49" s="7">
        <v>0</v>
      </c>
      <c r="H49" s="7">
        <v>3.5000000000000003E-2</v>
      </c>
      <c r="I49" s="7">
        <v>5.0000000000000001E-3</v>
      </c>
      <c r="J49" s="7">
        <v>0</v>
      </c>
      <c r="K49" s="7">
        <v>0</v>
      </c>
      <c r="L49" s="7">
        <v>0</v>
      </c>
      <c r="M49" s="7">
        <v>0</v>
      </c>
      <c r="N49" s="7">
        <v>5.0000000000000001E-3</v>
      </c>
      <c r="O49" s="7">
        <v>0</v>
      </c>
      <c r="P49" s="7">
        <v>0.81</v>
      </c>
      <c r="Q49" s="7">
        <v>2.5000000000000001E-3</v>
      </c>
      <c r="R49" s="7">
        <v>0</v>
      </c>
      <c r="S49" s="7">
        <v>0</v>
      </c>
      <c r="T49" s="7">
        <v>0</v>
      </c>
      <c r="U49" s="7">
        <v>0.1075</v>
      </c>
      <c r="X49" s="7">
        <v>0.17750000000000002</v>
      </c>
      <c r="Y49" s="7">
        <v>3.5000000000000003E-2</v>
      </c>
      <c r="Z49" s="7">
        <v>0.8125</v>
      </c>
      <c r="AA49" s="7">
        <v>3.5000000000000003E-2</v>
      </c>
      <c r="AB49" s="7">
        <v>7.0000000000000007E-2</v>
      </c>
      <c r="AC49" s="7">
        <f t="shared" si="1"/>
        <v>0</v>
      </c>
      <c r="AD49" s="7">
        <f t="shared" si="2"/>
        <v>0.01</v>
      </c>
    </row>
    <row r="50" spans="1:31" x14ac:dyDescent="0.3">
      <c r="A50" s="20">
        <v>5325.03</v>
      </c>
      <c r="B50" s="7">
        <v>0</v>
      </c>
      <c r="C50" s="7">
        <v>7.4999999999999997E-3</v>
      </c>
      <c r="D50" s="7">
        <v>2.75E-2</v>
      </c>
      <c r="E50" s="7">
        <v>5.7500000000000002E-2</v>
      </c>
      <c r="F50" s="7">
        <v>0</v>
      </c>
      <c r="G50" s="7">
        <v>0</v>
      </c>
      <c r="H50" s="7">
        <v>5.2499999999999998E-2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0.77</v>
      </c>
      <c r="Q50" s="7">
        <v>7.4999999999999997E-3</v>
      </c>
      <c r="R50" s="7">
        <v>0</v>
      </c>
      <c r="S50" s="7">
        <v>0</v>
      </c>
      <c r="T50" s="7">
        <v>0</v>
      </c>
      <c r="U50" s="7">
        <v>7.7499999999999999E-2</v>
      </c>
      <c r="X50" s="7">
        <v>0.2225</v>
      </c>
      <c r="Y50" s="7">
        <v>9.2499999999999999E-2</v>
      </c>
      <c r="Z50" s="7">
        <v>0.77749999999999997</v>
      </c>
      <c r="AA50" s="7">
        <v>5.2499999999999998E-2</v>
      </c>
      <c r="AB50" s="7">
        <v>0.14499999999999999</v>
      </c>
      <c r="AC50" s="7">
        <f t="shared" si="1"/>
        <v>0</v>
      </c>
      <c r="AD50" s="7">
        <f t="shared" si="2"/>
        <v>0</v>
      </c>
    </row>
    <row r="51" spans="1:31" x14ac:dyDescent="0.3">
      <c r="A51" s="20">
        <v>5346.09</v>
      </c>
      <c r="B51" s="7">
        <v>0</v>
      </c>
      <c r="C51" s="7">
        <v>0.01</v>
      </c>
      <c r="D51" s="7">
        <v>5.0000000000000001E-3</v>
      </c>
      <c r="E51" s="7">
        <v>2.5000000000000001E-2</v>
      </c>
      <c r="F51" s="7">
        <v>0</v>
      </c>
      <c r="G51" s="7">
        <v>0</v>
      </c>
      <c r="H51" s="7">
        <v>0.17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0.68</v>
      </c>
      <c r="Q51" s="7">
        <v>7.4999999999999997E-3</v>
      </c>
      <c r="R51" s="7">
        <v>0</v>
      </c>
      <c r="S51" s="7">
        <v>0</v>
      </c>
      <c r="T51" s="7">
        <v>0</v>
      </c>
      <c r="U51" s="7">
        <v>0.10249999999999999</v>
      </c>
      <c r="X51" s="7">
        <v>0.31250000000000006</v>
      </c>
      <c r="Y51" s="7">
        <v>0.04</v>
      </c>
      <c r="Z51" s="7">
        <v>0.6875</v>
      </c>
      <c r="AA51" s="7">
        <v>0.17</v>
      </c>
      <c r="AB51" s="7">
        <v>0.21000000000000002</v>
      </c>
      <c r="AC51" s="7">
        <f t="shared" si="1"/>
        <v>0</v>
      </c>
      <c r="AD51" s="7">
        <f t="shared" si="2"/>
        <v>0</v>
      </c>
    </row>
    <row r="52" spans="1:31" x14ac:dyDescent="0.3">
      <c r="A52" s="20">
        <v>5374.99</v>
      </c>
      <c r="B52" s="7">
        <v>0</v>
      </c>
      <c r="C52" s="7">
        <v>5.0000000000000001E-3</v>
      </c>
      <c r="D52" s="7">
        <v>0</v>
      </c>
      <c r="E52" s="7">
        <v>0.10249999999999999</v>
      </c>
      <c r="F52" s="7">
        <v>0</v>
      </c>
      <c r="G52" s="7">
        <v>0</v>
      </c>
      <c r="H52" s="7">
        <v>0.16250000000000001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0.7</v>
      </c>
      <c r="Q52" s="7">
        <v>7.4999999999999997E-3</v>
      </c>
      <c r="R52" s="7">
        <v>0</v>
      </c>
      <c r="S52" s="7">
        <v>0</v>
      </c>
      <c r="T52" s="7">
        <v>0</v>
      </c>
      <c r="U52" s="7">
        <v>2.2499999999999999E-2</v>
      </c>
      <c r="X52" s="7">
        <v>0.29249999999999998</v>
      </c>
      <c r="Y52" s="7">
        <v>0.1075</v>
      </c>
      <c r="Z52" s="7">
        <v>0.70749999999999991</v>
      </c>
      <c r="AA52" s="7">
        <v>0.16250000000000001</v>
      </c>
      <c r="AB52" s="7">
        <v>0.27</v>
      </c>
      <c r="AC52" s="7">
        <f t="shared" si="1"/>
        <v>0</v>
      </c>
      <c r="AD52" s="7">
        <f t="shared" si="2"/>
        <v>0</v>
      </c>
    </row>
    <row r="53" spans="1:31" x14ac:dyDescent="0.3">
      <c r="A53" s="20">
        <v>5412.02</v>
      </c>
      <c r="B53" s="7">
        <v>0</v>
      </c>
      <c r="C53" s="7">
        <v>0.03</v>
      </c>
      <c r="D53" s="7">
        <v>0</v>
      </c>
      <c r="E53" s="7">
        <v>0.01</v>
      </c>
      <c r="F53" s="7">
        <v>0</v>
      </c>
      <c r="G53" s="7">
        <v>0</v>
      </c>
      <c r="H53" s="7">
        <v>0.04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0.88249999999999995</v>
      </c>
      <c r="Q53" s="7">
        <v>2.5000000000000001E-3</v>
      </c>
      <c r="R53" s="7">
        <v>0</v>
      </c>
      <c r="S53" s="7">
        <v>0</v>
      </c>
      <c r="T53" s="7">
        <v>0</v>
      </c>
      <c r="U53" s="7">
        <v>3.5000000000000003E-2</v>
      </c>
      <c r="X53" s="7">
        <v>0.115</v>
      </c>
      <c r="Y53" s="7">
        <v>0.04</v>
      </c>
      <c r="Z53" s="7">
        <v>0.8849999999999999</v>
      </c>
      <c r="AA53" s="7">
        <v>0.04</v>
      </c>
      <c r="AB53" s="7">
        <v>0.08</v>
      </c>
      <c r="AC53" s="7">
        <f t="shared" si="1"/>
        <v>0</v>
      </c>
      <c r="AD53" s="7">
        <f t="shared" si="2"/>
        <v>0</v>
      </c>
    </row>
    <row r="54" spans="1:31" x14ac:dyDescent="0.3">
      <c r="A54" s="20">
        <v>5412.07</v>
      </c>
      <c r="B54" s="7">
        <v>0</v>
      </c>
      <c r="C54" s="7">
        <v>1.7500000000000002E-2</v>
      </c>
      <c r="D54" s="7">
        <v>3.5000000000000003E-2</v>
      </c>
      <c r="E54" s="7">
        <v>7.4999999999999997E-3</v>
      </c>
      <c r="F54" s="7">
        <v>0</v>
      </c>
      <c r="G54" s="7">
        <v>0</v>
      </c>
      <c r="H54" s="7">
        <v>0.1275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0.72499999999999998</v>
      </c>
      <c r="Q54" s="7">
        <v>2.5000000000000001E-3</v>
      </c>
      <c r="R54" s="7">
        <v>0</v>
      </c>
      <c r="S54" s="7">
        <v>0</v>
      </c>
      <c r="T54" s="7">
        <v>0</v>
      </c>
      <c r="U54" s="7">
        <v>8.5000000000000006E-2</v>
      </c>
      <c r="X54" s="7">
        <v>0.27250000000000002</v>
      </c>
      <c r="Y54" s="7">
        <v>6.0000000000000005E-2</v>
      </c>
      <c r="Z54" s="7">
        <v>0.72749999999999992</v>
      </c>
      <c r="AA54" s="7">
        <v>0.1275</v>
      </c>
      <c r="AB54" s="7">
        <v>0.1875</v>
      </c>
      <c r="AC54" s="7">
        <f t="shared" si="1"/>
        <v>0</v>
      </c>
      <c r="AD54" s="7">
        <f t="shared" si="2"/>
        <v>0</v>
      </c>
    </row>
    <row r="55" spans="1:31" x14ac:dyDescent="0.3">
      <c r="A55" s="20">
        <v>5450.05</v>
      </c>
      <c r="B55" s="7">
        <v>0</v>
      </c>
      <c r="C55" s="7">
        <v>1.4999999999999999E-2</v>
      </c>
      <c r="D55" s="7">
        <v>0</v>
      </c>
      <c r="E55" s="7">
        <v>7.4999999999999997E-3</v>
      </c>
      <c r="F55" s="7">
        <v>0</v>
      </c>
      <c r="G55" s="7">
        <v>0</v>
      </c>
      <c r="H55" s="7">
        <v>0.09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0.76249999999999996</v>
      </c>
      <c r="Q55" s="7">
        <v>2.5000000000000001E-3</v>
      </c>
      <c r="R55" s="7">
        <v>0</v>
      </c>
      <c r="S55" s="7">
        <v>0</v>
      </c>
      <c r="T55" s="7">
        <v>0</v>
      </c>
      <c r="U55" s="7">
        <v>0.1225</v>
      </c>
      <c r="X55" s="7">
        <v>0.23499999999999999</v>
      </c>
      <c r="Y55" s="7">
        <v>2.2499999999999999E-2</v>
      </c>
      <c r="Z55" s="7">
        <v>0.7649999999999999</v>
      </c>
      <c r="AA55" s="7">
        <v>0.09</v>
      </c>
      <c r="AB55" s="7">
        <v>0.11249999999999999</v>
      </c>
      <c r="AC55" s="7">
        <f t="shared" si="1"/>
        <v>0</v>
      </c>
      <c r="AD55" s="7">
        <f t="shared" si="2"/>
        <v>0</v>
      </c>
    </row>
    <row r="56" spans="1:31" x14ac:dyDescent="0.3">
      <c r="A56" s="20">
        <v>5499.93</v>
      </c>
      <c r="B56" s="7">
        <v>0</v>
      </c>
      <c r="C56" s="7">
        <v>7.0000000000000007E-2</v>
      </c>
      <c r="D56" s="7">
        <v>7.2499999999999995E-2</v>
      </c>
      <c r="E56" s="7">
        <v>0.05</v>
      </c>
      <c r="F56" s="7">
        <v>0</v>
      </c>
      <c r="G56" s="7">
        <v>0</v>
      </c>
      <c r="H56" s="7">
        <v>0.08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0.61499999999999999</v>
      </c>
      <c r="Q56" s="7">
        <v>7.4999999999999997E-3</v>
      </c>
      <c r="R56" s="7">
        <v>0</v>
      </c>
      <c r="S56" s="7">
        <v>0</v>
      </c>
      <c r="T56" s="7">
        <v>0</v>
      </c>
      <c r="U56" s="7">
        <v>0.105</v>
      </c>
      <c r="X56" s="7">
        <v>0.3775</v>
      </c>
      <c r="Y56" s="7">
        <v>0.1925</v>
      </c>
      <c r="Z56" s="7">
        <v>0.62249999999999994</v>
      </c>
      <c r="AA56" s="7">
        <v>0.08</v>
      </c>
      <c r="AB56" s="7">
        <v>0.27250000000000002</v>
      </c>
      <c r="AC56" s="7">
        <f t="shared" si="1"/>
        <v>0</v>
      </c>
      <c r="AD56" s="7">
        <f t="shared" si="2"/>
        <v>0</v>
      </c>
    </row>
    <row r="57" spans="1:31" x14ac:dyDescent="0.3">
      <c r="A57" s="20">
        <v>5559.97</v>
      </c>
      <c r="B57" s="7">
        <v>0</v>
      </c>
      <c r="C57" s="7">
        <v>2.75E-2</v>
      </c>
      <c r="D57" s="7">
        <v>0</v>
      </c>
      <c r="E57" s="7">
        <v>0.01</v>
      </c>
      <c r="F57" s="7">
        <v>0</v>
      </c>
      <c r="G57" s="7">
        <v>0</v>
      </c>
      <c r="H57" s="7">
        <v>0.13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0.6825</v>
      </c>
      <c r="Q57" s="7">
        <v>0.01</v>
      </c>
      <c r="R57" s="7">
        <v>0</v>
      </c>
      <c r="S57" s="7">
        <v>0</v>
      </c>
      <c r="T57" s="7">
        <v>0</v>
      </c>
      <c r="U57" s="7">
        <v>0.14000000000000001</v>
      </c>
      <c r="X57" s="7">
        <v>0.30750000000000005</v>
      </c>
      <c r="Y57" s="7">
        <v>3.7499999999999999E-2</v>
      </c>
      <c r="Z57" s="7">
        <v>0.6925</v>
      </c>
      <c r="AA57" s="7">
        <v>0.13</v>
      </c>
      <c r="AB57" s="7">
        <v>0.16750000000000001</v>
      </c>
      <c r="AC57" s="7">
        <f t="shared" si="1"/>
        <v>0</v>
      </c>
      <c r="AD57" s="7">
        <f t="shared" si="2"/>
        <v>0</v>
      </c>
    </row>
    <row r="58" spans="1:31" x14ac:dyDescent="0.3">
      <c r="A58" s="20">
        <v>5599.99</v>
      </c>
      <c r="B58" s="7">
        <v>0</v>
      </c>
      <c r="C58" s="7">
        <v>5.5E-2</v>
      </c>
      <c r="D58" s="7">
        <v>0</v>
      </c>
      <c r="E58" s="7">
        <v>0.01</v>
      </c>
      <c r="F58" s="7">
        <v>0</v>
      </c>
      <c r="G58" s="7">
        <v>7.4999999999999997E-3</v>
      </c>
      <c r="H58" s="7">
        <v>9.5000000000000001E-2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0.67</v>
      </c>
      <c r="Q58" s="7">
        <v>0.02</v>
      </c>
      <c r="R58" s="7">
        <v>0</v>
      </c>
      <c r="S58" s="7">
        <v>0</v>
      </c>
      <c r="T58" s="7">
        <v>0</v>
      </c>
      <c r="U58" s="7">
        <v>0.14249999999999999</v>
      </c>
      <c r="X58" s="7">
        <v>0.31</v>
      </c>
      <c r="Y58" s="7">
        <v>6.5000000000000002E-2</v>
      </c>
      <c r="Z58" s="7">
        <v>0.69000000000000006</v>
      </c>
      <c r="AA58" s="7">
        <v>9.5000000000000001E-2</v>
      </c>
      <c r="AB58" s="7">
        <v>0.16750000000000001</v>
      </c>
      <c r="AC58" s="7">
        <f t="shared" si="1"/>
        <v>0</v>
      </c>
      <c r="AD58" s="7">
        <f t="shared" si="2"/>
        <v>0</v>
      </c>
    </row>
    <row r="59" spans="1:31" x14ac:dyDescent="0.3">
      <c r="A59" s="20">
        <v>5650.12</v>
      </c>
      <c r="B59" s="7">
        <v>0</v>
      </c>
      <c r="C59" s="7">
        <v>7.4999999999999997E-3</v>
      </c>
      <c r="D59" s="7">
        <v>0</v>
      </c>
      <c r="E59" s="7">
        <v>0</v>
      </c>
      <c r="F59" s="7">
        <v>0</v>
      </c>
      <c r="G59" s="7">
        <v>0</v>
      </c>
      <c r="H59" s="7">
        <v>1.2500000000000001E-2</v>
      </c>
      <c r="I59" s="7">
        <v>2.5000000000000001E-3</v>
      </c>
      <c r="J59" s="7">
        <v>0</v>
      </c>
      <c r="K59" s="7">
        <v>0</v>
      </c>
      <c r="L59" s="7">
        <v>0</v>
      </c>
      <c r="M59" s="7">
        <v>0</v>
      </c>
      <c r="N59" s="7">
        <v>7.4999999999999997E-2</v>
      </c>
      <c r="O59" s="7">
        <v>0</v>
      </c>
      <c r="P59" s="7">
        <v>0.63749999999999996</v>
      </c>
      <c r="Q59" s="7">
        <v>9.7500000000000003E-2</v>
      </c>
      <c r="R59" s="7">
        <v>0</v>
      </c>
      <c r="S59" s="7">
        <v>0</v>
      </c>
      <c r="T59" s="7">
        <v>0</v>
      </c>
      <c r="U59" s="7">
        <v>0.16750000000000001</v>
      </c>
      <c r="X59" s="7">
        <v>0.18750000000000003</v>
      </c>
      <c r="Y59" s="7">
        <v>7.4999999999999997E-3</v>
      </c>
      <c r="Z59" s="7">
        <v>0.73499999999999999</v>
      </c>
      <c r="AA59" s="7">
        <v>1.2500000000000001E-2</v>
      </c>
      <c r="AB59" s="7">
        <v>0.02</v>
      </c>
      <c r="AC59" s="7">
        <f t="shared" si="1"/>
        <v>0</v>
      </c>
      <c r="AD59" s="7">
        <f t="shared" si="2"/>
        <v>7.7499999999999999E-2</v>
      </c>
    </row>
    <row r="60" spans="1:31" x14ac:dyDescent="0.3">
      <c r="A60" s="20">
        <v>5718.08</v>
      </c>
      <c r="B60" s="7">
        <v>0</v>
      </c>
      <c r="C60" s="7">
        <v>7.7499999999999999E-2</v>
      </c>
      <c r="D60" s="7">
        <v>0</v>
      </c>
      <c r="E60" s="7">
        <v>1.4999999999999999E-2</v>
      </c>
      <c r="F60" s="7">
        <v>0</v>
      </c>
      <c r="G60" s="7">
        <v>0</v>
      </c>
      <c r="H60" s="7">
        <v>3.2500000000000001E-2</v>
      </c>
      <c r="I60" s="7">
        <v>7.4999999999999997E-3</v>
      </c>
      <c r="J60" s="7">
        <v>0</v>
      </c>
      <c r="K60" s="7">
        <v>0</v>
      </c>
      <c r="L60" s="7">
        <v>1.2500000000000001E-2</v>
      </c>
      <c r="M60" s="7">
        <v>7.4999999999999997E-3</v>
      </c>
      <c r="N60" s="7">
        <v>7.4999999999999997E-3</v>
      </c>
      <c r="O60" s="7">
        <v>0</v>
      </c>
      <c r="P60" s="7">
        <v>0.65249999999999997</v>
      </c>
      <c r="Q60" s="7">
        <v>5.5E-2</v>
      </c>
      <c r="R60" s="7">
        <v>0</v>
      </c>
      <c r="S60" s="7">
        <v>0</v>
      </c>
      <c r="T60" s="7">
        <v>0</v>
      </c>
      <c r="U60" s="7">
        <v>0.13250000000000001</v>
      </c>
      <c r="X60" s="7">
        <v>0.25750000000000001</v>
      </c>
      <c r="Y60" s="7">
        <v>9.2499999999999999E-2</v>
      </c>
      <c r="Z60" s="7">
        <v>0.70750000000000002</v>
      </c>
      <c r="AA60" s="7">
        <v>3.2500000000000001E-2</v>
      </c>
      <c r="AB60" s="7">
        <v>0.125</v>
      </c>
      <c r="AC60" s="7">
        <f t="shared" si="1"/>
        <v>0.02</v>
      </c>
      <c r="AD60" s="7">
        <f t="shared" si="2"/>
        <v>1.4999999999999999E-2</v>
      </c>
    </row>
    <row r="61" spans="1:31" x14ac:dyDescent="0.3">
      <c r="A61" s="20">
        <v>5720.11</v>
      </c>
      <c r="B61" s="7">
        <v>0</v>
      </c>
      <c r="C61" s="7">
        <v>2.5000000000000001E-3</v>
      </c>
      <c r="D61" s="7">
        <v>0</v>
      </c>
      <c r="E61" s="7">
        <v>0</v>
      </c>
      <c r="F61" s="7">
        <v>0</v>
      </c>
      <c r="G61" s="7">
        <v>0</v>
      </c>
      <c r="H61" s="7">
        <v>4.7500000000000001E-2</v>
      </c>
      <c r="I61" s="7">
        <v>2.75E-2</v>
      </c>
      <c r="J61" s="7">
        <v>0</v>
      </c>
      <c r="K61" s="7">
        <v>0</v>
      </c>
      <c r="L61" s="7">
        <v>0</v>
      </c>
      <c r="M61" s="7">
        <v>0</v>
      </c>
      <c r="N61" s="7">
        <v>0.1125</v>
      </c>
      <c r="O61" s="7">
        <v>0</v>
      </c>
      <c r="P61" s="7">
        <v>0.625</v>
      </c>
      <c r="Q61" s="7">
        <v>3.7499999999999999E-2</v>
      </c>
      <c r="R61" s="7">
        <v>0</v>
      </c>
      <c r="S61" s="7">
        <v>0</v>
      </c>
      <c r="T61" s="7">
        <v>0</v>
      </c>
      <c r="U61" s="7">
        <v>0.14749999999999999</v>
      </c>
      <c r="X61" s="7">
        <v>0.19750000000000001</v>
      </c>
      <c r="Y61" s="7">
        <v>2.5000000000000001E-3</v>
      </c>
      <c r="Z61" s="7">
        <v>0.66249999999999998</v>
      </c>
      <c r="AA61" s="7">
        <v>4.7500000000000001E-2</v>
      </c>
      <c r="AB61" s="7">
        <v>0.05</v>
      </c>
      <c r="AC61" s="7">
        <f t="shared" si="1"/>
        <v>0</v>
      </c>
      <c r="AD61" s="7">
        <f t="shared" si="2"/>
        <v>0.14000000000000001</v>
      </c>
    </row>
    <row r="62" spans="1:31" x14ac:dyDescent="0.3">
      <c r="A62" s="24">
        <v>5778.08</v>
      </c>
      <c r="B62" s="7">
        <v>0</v>
      </c>
      <c r="C62" s="7">
        <v>2.5000000000000001E-3</v>
      </c>
      <c r="D62" s="7">
        <v>0.02</v>
      </c>
      <c r="E62" s="7">
        <v>0</v>
      </c>
      <c r="F62" s="7">
        <v>0</v>
      </c>
      <c r="G62" s="7">
        <v>0</v>
      </c>
      <c r="H62" s="7">
        <v>5.2499999999999998E-2</v>
      </c>
      <c r="I62" s="7">
        <v>2.75E-2</v>
      </c>
      <c r="J62" s="7">
        <v>0</v>
      </c>
      <c r="K62" s="7">
        <v>0</v>
      </c>
      <c r="L62" s="7">
        <v>0</v>
      </c>
      <c r="M62" s="7">
        <v>7.4999999999999997E-3</v>
      </c>
      <c r="N62" s="7">
        <v>2.75E-2</v>
      </c>
      <c r="O62" s="7">
        <v>0</v>
      </c>
      <c r="P62" s="7">
        <v>0.61250000000000004</v>
      </c>
      <c r="Q62" s="7">
        <v>9.7500000000000003E-2</v>
      </c>
      <c r="R62" s="7">
        <v>0</v>
      </c>
      <c r="S62" s="7">
        <v>2.5000000000000001E-3</v>
      </c>
      <c r="T62" s="7">
        <v>0</v>
      </c>
      <c r="U62" s="7">
        <v>0.15</v>
      </c>
      <c r="V62" s="7"/>
      <c r="W62" s="7"/>
      <c r="X62" s="7">
        <v>0.22749999999999998</v>
      </c>
      <c r="Y62" s="7">
        <v>2.2499999999999999E-2</v>
      </c>
      <c r="Z62" s="7">
        <v>0.71000000000000008</v>
      </c>
      <c r="AA62" s="7">
        <v>5.2499999999999998E-2</v>
      </c>
      <c r="AB62" s="7">
        <v>7.7499999999999999E-2</v>
      </c>
      <c r="AC62" s="7">
        <f t="shared" si="1"/>
        <v>7.4999999999999997E-3</v>
      </c>
      <c r="AD62" s="7">
        <f t="shared" si="2"/>
        <v>5.5E-2</v>
      </c>
      <c r="AE62" s="5"/>
    </row>
    <row r="63" spans="1:31" x14ac:dyDescent="0.3">
      <c r="A63" s="20">
        <v>5811.11</v>
      </c>
      <c r="B63" s="7">
        <v>0</v>
      </c>
      <c r="C63" s="7">
        <v>2.5125628140703518E-3</v>
      </c>
      <c r="D63" s="7">
        <v>0</v>
      </c>
      <c r="E63" s="7">
        <v>0</v>
      </c>
      <c r="F63" s="7">
        <v>0</v>
      </c>
      <c r="G63" s="7">
        <v>2.5125628140703518E-3</v>
      </c>
      <c r="H63" s="7">
        <v>4.2713567839195977E-2</v>
      </c>
      <c r="I63" s="7">
        <v>0</v>
      </c>
      <c r="J63" s="7">
        <v>0</v>
      </c>
      <c r="K63" s="7">
        <v>0</v>
      </c>
      <c r="L63" s="7">
        <v>3.5175879396984924E-2</v>
      </c>
      <c r="M63" s="7">
        <v>6.2814070351758788E-2</v>
      </c>
      <c r="N63" s="7">
        <v>0.11055276381909548</v>
      </c>
      <c r="O63" s="7">
        <v>2.2613065326633167E-2</v>
      </c>
      <c r="P63" s="7">
        <v>0.60050251256281406</v>
      </c>
      <c r="Q63" s="7">
        <v>9.7989949748743713E-2</v>
      </c>
      <c r="R63" s="7">
        <v>0</v>
      </c>
      <c r="S63" s="7">
        <v>0</v>
      </c>
      <c r="T63" s="7">
        <v>0</v>
      </c>
      <c r="U63" s="7">
        <v>2.2613065326633167E-2</v>
      </c>
      <c r="X63" s="7">
        <v>7.0351758793969849E-2</v>
      </c>
      <c r="Y63" s="7">
        <v>2.5125628140703518E-3</v>
      </c>
      <c r="Z63" s="7">
        <v>0.69849246231155782</v>
      </c>
      <c r="AA63" s="7">
        <v>4.2713567839195977E-2</v>
      </c>
      <c r="AB63" s="7">
        <v>4.7738693467336682E-2</v>
      </c>
      <c r="AC63" s="7">
        <f t="shared" ref="AC63:AC94" si="3">M63+L63</f>
        <v>9.7989949748743713E-2</v>
      </c>
      <c r="AD63" s="7">
        <f t="shared" ref="AD63:AD94" si="4">O63+N63+I63</f>
        <v>0.13316582914572866</v>
      </c>
    </row>
    <row r="64" spans="1:31" x14ac:dyDescent="0.3">
      <c r="A64" s="25">
        <v>5903.98</v>
      </c>
      <c r="B64" s="7">
        <f>0</f>
        <v>0</v>
      </c>
      <c r="C64" s="7">
        <v>5.0000000000000001E-3</v>
      </c>
      <c r="D64" s="7">
        <v>0</v>
      </c>
      <c r="E64" s="7">
        <v>0</v>
      </c>
      <c r="F64" s="7">
        <v>0</v>
      </c>
      <c r="G64" s="7">
        <v>0</v>
      </c>
      <c r="H64" s="7">
        <v>7.2499999999999995E-2</v>
      </c>
      <c r="I64" s="7">
        <v>2.5000000000000001E-3</v>
      </c>
      <c r="J64" s="7">
        <v>0</v>
      </c>
      <c r="K64" s="7">
        <v>0</v>
      </c>
      <c r="L64" s="7">
        <v>0</v>
      </c>
      <c r="M64" s="7">
        <v>0.02</v>
      </c>
      <c r="N64" s="7">
        <v>0.02</v>
      </c>
      <c r="O64" s="7">
        <v>0</v>
      </c>
      <c r="P64" s="7">
        <v>0.76500000000000001</v>
      </c>
      <c r="Q64" s="7">
        <v>5.5E-2</v>
      </c>
      <c r="R64" s="7">
        <v>0</v>
      </c>
      <c r="S64" s="7">
        <v>2.5000000000000001E-3</v>
      </c>
      <c r="T64" s="7">
        <v>0</v>
      </c>
      <c r="U64" s="7">
        <v>5.7500000000000002E-2</v>
      </c>
      <c r="X64" s="7">
        <v>0.13750000000000001</v>
      </c>
      <c r="Y64" s="7">
        <v>5.0000000000000001E-3</v>
      </c>
      <c r="Z64" s="7">
        <v>0.82000000000000006</v>
      </c>
      <c r="AA64" s="7">
        <v>7.2499999999999995E-2</v>
      </c>
      <c r="AB64" s="7">
        <v>0.08</v>
      </c>
      <c r="AC64" s="7">
        <f t="shared" si="3"/>
        <v>0.02</v>
      </c>
      <c r="AD64" s="7">
        <f t="shared" si="4"/>
        <v>2.2499999999999999E-2</v>
      </c>
    </row>
    <row r="65" spans="1:31" x14ac:dyDescent="0.3">
      <c r="A65" s="25">
        <v>5907.99</v>
      </c>
      <c r="B65" s="7">
        <v>0</v>
      </c>
      <c r="C65" s="7">
        <v>5.0000000000000001E-3</v>
      </c>
      <c r="D65" s="7">
        <v>7.4999999999999997E-3</v>
      </c>
      <c r="E65" s="7">
        <v>5.0000000000000001E-3</v>
      </c>
      <c r="F65" s="7">
        <v>0</v>
      </c>
      <c r="G65" s="7">
        <v>0</v>
      </c>
      <c r="H65" s="7">
        <v>0.13250000000000001</v>
      </c>
      <c r="I65" s="7">
        <v>0</v>
      </c>
      <c r="J65" s="7">
        <v>0</v>
      </c>
      <c r="K65" s="7">
        <v>0</v>
      </c>
      <c r="L65" s="7">
        <v>0</v>
      </c>
      <c r="M65" s="7">
        <v>2.5000000000000001E-3</v>
      </c>
      <c r="N65" s="7">
        <v>3.2500000000000001E-2</v>
      </c>
      <c r="O65" s="7">
        <v>0</v>
      </c>
      <c r="P65" s="7">
        <v>0.625</v>
      </c>
      <c r="Q65" s="7">
        <v>5.0000000000000001E-3</v>
      </c>
      <c r="R65" s="7">
        <v>0</v>
      </c>
      <c r="S65" s="7">
        <v>0.03</v>
      </c>
      <c r="T65" s="7">
        <v>0</v>
      </c>
      <c r="U65" s="7">
        <v>0.155</v>
      </c>
      <c r="X65" s="7">
        <v>0.33500000000000002</v>
      </c>
      <c r="Y65" s="7">
        <v>1.7500000000000002E-2</v>
      </c>
      <c r="Z65" s="7">
        <v>0.63</v>
      </c>
      <c r="AA65" s="7">
        <v>0.13250000000000001</v>
      </c>
      <c r="AB65" s="7">
        <v>0.18000000000000002</v>
      </c>
      <c r="AC65" s="7">
        <f t="shared" si="3"/>
        <v>2.5000000000000001E-3</v>
      </c>
      <c r="AD65" s="7">
        <f t="shared" si="4"/>
        <v>3.2500000000000001E-2</v>
      </c>
    </row>
    <row r="66" spans="1:31" x14ac:dyDescent="0.3">
      <c r="A66" s="25">
        <v>5914.01</v>
      </c>
      <c r="B66" s="7">
        <v>0</v>
      </c>
      <c r="C66" s="7">
        <v>0.01</v>
      </c>
      <c r="D66" s="7">
        <v>0.01</v>
      </c>
      <c r="E66" s="7">
        <v>3.7499999999999999E-2</v>
      </c>
      <c r="F66" s="7">
        <v>0</v>
      </c>
      <c r="G66" s="7">
        <v>1.2500000000000001E-2</v>
      </c>
      <c r="H66" s="7">
        <v>0.10249999999999999</v>
      </c>
      <c r="I66" s="7">
        <v>0</v>
      </c>
      <c r="J66" s="7">
        <v>0</v>
      </c>
      <c r="K66" s="7">
        <v>0</v>
      </c>
      <c r="L66" s="7">
        <v>2.2499999999999999E-2</v>
      </c>
      <c r="M66" s="7">
        <v>2.75E-2</v>
      </c>
      <c r="N66" s="7">
        <v>0.01</v>
      </c>
      <c r="O66" s="7">
        <v>1.2500000000000001E-2</v>
      </c>
      <c r="P66" s="7">
        <v>0.51749999999999996</v>
      </c>
      <c r="Q66" s="7">
        <v>0</v>
      </c>
      <c r="R66" s="7">
        <v>0</v>
      </c>
      <c r="S66" s="7">
        <v>5.0000000000000001E-3</v>
      </c>
      <c r="T66" s="7">
        <v>0</v>
      </c>
      <c r="U66" s="7">
        <v>0.23250000000000001</v>
      </c>
      <c r="X66" s="7">
        <v>0.41000000000000003</v>
      </c>
      <c r="Y66" s="7">
        <v>5.7499999999999996E-2</v>
      </c>
      <c r="Z66" s="7">
        <v>0.51749999999999996</v>
      </c>
      <c r="AA66" s="7">
        <v>0.10249999999999999</v>
      </c>
      <c r="AB66" s="7">
        <v>0.17749999999999999</v>
      </c>
      <c r="AC66" s="7">
        <f t="shared" si="3"/>
        <v>0.05</v>
      </c>
      <c r="AD66" s="7">
        <f t="shared" si="4"/>
        <v>2.2499999999999999E-2</v>
      </c>
    </row>
    <row r="67" spans="1:31" x14ac:dyDescent="0.3">
      <c r="A67" s="25">
        <v>5918.97</v>
      </c>
      <c r="B67" s="7">
        <v>0</v>
      </c>
      <c r="C67" s="7">
        <v>0.13250000000000001</v>
      </c>
      <c r="D67" s="7">
        <v>0</v>
      </c>
      <c r="E67" s="7">
        <v>1.2500000000000001E-2</v>
      </c>
      <c r="F67" s="7">
        <v>0</v>
      </c>
      <c r="G67" s="7">
        <v>2.5000000000000001E-3</v>
      </c>
      <c r="H67" s="7">
        <v>5.5E-2</v>
      </c>
      <c r="I67" s="7">
        <v>5.0000000000000001E-3</v>
      </c>
      <c r="J67" s="7">
        <v>0</v>
      </c>
      <c r="K67" s="7">
        <v>0</v>
      </c>
      <c r="L67" s="7">
        <v>0</v>
      </c>
      <c r="M67" s="7">
        <v>1.2500000000000001E-2</v>
      </c>
      <c r="N67" s="7">
        <v>0.08</v>
      </c>
      <c r="O67" s="7">
        <v>5.0000000000000001E-3</v>
      </c>
      <c r="P67" s="7">
        <v>0.4975</v>
      </c>
      <c r="Q67" s="7">
        <v>2.5000000000000001E-3</v>
      </c>
      <c r="R67" s="7">
        <v>0</v>
      </c>
      <c r="S67" s="7">
        <v>2.5000000000000001E-2</v>
      </c>
      <c r="T67" s="7">
        <v>0</v>
      </c>
      <c r="U67" s="7">
        <v>0.17</v>
      </c>
      <c r="X67" s="7">
        <v>0.39750000000000002</v>
      </c>
      <c r="Y67" s="7">
        <v>0.14500000000000002</v>
      </c>
      <c r="Z67" s="7">
        <v>0.5</v>
      </c>
      <c r="AA67" s="7">
        <v>5.5E-2</v>
      </c>
      <c r="AB67" s="7">
        <v>0.22750000000000001</v>
      </c>
      <c r="AC67" s="7">
        <f t="shared" si="3"/>
        <v>1.2500000000000001E-2</v>
      </c>
      <c r="AD67" s="7">
        <f t="shared" si="4"/>
        <v>9.0000000000000011E-2</v>
      </c>
    </row>
    <row r="68" spans="1:31" x14ac:dyDescent="0.3">
      <c r="A68" s="25">
        <v>5925.05</v>
      </c>
      <c r="B68" s="7">
        <v>0</v>
      </c>
      <c r="C68" s="7">
        <v>2.5000000000000001E-2</v>
      </c>
      <c r="D68" s="7">
        <v>3.7499999999999999E-2</v>
      </c>
      <c r="E68" s="7">
        <v>3.5000000000000003E-2</v>
      </c>
      <c r="F68" s="7">
        <v>0</v>
      </c>
      <c r="G68" s="7">
        <v>0</v>
      </c>
      <c r="H68" s="7">
        <v>8.5000000000000006E-2</v>
      </c>
      <c r="I68" s="7">
        <v>0</v>
      </c>
      <c r="J68" s="7">
        <v>0</v>
      </c>
      <c r="K68" s="7">
        <v>0</v>
      </c>
      <c r="L68" s="7">
        <v>2.75E-2</v>
      </c>
      <c r="M68" s="7">
        <v>0.03</v>
      </c>
      <c r="N68" s="7">
        <v>2.5000000000000001E-3</v>
      </c>
      <c r="O68" s="7">
        <v>5.0000000000000001E-3</v>
      </c>
      <c r="P68" s="7">
        <v>0.5625</v>
      </c>
      <c r="Q68" s="7">
        <v>0</v>
      </c>
      <c r="R68" s="7">
        <v>0</v>
      </c>
      <c r="S68" s="7">
        <v>2.2499999999999999E-2</v>
      </c>
      <c r="T68" s="7">
        <v>0</v>
      </c>
      <c r="U68" s="7">
        <v>0.16750000000000001</v>
      </c>
      <c r="X68" s="7">
        <v>0.37250000000000005</v>
      </c>
      <c r="Y68" s="7">
        <v>9.7500000000000003E-2</v>
      </c>
      <c r="Z68" s="7">
        <v>0.5625</v>
      </c>
      <c r="AA68" s="7">
        <v>8.5000000000000006E-2</v>
      </c>
      <c r="AB68" s="7">
        <v>0.20499999999999999</v>
      </c>
      <c r="AC68" s="7">
        <f t="shared" si="3"/>
        <v>5.7499999999999996E-2</v>
      </c>
      <c r="AD68" s="7">
        <f t="shared" si="4"/>
        <v>7.4999999999999997E-3</v>
      </c>
    </row>
    <row r="69" spans="1:31" x14ac:dyDescent="0.3">
      <c r="A69" s="25">
        <v>5950.49</v>
      </c>
      <c r="B69" s="7">
        <v>0</v>
      </c>
      <c r="C69" s="7">
        <v>7.4999999999999997E-3</v>
      </c>
      <c r="D69" s="7">
        <v>1.4999999999999999E-2</v>
      </c>
      <c r="E69" s="7">
        <v>2.5000000000000001E-2</v>
      </c>
      <c r="F69" s="7">
        <v>0</v>
      </c>
      <c r="G69" s="7">
        <v>0</v>
      </c>
      <c r="H69" s="7">
        <v>8.5000000000000006E-2</v>
      </c>
      <c r="I69" s="7">
        <v>0.01</v>
      </c>
      <c r="J69" s="7">
        <v>0</v>
      </c>
      <c r="K69" s="7">
        <v>0</v>
      </c>
      <c r="L69" s="7">
        <v>0</v>
      </c>
      <c r="M69" s="7">
        <v>1.7500000000000002E-2</v>
      </c>
      <c r="N69" s="7">
        <v>4.7500000000000001E-2</v>
      </c>
      <c r="O69" s="7">
        <v>0</v>
      </c>
      <c r="P69" s="7">
        <v>0.70250000000000001</v>
      </c>
      <c r="Q69" s="7">
        <v>2.5000000000000001E-3</v>
      </c>
      <c r="R69" s="7">
        <v>0</v>
      </c>
      <c r="S69" s="7">
        <v>1.7500000000000002E-2</v>
      </c>
      <c r="T69" s="7">
        <v>0</v>
      </c>
      <c r="U69" s="7">
        <v>7.0000000000000007E-2</v>
      </c>
      <c r="X69" s="7">
        <v>0.22000000000000003</v>
      </c>
      <c r="Y69" s="7">
        <v>4.7500000000000001E-2</v>
      </c>
      <c r="Z69" s="7">
        <v>0.70499999999999996</v>
      </c>
      <c r="AA69" s="7">
        <v>8.5000000000000006E-2</v>
      </c>
      <c r="AB69" s="7">
        <v>0.15000000000000002</v>
      </c>
      <c r="AC69" s="7">
        <f t="shared" si="3"/>
        <v>1.7500000000000002E-2</v>
      </c>
      <c r="AD69" s="7">
        <f t="shared" si="4"/>
        <v>5.7500000000000002E-2</v>
      </c>
    </row>
    <row r="70" spans="1:31" x14ac:dyDescent="0.3">
      <c r="A70" s="25">
        <v>5965.07</v>
      </c>
      <c r="B70" s="7">
        <v>0</v>
      </c>
      <c r="C70" s="7">
        <v>1.0025062656641603E-2</v>
      </c>
      <c r="D70" s="7">
        <v>2.5062656641604009E-2</v>
      </c>
      <c r="E70" s="7">
        <v>2.0050125313283207E-2</v>
      </c>
      <c r="F70" s="7">
        <v>0</v>
      </c>
      <c r="G70" s="7">
        <v>0</v>
      </c>
      <c r="H70" s="7">
        <v>0.10275689223057644</v>
      </c>
      <c r="I70" s="7">
        <v>0</v>
      </c>
      <c r="J70" s="7">
        <v>0</v>
      </c>
      <c r="K70" s="7">
        <v>0</v>
      </c>
      <c r="L70" s="7">
        <v>3.007518796992481E-2</v>
      </c>
      <c r="M70" s="7">
        <v>2.5062656641604009E-2</v>
      </c>
      <c r="N70" s="7">
        <v>2.5062656641604009E-3</v>
      </c>
      <c r="O70" s="7">
        <v>0</v>
      </c>
      <c r="P70" s="7">
        <v>0.56140350877192979</v>
      </c>
      <c r="Q70" s="7">
        <v>7.5187969924812026E-3</v>
      </c>
      <c r="R70" s="7">
        <v>0</v>
      </c>
      <c r="S70" s="7">
        <v>1.5037593984962405E-2</v>
      </c>
      <c r="T70" s="7">
        <v>0</v>
      </c>
      <c r="U70" s="7">
        <v>0.20050125313283207</v>
      </c>
      <c r="X70" s="7">
        <v>0.37343358395989973</v>
      </c>
      <c r="Y70" s="7">
        <v>5.5137844611528819E-2</v>
      </c>
      <c r="Z70" s="7">
        <v>0.56892230576441105</v>
      </c>
      <c r="AA70" s="7">
        <v>0.10275689223057644</v>
      </c>
      <c r="AB70" s="7">
        <v>0.17293233082706766</v>
      </c>
      <c r="AC70" s="7">
        <f t="shared" si="3"/>
        <v>5.5137844611528819E-2</v>
      </c>
      <c r="AD70" s="7">
        <f t="shared" si="4"/>
        <v>2.5062656641604009E-3</v>
      </c>
    </row>
    <row r="71" spans="1:31" x14ac:dyDescent="0.3">
      <c r="A71" s="25">
        <v>5965.33</v>
      </c>
      <c r="B71" s="7">
        <v>0</v>
      </c>
      <c r="C71" s="7">
        <v>5.0000000000000001E-3</v>
      </c>
      <c r="D71" s="7">
        <v>2.5000000000000001E-2</v>
      </c>
      <c r="E71" s="7">
        <v>2.75E-2</v>
      </c>
      <c r="F71" s="7">
        <v>0</v>
      </c>
      <c r="G71" s="7">
        <v>0</v>
      </c>
      <c r="H71" s="7">
        <v>0.115</v>
      </c>
      <c r="I71" s="7">
        <v>1.2500000000000001E-2</v>
      </c>
      <c r="J71" s="7">
        <v>0</v>
      </c>
      <c r="K71" s="7">
        <v>0</v>
      </c>
      <c r="L71" s="7">
        <v>0</v>
      </c>
      <c r="M71" s="7">
        <v>1.2500000000000001E-2</v>
      </c>
      <c r="N71" s="7">
        <v>0.05</v>
      </c>
      <c r="O71" s="7">
        <v>0</v>
      </c>
      <c r="P71" s="7">
        <v>0.66749999999999998</v>
      </c>
      <c r="Q71" s="7">
        <v>0</v>
      </c>
      <c r="R71" s="7">
        <v>0</v>
      </c>
      <c r="S71" s="7">
        <v>0.03</v>
      </c>
      <c r="T71" s="7">
        <v>0</v>
      </c>
      <c r="U71" s="7">
        <v>5.5E-2</v>
      </c>
      <c r="X71" s="7">
        <v>0.25750000000000001</v>
      </c>
      <c r="Y71" s="7">
        <v>5.7500000000000002E-2</v>
      </c>
      <c r="Z71" s="7">
        <v>0.66749999999999998</v>
      </c>
      <c r="AA71" s="7">
        <v>0.115</v>
      </c>
      <c r="AB71" s="7">
        <v>0.20250000000000001</v>
      </c>
      <c r="AC71" s="7">
        <f t="shared" si="3"/>
        <v>1.2500000000000001E-2</v>
      </c>
      <c r="AD71" s="7">
        <f t="shared" si="4"/>
        <v>6.25E-2</v>
      </c>
    </row>
    <row r="72" spans="1:31" x14ac:dyDescent="0.3">
      <c r="A72" s="25">
        <v>5972.38</v>
      </c>
      <c r="B72" s="7">
        <v>0</v>
      </c>
      <c r="C72" s="7">
        <v>6.5060240963855417E-2</v>
      </c>
      <c r="D72" s="7">
        <v>5.7831325301204821E-2</v>
      </c>
      <c r="E72" s="7">
        <v>3.1325301204819279E-2</v>
      </c>
      <c r="F72" s="7">
        <v>9.1566265060240959E-2</v>
      </c>
      <c r="G72" s="7">
        <v>0</v>
      </c>
      <c r="H72" s="7">
        <v>2.1686746987951807E-2</v>
      </c>
      <c r="I72" s="7">
        <v>1.2048192771084338E-2</v>
      </c>
      <c r="J72" s="7">
        <v>0</v>
      </c>
      <c r="K72" s="7">
        <v>0</v>
      </c>
      <c r="L72" s="7">
        <v>1.6867469879518072E-2</v>
      </c>
      <c r="M72" s="7">
        <v>1.4457831325301205E-2</v>
      </c>
      <c r="N72" s="7">
        <v>4.8192771084337354E-3</v>
      </c>
      <c r="O72" s="7">
        <v>0</v>
      </c>
      <c r="P72" s="7">
        <v>0.61204819277108435</v>
      </c>
      <c r="Q72" s="7">
        <v>2.4096385542168677E-3</v>
      </c>
      <c r="R72" s="7">
        <v>0</v>
      </c>
      <c r="S72" s="7">
        <v>0</v>
      </c>
      <c r="T72" s="7">
        <v>0</v>
      </c>
      <c r="U72" s="7">
        <v>6.9879518072289162E-2</v>
      </c>
      <c r="X72" s="7">
        <v>0.33734939759036142</v>
      </c>
      <c r="Y72" s="7">
        <v>0.24578313253012046</v>
      </c>
      <c r="Z72" s="7">
        <v>0.61445783132530118</v>
      </c>
      <c r="AA72" s="7">
        <v>2.1686746987951807E-2</v>
      </c>
      <c r="AB72" s="7">
        <v>0.26746987951807227</v>
      </c>
      <c r="AC72" s="7">
        <f t="shared" si="3"/>
        <v>3.1325301204819279E-2</v>
      </c>
      <c r="AD72" s="7">
        <f t="shared" si="4"/>
        <v>1.6867469879518072E-2</v>
      </c>
    </row>
    <row r="73" spans="1:31" x14ac:dyDescent="0.3">
      <c r="A73" s="25">
        <v>5979.03</v>
      </c>
      <c r="B73" s="7">
        <v>0</v>
      </c>
      <c r="C73" s="7">
        <v>7.7114427860696513E-2</v>
      </c>
      <c r="D73" s="7">
        <v>4.228855721393035E-2</v>
      </c>
      <c r="E73" s="7">
        <v>3.2338308457711441E-2</v>
      </c>
      <c r="F73" s="7">
        <v>0</v>
      </c>
      <c r="G73" s="7">
        <v>0</v>
      </c>
      <c r="H73" s="7">
        <v>7.4626865671641784E-2</v>
      </c>
      <c r="I73" s="7">
        <v>7.462686567164179E-3</v>
      </c>
      <c r="J73" s="7">
        <v>0</v>
      </c>
      <c r="K73" s="7">
        <v>0</v>
      </c>
      <c r="L73" s="7">
        <v>0</v>
      </c>
      <c r="M73" s="7">
        <v>7.462686567164179E-3</v>
      </c>
      <c r="N73" s="7">
        <v>4.975124378109453E-2</v>
      </c>
      <c r="O73" s="7">
        <v>4.9751243781094526E-3</v>
      </c>
      <c r="P73" s="7">
        <v>0.62686567164179108</v>
      </c>
      <c r="Q73" s="7">
        <v>4.9751243781094526E-3</v>
      </c>
      <c r="R73" s="7">
        <v>0</v>
      </c>
      <c r="S73" s="7">
        <v>0</v>
      </c>
      <c r="T73" s="7">
        <v>0</v>
      </c>
      <c r="U73" s="7">
        <v>7.2139303482587069E-2</v>
      </c>
      <c r="X73" s="7">
        <v>0.29850746268656714</v>
      </c>
      <c r="Y73" s="7">
        <v>0.15174129353233831</v>
      </c>
      <c r="Z73" s="7">
        <v>0.63184079601990051</v>
      </c>
      <c r="AA73" s="7">
        <v>7.4626865671641784E-2</v>
      </c>
      <c r="AB73" s="7">
        <v>0.2263681592039801</v>
      </c>
      <c r="AC73" s="7">
        <f t="shared" si="3"/>
        <v>7.462686567164179E-3</v>
      </c>
      <c r="AD73" s="7">
        <f t="shared" si="4"/>
        <v>6.2189054726368161E-2</v>
      </c>
    </row>
    <row r="74" spans="1:31" x14ac:dyDescent="0.3">
      <c r="A74" s="25">
        <v>5982.39</v>
      </c>
      <c r="B74" s="7">
        <v>0</v>
      </c>
      <c r="C74" s="7">
        <v>9.9750623441396506E-3</v>
      </c>
      <c r="D74" s="7">
        <v>4.738154613466334E-2</v>
      </c>
      <c r="E74" s="7">
        <v>3.9900249376558602E-2</v>
      </c>
      <c r="F74" s="7">
        <v>0</v>
      </c>
      <c r="G74" s="7">
        <v>0</v>
      </c>
      <c r="H74" s="7">
        <v>8.9775561097256859E-2</v>
      </c>
      <c r="I74" s="7">
        <v>2.4937655860349127E-3</v>
      </c>
      <c r="J74" s="7">
        <v>0</v>
      </c>
      <c r="K74" s="7">
        <v>0</v>
      </c>
      <c r="L74" s="7">
        <v>1.9950124688279301E-2</v>
      </c>
      <c r="M74" s="7">
        <v>1.4962593516209476E-2</v>
      </c>
      <c r="N74" s="7">
        <v>9.9750623441396506E-3</v>
      </c>
      <c r="O74" s="7">
        <v>0</v>
      </c>
      <c r="P74" s="7">
        <v>0.60099750623441395</v>
      </c>
      <c r="Q74" s="7">
        <v>0</v>
      </c>
      <c r="R74" s="7">
        <v>0</v>
      </c>
      <c r="S74" s="7">
        <v>0</v>
      </c>
      <c r="T74" s="7">
        <v>0</v>
      </c>
      <c r="U74" s="7">
        <v>0.16458852867830423</v>
      </c>
      <c r="X74" s="7">
        <v>0.35162094763092266</v>
      </c>
      <c r="Y74" s="7">
        <v>9.7256857855361589E-2</v>
      </c>
      <c r="Z74" s="7">
        <v>0.60099750623441395</v>
      </c>
      <c r="AA74" s="7">
        <v>8.9775561097256859E-2</v>
      </c>
      <c r="AB74" s="7">
        <v>0.18703241895261846</v>
      </c>
      <c r="AC74" s="7">
        <f t="shared" si="3"/>
        <v>3.4912718204488775E-2</v>
      </c>
      <c r="AD74" s="7">
        <f t="shared" si="4"/>
        <v>1.2468827930174564E-2</v>
      </c>
    </row>
    <row r="75" spans="1:31" x14ac:dyDescent="0.3">
      <c r="A75" s="25">
        <v>5990.03</v>
      </c>
      <c r="B75" s="7">
        <v>0</v>
      </c>
      <c r="C75" s="7">
        <v>2.5000000000000001E-2</v>
      </c>
      <c r="D75" s="7">
        <v>0.1075</v>
      </c>
      <c r="E75" s="7">
        <v>3.7499999999999999E-2</v>
      </c>
      <c r="F75" s="7">
        <v>0</v>
      </c>
      <c r="G75" s="7">
        <v>0</v>
      </c>
      <c r="H75" s="7">
        <v>0.105</v>
      </c>
      <c r="I75" s="7">
        <v>5.0000000000000001E-3</v>
      </c>
      <c r="J75" s="7">
        <v>0</v>
      </c>
      <c r="K75" s="7">
        <v>0</v>
      </c>
      <c r="L75" s="7">
        <v>0</v>
      </c>
      <c r="M75" s="7">
        <v>0.01</v>
      </c>
      <c r="N75" s="7">
        <v>5.7500000000000002E-2</v>
      </c>
      <c r="O75" s="7">
        <v>2.5000000000000001E-3</v>
      </c>
      <c r="P75" s="7">
        <v>0.48499999999999999</v>
      </c>
      <c r="Q75" s="7">
        <v>0</v>
      </c>
      <c r="R75" s="7">
        <v>0</v>
      </c>
      <c r="S75" s="7">
        <v>0</v>
      </c>
      <c r="T75" s="7">
        <v>0</v>
      </c>
      <c r="U75" s="7">
        <v>0.16500000000000001</v>
      </c>
      <c r="X75" s="7">
        <v>0.44</v>
      </c>
      <c r="Y75" s="7">
        <v>0.17</v>
      </c>
      <c r="Z75" s="7">
        <v>0.48499999999999999</v>
      </c>
      <c r="AA75" s="7">
        <v>0.105</v>
      </c>
      <c r="AB75" s="7">
        <v>0.27500000000000002</v>
      </c>
      <c r="AC75" s="7">
        <f t="shared" si="3"/>
        <v>0.01</v>
      </c>
      <c r="AD75" s="7">
        <f t="shared" si="4"/>
        <v>6.5000000000000002E-2</v>
      </c>
    </row>
    <row r="76" spans="1:31" x14ac:dyDescent="0.3">
      <c r="A76" s="25">
        <v>5995.1</v>
      </c>
      <c r="B76" s="7">
        <v>0</v>
      </c>
      <c r="C76" s="7">
        <v>2.2499999999999999E-2</v>
      </c>
      <c r="D76" s="7">
        <v>3.7499999999999999E-2</v>
      </c>
      <c r="E76" s="7">
        <v>0.03</v>
      </c>
      <c r="F76" s="7">
        <v>0</v>
      </c>
      <c r="G76" s="7">
        <v>0</v>
      </c>
      <c r="H76" s="7">
        <v>8.5000000000000006E-2</v>
      </c>
      <c r="I76" s="7">
        <v>0</v>
      </c>
      <c r="J76" s="7">
        <v>0</v>
      </c>
      <c r="K76" s="7">
        <v>0</v>
      </c>
      <c r="L76" s="7">
        <v>0.05</v>
      </c>
      <c r="M76" s="7">
        <v>0.02</v>
      </c>
      <c r="N76" s="7">
        <v>0</v>
      </c>
      <c r="O76" s="7">
        <v>2.5000000000000001E-3</v>
      </c>
      <c r="P76" s="7">
        <v>0.57499999999999996</v>
      </c>
      <c r="Q76" s="7">
        <v>0</v>
      </c>
      <c r="R76" s="7">
        <v>0</v>
      </c>
      <c r="S76" s="7">
        <v>0</v>
      </c>
      <c r="T76" s="7">
        <v>0</v>
      </c>
      <c r="U76" s="7">
        <v>0.17749999999999999</v>
      </c>
      <c r="X76" s="7">
        <v>0.35249999999999998</v>
      </c>
      <c r="Y76" s="7">
        <v>0.09</v>
      </c>
      <c r="Z76" s="7">
        <v>0.57499999999999996</v>
      </c>
      <c r="AA76" s="7">
        <v>8.5000000000000006E-2</v>
      </c>
      <c r="AB76" s="7">
        <v>0.17499999999999999</v>
      </c>
      <c r="AC76" s="7">
        <f t="shared" si="3"/>
        <v>7.0000000000000007E-2</v>
      </c>
      <c r="AD76" s="7">
        <f t="shared" si="4"/>
        <v>2.5000000000000001E-3</v>
      </c>
    </row>
    <row r="77" spans="1:31" x14ac:dyDescent="0.3">
      <c r="A77" s="25">
        <v>6000.08</v>
      </c>
      <c r="B77" s="7">
        <v>0</v>
      </c>
      <c r="C77" s="7">
        <v>1.7500000000000002E-2</v>
      </c>
      <c r="D77" s="7">
        <v>4.2500000000000003E-2</v>
      </c>
      <c r="E77" s="7">
        <v>1.4999999999999999E-2</v>
      </c>
      <c r="F77" s="7">
        <v>0</v>
      </c>
      <c r="G77" s="7">
        <v>0</v>
      </c>
      <c r="H77" s="7">
        <v>0.06</v>
      </c>
      <c r="I77" s="7">
        <v>1.7500000000000002E-2</v>
      </c>
      <c r="J77" s="7">
        <v>0</v>
      </c>
      <c r="K77" s="7">
        <v>0</v>
      </c>
      <c r="L77" s="7">
        <v>0</v>
      </c>
      <c r="M77" s="7">
        <v>5.0000000000000001E-3</v>
      </c>
      <c r="N77" s="7">
        <v>0.03</v>
      </c>
      <c r="O77" s="7">
        <v>0</v>
      </c>
      <c r="P77" s="7">
        <v>0.56499999999999995</v>
      </c>
      <c r="Q77" s="7">
        <v>5.0000000000000001E-3</v>
      </c>
      <c r="R77" s="7">
        <v>0</v>
      </c>
      <c r="S77" s="7">
        <v>0</v>
      </c>
      <c r="T77" s="7">
        <v>0</v>
      </c>
      <c r="U77" s="7">
        <v>0.24249999999999999</v>
      </c>
      <c r="X77" s="7">
        <v>0.3775</v>
      </c>
      <c r="Y77" s="7">
        <v>7.5000000000000011E-2</v>
      </c>
      <c r="Z77" s="7">
        <v>0.56999999999999995</v>
      </c>
      <c r="AA77" s="7">
        <v>0.06</v>
      </c>
      <c r="AB77" s="7">
        <v>0.13500000000000001</v>
      </c>
      <c r="AC77" s="7">
        <f t="shared" si="3"/>
        <v>5.0000000000000001E-3</v>
      </c>
      <c r="AD77" s="7">
        <f t="shared" si="4"/>
        <v>4.7500000000000001E-2</v>
      </c>
    </row>
    <row r="78" spans="1:31" x14ac:dyDescent="0.3">
      <c r="A78" s="25">
        <v>6003.08</v>
      </c>
      <c r="B78" s="7">
        <v>0</v>
      </c>
      <c r="C78" s="7">
        <v>2.2332506203473945E-2</v>
      </c>
      <c r="D78" s="7">
        <v>1.488833746898263E-2</v>
      </c>
      <c r="E78" s="7">
        <v>2.729528535980149E-2</v>
      </c>
      <c r="F78" s="7">
        <v>0</v>
      </c>
      <c r="G78" s="7">
        <v>0</v>
      </c>
      <c r="H78" s="7">
        <v>4.7146401985111663E-2</v>
      </c>
      <c r="I78" s="7">
        <v>0</v>
      </c>
      <c r="J78" s="7">
        <v>0</v>
      </c>
      <c r="K78" s="7">
        <v>0</v>
      </c>
      <c r="L78" s="7">
        <v>2.9776674937965261E-2</v>
      </c>
      <c r="M78" s="7">
        <v>4.4665012406947889E-2</v>
      </c>
      <c r="N78" s="7">
        <v>2.4813895781637719E-2</v>
      </c>
      <c r="O78" s="7">
        <v>7.4441687344913151E-3</v>
      </c>
      <c r="P78" s="7">
        <v>0.62779156327543428</v>
      </c>
      <c r="Q78" s="7">
        <v>0</v>
      </c>
      <c r="R78" s="7">
        <v>0</v>
      </c>
      <c r="S78" s="7">
        <v>0</v>
      </c>
      <c r="T78" s="7">
        <v>0</v>
      </c>
      <c r="U78" s="7">
        <v>0.15384615384615385</v>
      </c>
      <c r="X78" s="7">
        <v>0.26550868486352358</v>
      </c>
      <c r="Y78" s="7">
        <v>6.4516129032258063E-2</v>
      </c>
      <c r="Z78" s="7">
        <v>0.62779156327543428</v>
      </c>
      <c r="AA78" s="7">
        <v>4.7146401985111663E-2</v>
      </c>
      <c r="AB78" s="7">
        <v>0.11166253101736973</v>
      </c>
      <c r="AC78" s="7">
        <f t="shared" si="3"/>
        <v>7.4441687344913146E-2</v>
      </c>
      <c r="AD78" s="7">
        <f t="shared" si="4"/>
        <v>3.2258064516129031E-2</v>
      </c>
    </row>
    <row r="79" spans="1:31" s="4" customFormat="1" x14ac:dyDescent="0.3">
      <c r="A79" s="25">
        <v>6008.03</v>
      </c>
      <c r="B79" s="7">
        <v>0</v>
      </c>
      <c r="C79" s="7">
        <v>2.5062656641604009E-2</v>
      </c>
      <c r="D79" s="7">
        <v>5.0125313283208017E-2</v>
      </c>
      <c r="E79" s="7">
        <v>5.764411027568922E-2</v>
      </c>
      <c r="F79" s="7">
        <v>0</v>
      </c>
      <c r="G79" s="7">
        <v>0</v>
      </c>
      <c r="H79" s="7">
        <v>0.10025062656641603</v>
      </c>
      <c r="I79" s="7">
        <v>1.2531328320802004E-2</v>
      </c>
      <c r="J79" s="7">
        <v>0</v>
      </c>
      <c r="K79" s="7">
        <v>0</v>
      </c>
      <c r="L79" s="7">
        <v>0</v>
      </c>
      <c r="M79" s="7">
        <v>5.0125313283208017E-3</v>
      </c>
      <c r="N79" s="7">
        <v>4.2606516290726815E-2</v>
      </c>
      <c r="O79" s="7">
        <v>1.2531328320802004E-2</v>
      </c>
      <c r="P79" s="7">
        <v>0.48370927318295737</v>
      </c>
      <c r="Q79" s="7">
        <v>2.5062656641604009E-3</v>
      </c>
      <c r="R79" s="7">
        <v>0</v>
      </c>
      <c r="S79" s="7">
        <v>0</v>
      </c>
      <c r="T79" s="7">
        <v>0</v>
      </c>
      <c r="U79" s="7">
        <v>0.20802005012531327</v>
      </c>
      <c r="V79"/>
      <c r="W79"/>
      <c r="X79" s="7">
        <v>0.44110275689223055</v>
      </c>
      <c r="Y79" s="7">
        <v>0.13283208020050125</v>
      </c>
      <c r="Z79" s="7">
        <v>0.48621553884711777</v>
      </c>
      <c r="AA79" s="7">
        <v>0.10025062656641603</v>
      </c>
      <c r="AB79" s="7">
        <v>0.23308270676691728</v>
      </c>
      <c r="AC79" s="7">
        <f t="shared" si="3"/>
        <v>5.0125313283208017E-3</v>
      </c>
      <c r="AD79" s="7">
        <f t="shared" si="4"/>
        <v>6.7669172932330823E-2</v>
      </c>
      <c r="AE79"/>
    </row>
    <row r="80" spans="1:31" x14ac:dyDescent="0.3">
      <c r="A80" s="25">
        <v>6035.99</v>
      </c>
      <c r="B80" s="7">
        <v>0</v>
      </c>
      <c r="C80" s="7">
        <v>5.0000000000000001E-3</v>
      </c>
      <c r="D80" s="7">
        <v>0</v>
      </c>
      <c r="E80" s="7">
        <v>0</v>
      </c>
      <c r="F80" s="7">
        <v>0</v>
      </c>
      <c r="G80" s="7">
        <v>0</v>
      </c>
      <c r="H80" s="7">
        <v>4.7500000000000001E-2</v>
      </c>
      <c r="I80" s="7">
        <v>5.0000000000000001E-3</v>
      </c>
      <c r="J80" s="7">
        <v>0</v>
      </c>
      <c r="K80" s="7">
        <v>0</v>
      </c>
      <c r="L80" s="7">
        <v>1.7500000000000002E-2</v>
      </c>
      <c r="M80" s="7">
        <v>0.05</v>
      </c>
      <c r="N80" s="7">
        <v>1.2500000000000001E-2</v>
      </c>
      <c r="O80" s="7">
        <v>1.4999999999999999E-2</v>
      </c>
      <c r="P80" s="7">
        <v>0.55249999999999999</v>
      </c>
      <c r="Q80" s="7">
        <v>5.0000000000000001E-3</v>
      </c>
      <c r="R80" s="7">
        <v>0</v>
      </c>
      <c r="S80" s="7">
        <v>0</v>
      </c>
      <c r="T80" s="7">
        <v>0</v>
      </c>
      <c r="U80" s="7">
        <v>0.28999999999999998</v>
      </c>
      <c r="X80" s="7">
        <v>0.34249999999999997</v>
      </c>
      <c r="Y80" s="7">
        <v>5.0000000000000001E-3</v>
      </c>
      <c r="Z80" s="7">
        <v>0.5575</v>
      </c>
      <c r="AA80" s="7">
        <v>4.7500000000000001E-2</v>
      </c>
      <c r="AB80" s="7">
        <v>5.2499999999999998E-2</v>
      </c>
      <c r="AC80" s="7">
        <f t="shared" si="3"/>
        <v>6.7500000000000004E-2</v>
      </c>
      <c r="AD80" s="7">
        <f t="shared" si="4"/>
        <v>3.2500000000000001E-2</v>
      </c>
    </row>
    <row r="81" spans="1:30" x14ac:dyDescent="0.3">
      <c r="A81" s="25">
        <v>6050</v>
      </c>
      <c r="B81" s="7">
        <v>0</v>
      </c>
      <c r="C81" s="7">
        <v>1.507537688442211E-2</v>
      </c>
      <c r="D81" s="7">
        <v>1.0050251256281407E-2</v>
      </c>
      <c r="E81" s="7">
        <v>3.015075376884422E-2</v>
      </c>
      <c r="F81" s="7">
        <v>0</v>
      </c>
      <c r="G81" s="7">
        <v>0</v>
      </c>
      <c r="H81" s="7">
        <v>8.0402010050251257E-2</v>
      </c>
      <c r="I81" s="7">
        <v>3.2663316582914576E-2</v>
      </c>
      <c r="J81" s="7">
        <v>0</v>
      </c>
      <c r="K81" s="7">
        <v>0</v>
      </c>
      <c r="L81" s="7">
        <v>0</v>
      </c>
      <c r="M81" s="7">
        <v>2.0100502512562814E-2</v>
      </c>
      <c r="N81" s="7">
        <v>7.2864321608040197E-2</v>
      </c>
      <c r="O81" s="7">
        <v>1.2562814070351759E-2</v>
      </c>
      <c r="P81" s="7">
        <v>0.60804020100502509</v>
      </c>
      <c r="Q81" s="7">
        <v>2.5125628140703518E-3</v>
      </c>
      <c r="R81" s="7">
        <v>0</v>
      </c>
      <c r="S81" s="7">
        <v>0</v>
      </c>
      <c r="T81" s="7">
        <v>0</v>
      </c>
      <c r="U81" s="7">
        <v>0.11557788944723618</v>
      </c>
      <c r="X81" s="7">
        <v>0.25125628140703515</v>
      </c>
      <c r="Y81" s="7">
        <v>5.5276381909547735E-2</v>
      </c>
      <c r="Z81" s="7">
        <v>0.6105527638190954</v>
      </c>
      <c r="AA81" s="7">
        <v>8.0402010050251257E-2</v>
      </c>
      <c r="AB81" s="7">
        <v>0.135678391959799</v>
      </c>
      <c r="AC81" s="7">
        <f t="shared" si="3"/>
        <v>2.0100502512562814E-2</v>
      </c>
      <c r="AD81" s="7">
        <f t="shared" si="4"/>
        <v>0.11809045226130653</v>
      </c>
    </row>
    <row r="82" spans="1:30" x14ac:dyDescent="0.3">
      <c r="A82" s="25">
        <v>6053.07</v>
      </c>
      <c r="B82" s="7">
        <v>0</v>
      </c>
      <c r="C82" s="7">
        <v>5.0000000000000001E-3</v>
      </c>
      <c r="D82" s="7">
        <v>1.2500000000000001E-2</v>
      </c>
      <c r="E82" s="7">
        <v>0.04</v>
      </c>
      <c r="F82" s="7">
        <v>0</v>
      </c>
      <c r="G82" s="7">
        <v>0</v>
      </c>
      <c r="H82" s="7">
        <v>2.2499999999999999E-2</v>
      </c>
      <c r="I82" s="7">
        <v>0.01</v>
      </c>
      <c r="J82" s="7">
        <v>0</v>
      </c>
      <c r="K82" s="7">
        <v>0</v>
      </c>
      <c r="L82" s="7">
        <v>0.02</v>
      </c>
      <c r="M82" s="7">
        <v>3.7499999999999999E-2</v>
      </c>
      <c r="N82" s="7">
        <v>0.03</v>
      </c>
      <c r="O82" s="7">
        <v>2.5000000000000001E-3</v>
      </c>
      <c r="P82" s="7">
        <v>0.66500000000000004</v>
      </c>
      <c r="Q82" s="7">
        <v>0</v>
      </c>
      <c r="R82" s="7">
        <v>0</v>
      </c>
      <c r="S82" s="7">
        <v>0</v>
      </c>
      <c r="T82" s="7">
        <v>0</v>
      </c>
      <c r="U82" s="7">
        <v>0.155</v>
      </c>
      <c r="X82" s="7">
        <v>0.23500000000000001</v>
      </c>
      <c r="Y82" s="7">
        <v>5.7500000000000002E-2</v>
      </c>
      <c r="Z82" s="7">
        <v>0.66500000000000004</v>
      </c>
      <c r="AA82" s="7">
        <v>2.2499999999999999E-2</v>
      </c>
      <c r="AB82" s="7">
        <v>0.08</v>
      </c>
      <c r="AC82" s="7">
        <f t="shared" si="3"/>
        <v>5.7499999999999996E-2</v>
      </c>
      <c r="AD82" s="7">
        <f t="shared" si="4"/>
        <v>4.2500000000000003E-2</v>
      </c>
    </row>
    <row r="83" spans="1:30" x14ac:dyDescent="0.3">
      <c r="A83" s="25">
        <v>6070.04</v>
      </c>
      <c r="B83" s="7">
        <v>0</v>
      </c>
      <c r="C83" s="7">
        <v>2.5000000000000001E-3</v>
      </c>
      <c r="D83" s="7">
        <v>0.01</v>
      </c>
      <c r="E83" s="7">
        <v>1.4999999999999999E-2</v>
      </c>
      <c r="F83" s="7">
        <v>0</v>
      </c>
      <c r="G83" s="7">
        <v>2.5000000000000001E-3</v>
      </c>
      <c r="H83" s="7">
        <v>4.4999999999999998E-2</v>
      </c>
      <c r="I83" s="7">
        <v>6.5000000000000002E-2</v>
      </c>
      <c r="J83" s="7">
        <v>0</v>
      </c>
      <c r="K83" s="7">
        <v>0</v>
      </c>
      <c r="L83" s="7">
        <v>0</v>
      </c>
      <c r="M83" s="7">
        <v>0.03</v>
      </c>
      <c r="N83" s="7">
        <v>7.4999999999999997E-2</v>
      </c>
      <c r="O83" s="7">
        <v>0</v>
      </c>
      <c r="P83" s="7">
        <v>0.6</v>
      </c>
      <c r="Q83" s="7">
        <v>5.0000000000000001E-3</v>
      </c>
      <c r="R83" s="7">
        <v>0</v>
      </c>
      <c r="S83" s="7">
        <v>0</v>
      </c>
      <c r="T83" s="7">
        <v>0</v>
      </c>
      <c r="U83" s="7">
        <v>0.15</v>
      </c>
      <c r="X83" s="7">
        <v>0.22500000000000003</v>
      </c>
      <c r="Y83" s="7">
        <v>2.75E-2</v>
      </c>
      <c r="Z83" s="7">
        <v>0.60499999999999998</v>
      </c>
      <c r="AA83" s="7">
        <v>4.4999999999999998E-2</v>
      </c>
      <c r="AB83" s="7">
        <v>7.4999999999999997E-2</v>
      </c>
      <c r="AC83" s="7">
        <f t="shared" si="3"/>
        <v>0.03</v>
      </c>
      <c r="AD83" s="7">
        <f t="shared" si="4"/>
        <v>0.14000000000000001</v>
      </c>
    </row>
    <row r="84" spans="1:30" x14ac:dyDescent="0.3">
      <c r="A84" s="25">
        <v>6078.01</v>
      </c>
      <c r="B84" s="7">
        <v>0</v>
      </c>
      <c r="C84" s="7">
        <v>5.0125313283208017E-3</v>
      </c>
      <c r="D84" s="7">
        <v>2.0050125313283207E-2</v>
      </c>
      <c r="E84" s="7">
        <v>1.5037593984962405E-2</v>
      </c>
      <c r="F84" s="7">
        <v>0</v>
      </c>
      <c r="G84" s="7">
        <v>2.5062656641604009E-3</v>
      </c>
      <c r="H84" s="7">
        <v>5.0125313283208017E-3</v>
      </c>
      <c r="I84" s="7">
        <v>1.7543859649122806E-2</v>
      </c>
      <c r="J84" s="7">
        <v>0</v>
      </c>
      <c r="K84" s="7">
        <v>0</v>
      </c>
      <c r="L84" s="7">
        <v>2.2556390977443608E-2</v>
      </c>
      <c r="M84" s="7">
        <v>3.2581453634085211E-2</v>
      </c>
      <c r="N84" s="7">
        <v>1.7543859649122806E-2</v>
      </c>
      <c r="O84" s="7">
        <v>1.2531328320802004E-2</v>
      </c>
      <c r="P84" s="7">
        <v>0.67418546365914789</v>
      </c>
      <c r="Q84" s="7">
        <v>2.5062656641604009E-3</v>
      </c>
      <c r="R84" s="7">
        <v>0</v>
      </c>
      <c r="S84" s="7">
        <v>0</v>
      </c>
      <c r="T84" s="7">
        <v>0</v>
      </c>
      <c r="U84" s="7">
        <v>0.17293233082706766</v>
      </c>
      <c r="X84" s="7">
        <v>0.22055137844611528</v>
      </c>
      <c r="Y84" s="7">
        <v>4.0100250626566414E-2</v>
      </c>
      <c r="Z84" s="7">
        <v>0.67669172932330834</v>
      </c>
      <c r="AA84" s="7">
        <v>5.0125313283208017E-3</v>
      </c>
      <c r="AB84" s="7">
        <v>4.7619047619047616E-2</v>
      </c>
      <c r="AC84" s="7">
        <f t="shared" si="3"/>
        <v>5.5137844611528819E-2</v>
      </c>
      <c r="AD84" s="7">
        <f t="shared" si="4"/>
        <v>4.7619047619047616E-2</v>
      </c>
    </row>
    <row r="85" spans="1:30" x14ac:dyDescent="0.3">
      <c r="A85" s="25">
        <v>6089.07</v>
      </c>
      <c r="B85" s="7">
        <v>0</v>
      </c>
      <c r="C85" s="7">
        <v>3.5175879396984924E-2</v>
      </c>
      <c r="D85" s="7">
        <v>2.5125628140703519E-2</v>
      </c>
      <c r="E85" s="7">
        <v>8.7939698492462318E-2</v>
      </c>
      <c r="F85" s="7">
        <v>0</v>
      </c>
      <c r="G85" s="7">
        <v>2.5125628140703518E-3</v>
      </c>
      <c r="H85" s="7">
        <v>4.7738693467336682E-2</v>
      </c>
      <c r="I85" s="7">
        <v>3.2663316582914576E-2</v>
      </c>
      <c r="J85" s="7">
        <v>0</v>
      </c>
      <c r="K85" s="7">
        <v>0</v>
      </c>
      <c r="L85" s="7">
        <v>0</v>
      </c>
      <c r="M85" s="7">
        <v>2.2613065326633167E-2</v>
      </c>
      <c r="N85" s="7">
        <v>5.0251256281407038E-2</v>
      </c>
      <c r="O85" s="7">
        <v>0</v>
      </c>
      <c r="P85" s="7">
        <v>0.48492462311557788</v>
      </c>
      <c r="Q85" s="7">
        <v>2.5125628140703518E-3</v>
      </c>
      <c r="R85" s="7">
        <v>0</v>
      </c>
      <c r="S85" s="7">
        <v>0</v>
      </c>
      <c r="T85" s="7">
        <v>0</v>
      </c>
      <c r="U85" s="7">
        <v>0.20854271356783918</v>
      </c>
      <c r="X85" s="7">
        <v>0.40703517587939697</v>
      </c>
      <c r="Y85" s="7">
        <v>0.14824120603015076</v>
      </c>
      <c r="Z85" s="7">
        <v>0.48743718592964824</v>
      </c>
      <c r="AA85" s="7">
        <v>4.7738693467336682E-2</v>
      </c>
      <c r="AB85" s="7">
        <v>0.19849246231155782</v>
      </c>
      <c r="AC85" s="7">
        <f t="shared" si="3"/>
        <v>2.2613065326633167E-2</v>
      </c>
      <c r="AD85" s="7">
        <f t="shared" si="4"/>
        <v>8.2914572864321606E-2</v>
      </c>
    </row>
    <row r="86" spans="1:30" x14ac:dyDescent="0.3">
      <c r="A86" s="25">
        <v>6096.03</v>
      </c>
      <c r="B86" s="7">
        <v>0</v>
      </c>
      <c r="C86" s="7">
        <v>1.5189873417721518E-2</v>
      </c>
      <c r="D86" s="7">
        <v>1.5189873417721518E-2</v>
      </c>
      <c r="E86" s="7">
        <v>5.8227848101265821E-2</v>
      </c>
      <c r="F86" s="7">
        <v>0</v>
      </c>
      <c r="G86" s="7">
        <v>0</v>
      </c>
      <c r="H86" s="7">
        <v>3.0379746835443037E-2</v>
      </c>
      <c r="I86" s="7">
        <v>1.7721518987341773E-2</v>
      </c>
      <c r="J86" s="7">
        <v>0</v>
      </c>
      <c r="K86" s="7">
        <v>0</v>
      </c>
      <c r="L86" s="7">
        <v>3.0379746835443037E-2</v>
      </c>
      <c r="M86" s="7">
        <v>4.810126582278481E-2</v>
      </c>
      <c r="N86" s="7">
        <v>1.7721518987341773E-2</v>
      </c>
      <c r="O86" s="7">
        <v>5.0632911392405064E-3</v>
      </c>
      <c r="P86" s="7">
        <v>0.55189873417721524</v>
      </c>
      <c r="Q86" s="7">
        <v>2.5316455696202532E-3</v>
      </c>
      <c r="R86" s="7">
        <v>0</v>
      </c>
      <c r="S86" s="7">
        <v>0</v>
      </c>
      <c r="T86" s="7">
        <v>0</v>
      </c>
      <c r="U86" s="7">
        <v>0.20759493670886076</v>
      </c>
      <c r="X86" s="7">
        <v>0.32658227848101268</v>
      </c>
      <c r="Y86" s="7">
        <v>8.8607594936708861E-2</v>
      </c>
      <c r="Z86" s="7">
        <v>0.55443037974683551</v>
      </c>
      <c r="AA86" s="7">
        <v>3.0379746835443037E-2</v>
      </c>
      <c r="AB86" s="7">
        <v>0.11898734177215189</v>
      </c>
      <c r="AC86" s="7">
        <f t="shared" si="3"/>
        <v>7.848101265822785E-2</v>
      </c>
      <c r="AD86" s="7">
        <f t="shared" si="4"/>
        <v>4.0506329113924051E-2</v>
      </c>
    </row>
    <row r="87" spans="1:30" x14ac:dyDescent="0.3">
      <c r="A87" s="25">
        <v>6100.08</v>
      </c>
      <c r="B87" s="7">
        <v>0</v>
      </c>
      <c r="C87" s="7">
        <v>4.7619047619047616E-2</v>
      </c>
      <c r="D87" s="7">
        <v>2.5062656641604009E-2</v>
      </c>
      <c r="E87" s="7">
        <v>3.5087719298245612E-2</v>
      </c>
      <c r="F87" s="7">
        <v>0</v>
      </c>
      <c r="G87" s="7">
        <v>0</v>
      </c>
      <c r="H87" s="7">
        <v>3.7593984962406013E-2</v>
      </c>
      <c r="I87" s="7">
        <v>2.7568922305764409E-2</v>
      </c>
      <c r="J87" s="7">
        <v>0</v>
      </c>
      <c r="K87" s="7">
        <v>0</v>
      </c>
      <c r="L87" s="7">
        <v>0</v>
      </c>
      <c r="M87" s="7">
        <v>2.0050125313283207E-2</v>
      </c>
      <c r="N87" s="7">
        <v>6.0150375939849621E-2</v>
      </c>
      <c r="O87" s="7">
        <v>0</v>
      </c>
      <c r="P87" s="7">
        <v>0.53884711779448624</v>
      </c>
      <c r="Q87" s="7">
        <v>1.5037593984962405E-2</v>
      </c>
      <c r="R87" s="7">
        <v>0</v>
      </c>
      <c r="S87" s="7">
        <v>0</v>
      </c>
      <c r="T87" s="7">
        <v>0</v>
      </c>
      <c r="U87" s="7">
        <v>0.19298245614035087</v>
      </c>
      <c r="X87" s="7">
        <v>0.33834586466165412</v>
      </c>
      <c r="Y87" s="7">
        <v>0.10776942355889724</v>
      </c>
      <c r="Z87" s="7">
        <v>0.55388471177944865</v>
      </c>
      <c r="AA87" s="7">
        <v>3.7593984962406013E-2</v>
      </c>
      <c r="AB87" s="7">
        <v>0.14536340852130325</v>
      </c>
      <c r="AC87" s="7">
        <f t="shared" si="3"/>
        <v>2.0050125313283207E-2</v>
      </c>
      <c r="AD87" s="7">
        <f t="shared" si="4"/>
        <v>8.771929824561403E-2</v>
      </c>
    </row>
    <row r="88" spans="1:30" x14ac:dyDescent="0.3">
      <c r="A88" s="25">
        <v>6119.06</v>
      </c>
      <c r="B88" s="7">
        <v>0</v>
      </c>
      <c r="C88" s="7">
        <v>1.507537688442211E-2</v>
      </c>
      <c r="D88" s="7">
        <v>7.537688442211055E-3</v>
      </c>
      <c r="E88" s="7">
        <v>5.0251256281407036E-3</v>
      </c>
      <c r="F88" s="7">
        <v>0</v>
      </c>
      <c r="G88" s="7">
        <v>0</v>
      </c>
      <c r="H88" s="7">
        <v>4.5226130653266333E-2</v>
      </c>
      <c r="I88" s="7">
        <v>0</v>
      </c>
      <c r="J88" s="7">
        <v>0</v>
      </c>
      <c r="K88" s="7">
        <v>0</v>
      </c>
      <c r="L88" s="7">
        <v>2.5125628140703519E-2</v>
      </c>
      <c r="M88" s="7">
        <v>6.5326633165829151E-2</v>
      </c>
      <c r="N88" s="7">
        <v>3.015075376884422E-2</v>
      </c>
      <c r="O88" s="7">
        <v>2.5125628140703518E-3</v>
      </c>
      <c r="P88" s="7">
        <v>0.57537688442211055</v>
      </c>
      <c r="Q88" s="7">
        <v>5.0251256281407036E-3</v>
      </c>
      <c r="R88" s="7">
        <v>0</v>
      </c>
      <c r="S88" s="7">
        <v>0</v>
      </c>
      <c r="T88" s="7">
        <v>0</v>
      </c>
      <c r="U88" s="7">
        <v>0.2236180904522613</v>
      </c>
      <c r="X88" s="7">
        <v>0.29648241206030151</v>
      </c>
      <c r="Y88" s="7">
        <v>2.7638190954773871E-2</v>
      </c>
      <c r="Z88" s="7">
        <v>0.58040201005025127</v>
      </c>
      <c r="AA88" s="7">
        <v>4.5226130653266333E-2</v>
      </c>
      <c r="AB88" s="7">
        <v>7.2864321608040211E-2</v>
      </c>
      <c r="AC88" s="7">
        <f t="shared" si="3"/>
        <v>9.0452261306532666E-2</v>
      </c>
      <c r="AD88" s="7">
        <f t="shared" si="4"/>
        <v>3.2663316582914569E-2</v>
      </c>
    </row>
    <row r="89" spans="1:30" x14ac:dyDescent="0.3">
      <c r="A89" s="25">
        <v>6124.07</v>
      </c>
      <c r="B89" s="7">
        <v>0</v>
      </c>
      <c r="C89" s="7">
        <v>1.4999999999999999E-2</v>
      </c>
      <c r="D89" s="7">
        <v>0</v>
      </c>
      <c r="E89" s="7">
        <v>5.5E-2</v>
      </c>
      <c r="F89" s="7">
        <v>0</v>
      </c>
      <c r="G89" s="7">
        <v>0</v>
      </c>
      <c r="H89" s="7">
        <v>1.7500000000000002E-2</v>
      </c>
      <c r="I89" s="7">
        <v>6.25E-2</v>
      </c>
      <c r="J89" s="7">
        <v>0</v>
      </c>
      <c r="K89" s="7">
        <v>0</v>
      </c>
      <c r="L89" s="7">
        <v>0</v>
      </c>
      <c r="M89" s="7">
        <v>2.5000000000000001E-3</v>
      </c>
      <c r="N89" s="7">
        <v>6.5000000000000002E-2</v>
      </c>
      <c r="O89" s="7">
        <v>1.7500000000000002E-2</v>
      </c>
      <c r="P89" s="7">
        <v>0.53</v>
      </c>
      <c r="Q89" s="7">
        <v>0.01</v>
      </c>
      <c r="R89" s="7">
        <v>0</v>
      </c>
      <c r="S89" s="7">
        <v>0</v>
      </c>
      <c r="T89" s="7">
        <v>0</v>
      </c>
      <c r="U89" s="7">
        <v>0.22500000000000001</v>
      </c>
      <c r="X89" s="7">
        <v>0.3125</v>
      </c>
      <c r="Y89" s="7">
        <v>7.0000000000000007E-2</v>
      </c>
      <c r="Z89" s="7">
        <v>0.54</v>
      </c>
      <c r="AA89" s="7">
        <v>1.7500000000000002E-2</v>
      </c>
      <c r="AB89" s="7">
        <v>8.7500000000000008E-2</v>
      </c>
      <c r="AC89" s="7">
        <f t="shared" si="3"/>
        <v>2.5000000000000001E-3</v>
      </c>
      <c r="AD89" s="7">
        <f t="shared" si="4"/>
        <v>0.14500000000000002</v>
      </c>
    </row>
    <row r="90" spans="1:30" x14ac:dyDescent="0.3">
      <c r="A90" s="25">
        <v>6133.97</v>
      </c>
      <c r="B90" s="7">
        <v>0</v>
      </c>
      <c r="C90" s="7">
        <v>3.007518796992481E-2</v>
      </c>
      <c r="D90" s="7">
        <v>3.7593984962406013E-2</v>
      </c>
      <c r="E90" s="7">
        <v>6.5162907268170422E-2</v>
      </c>
      <c r="F90" s="7">
        <v>0</v>
      </c>
      <c r="G90" s="7">
        <v>0</v>
      </c>
      <c r="H90" s="7">
        <v>5.764411027568922E-2</v>
      </c>
      <c r="I90" s="7">
        <v>1.5037593984962405E-2</v>
      </c>
      <c r="J90" s="7">
        <v>0</v>
      </c>
      <c r="K90" s="7">
        <v>0</v>
      </c>
      <c r="L90" s="7">
        <v>5.5137844611528819E-2</v>
      </c>
      <c r="M90" s="7">
        <v>3.7593984962406013E-2</v>
      </c>
      <c r="N90" s="7">
        <v>6.5162907268170422E-2</v>
      </c>
      <c r="O90" s="7">
        <v>7.5187969924812026E-3</v>
      </c>
      <c r="P90" s="7">
        <v>0.52882205513784464</v>
      </c>
      <c r="Q90" s="7">
        <v>0</v>
      </c>
      <c r="R90" s="7">
        <v>0</v>
      </c>
      <c r="S90" s="7">
        <v>0</v>
      </c>
      <c r="T90" s="7">
        <v>0</v>
      </c>
      <c r="U90" s="7">
        <v>0.10025062656641603</v>
      </c>
      <c r="X90" s="7">
        <v>0.2907268170426065</v>
      </c>
      <c r="Y90" s="7">
        <v>0.13283208020050125</v>
      </c>
      <c r="Z90" s="7">
        <v>0.52882205513784464</v>
      </c>
      <c r="AA90" s="7">
        <v>5.764411027568922E-2</v>
      </c>
      <c r="AB90" s="7">
        <v>0.19047619047619047</v>
      </c>
      <c r="AC90" s="7">
        <f t="shared" si="3"/>
        <v>9.2731829573934832E-2</v>
      </c>
      <c r="AD90" s="7">
        <f t="shared" si="4"/>
        <v>8.771929824561403E-2</v>
      </c>
    </row>
    <row r="91" spans="1:30" x14ac:dyDescent="0.3">
      <c r="A91" s="25">
        <v>6151.02</v>
      </c>
      <c r="B91" s="7">
        <v>0</v>
      </c>
      <c r="C91" s="7">
        <v>1.7500000000000002E-2</v>
      </c>
      <c r="D91" s="7">
        <v>1.7500000000000002E-2</v>
      </c>
      <c r="E91" s="7">
        <v>7.2499999999999995E-2</v>
      </c>
      <c r="F91" s="7">
        <v>0</v>
      </c>
      <c r="G91" s="7">
        <v>0</v>
      </c>
      <c r="H91" s="7">
        <v>3.2500000000000001E-2</v>
      </c>
      <c r="I91" s="7">
        <v>0.03</v>
      </c>
      <c r="J91" s="7">
        <v>0</v>
      </c>
      <c r="K91" s="7">
        <v>0</v>
      </c>
      <c r="L91" s="7">
        <v>0</v>
      </c>
      <c r="M91" s="7">
        <v>7.4999999999999997E-3</v>
      </c>
      <c r="N91" s="7">
        <v>6.7500000000000004E-2</v>
      </c>
      <c r="O91" s="7">
        <v>5.0000000000000001E-3</v>
      </c>
      <c r="P91" s="7">
        <v>0.58250000000000002</v>
      </c>
      <c r="Q91" s="7">
        <v>2.5000000000000001E-2</v>
      </c>
      <c r="R91" s="7">
        <v>2.5000000000000001E-3</v>
      </c>
      <c r="S91" s="7">
        <v>0</v>
      </c>
      <c r="T91" s="7">
        <v>0</v>
      </c>
      <c r="U91" s="7">
        <v>0.14000000000000001</v>
      </c>
      <c r="X91" s="7">
        <v>0.28250000000000003</v>
      </c>
      <c r="Y91" s="7">
        <v>0.1075</v>
      </c>
      <c r="Z91" s="7">
        <v>0.60750000000000004</v>
      </c>
      <c r="AA91" s="7">
        <v>3.2500000000000001E-2</v>
      </c>
      <c r="AB91" s="7">
        <v>0.14250000000000002</v>
      </c>
      <c r="AC91" s="7">
        <f t="shared" si="3"/>
        <v>7.4999999999999997E-3</v>
      </c>
      <c r="AD91" s="7">
        <f t="shared" si="4"/>
        <v>0.10250000000000001</v>
      </c>
    </row>
    <row r="92" spans="1:30" x14ac:dyDescent="0.3">
      <c r="A92" s="25">
        <v>6178.08</v>
      </c>
      <c r="B92" s="7">
        <v>0</v>
      </c>
      <c r="C92" s="7">
        <v>7.481296758104738E-3</v>
      </c>
      <c r="D92" s="7">
        <v>0</v>
      </c>
      <c r="E92" s="7">
        <v>0</v>
      </c>
      <c r="F92" s="7">
        <v>0</v>
      </c>
      <c r="G92" s="7">
        <v>2.4937655860349127E-3</v>
      </c>
      <c r="H92" s="7">
        <v>1.4962593516209476E-2</v>
      </c>
      <c r="I92" s="7">
        <v>1.9950124688279301E-2</v>
      </c>
      <c r="J92" s="7">
        <v>0</v>
      </c>
      <c r="K92" s="7">
        <v>0</v>
      </c>
      <c r="L92" s="7">
        <v>4.2394014962593519E-2</v>
      </c>
      <c r="M92" s="7">
        <v>5.2369077306733167E-2</v>
      </c>
      <c r="N92" s="7">
        <v>1.7456359102244388E-2</v>
      </c>
      <c r="O92" s="7">
        <v>2.4937655860349127E-3</v>
      </c>
      <c r="P92" s="7">
        <v>0.70074812967581046</v>
      </c>
      <c r="Q92" s="7">
        <v>2.4937655860349127E-3</v>
      </c>
      <c r="R92" s="7">
        <v>0</v>
      </c>
      <c r="S92" s="7">
        <v>1.4962593516209476E-2</v>
      </c>
      <c r="T92" s="7">
        <v>0</v>
      </c>
      <c r="U92" s="7">
        <v>0.12219451371571072</v>
      </c>
      <c r="X92" s="7">
        <v>0.16209476309226936</v>
      </c>
      <c r="Y92" s="7">
        <v>7.481296758104738E-3</v>
      </c>
      <c r="Z92" s="7">
        <v>0.70324189526184533</v>
      </c>
      <c r="AA92" s="7">
        <v>1.4962593516209476E-2</v>
      </c>
      <c r="AB92" s="7">
        <v>3.9900249376558602E-2</v>
      </c>
      <c r="AC92" s="7">
        <f t="shared" si="3"/>
        <v>9.4763092269326693E-2</v>
      </c>
      <c r="AD92" s="7">
        <f t="shared" si="4"/>
        <v>3.9900249376558602E-2</v>
      </c>
    </row>
    <row r="93" spans="1:30" x14ac:dyDescent="0.3">
      <c r="A93" s="25">
        <v>6200.09</v>
      </c>
      <c r="B93" s="7">
        <v>0</v>
      </c>
      <c r="C93" s="7">
        <v>2.5062656641604009E-3</v>
      </c>
      <c r="D93" s="7">
        <v>5.0125313283208017E-3</v>
      </c>
      <c r="E93" s="7">
        <v>5.0125313283208017E-3</v>
      </c>
      <c r="F93" s="7">
        <v>0</v>
      </c>
      <c r="G93" s="7">
        <v>0</v>
      </c>
      <c r="H93" s="7">
        <v>9.0225563909774431E-2</v>
      </c>
      <c r="I93" s="7">
        <v>0</v>
      </c>
      <c r="J93" s="7">
        <v>0</v>
      </c>
      <c r="K93" s="7">
        <v>0</v>
      </c>
      <c r="L93" s="7">
        <v>0</v>
      </c>
      <c r="M93" s="7">
        <v>1.7543859649122806E-2</v>
      </c>
      <c r="N93" s="7">
        <v>9.5238095238095233E-2</v>
      </c>
      <c r="O93" s="7">
        <v>4.0100250626566414E-2</v>
      </c>
      <c r="P93" s="7">
        <v>0.58897243107769426</v>
      </c>
      <c r="Q93" s="7">
        <v>0</v>
      </c>
      <c r="R93" s="7">
        <v>2.0050125313283207E-2</v>
      </c>
      <c r="S93" s="7">
        <v>0</v>
      </c>
      <c r="T93" s="7">
        <v>0</v>
      </c>
      <c r="U93" s="7">
        <v>0.13533834586466165</v>
      </c>
      <c r="X93" s="7">
        <v>0.25814536340852129</v>
      </c>
      <c r="Y93" s="7">
        <v>1.2531328320802004E-2</v>
      </c>
      <c r="Z93" s="7">
        <v>0.58897243107769426</v>
      </c>
      <c r="AA93" s="7">
        <v>9.0225563909774431E-2</v>
      </c>
      <c r="AB93" s="7">
        <v>0.12280701754385964</v>
      </c>
      <c r="AC93" s="7">
        <f t="shared" si="3"/>
        <v>1.7543859649122806E-2</v>
      </c>
      <c r="AD93" s="7">
        <f t="shared" si="4"/>
        <v>0.13533834586466165</v>
      </c>
    </row>
    <row r="94" spans="1:30" x14ac:dyDescent="0.3">
      <c r="A94" s="25">
        <v>6220.13</v>
      </c>
      <c r="B94" s="7">
        <v>0</v>
      </c>
      <c r="C94" s="7">
        <v>2.5000000000000001E-3</v>
      </c>
      <c r="D94" s="7">
        <v>0.02</v>
      </c>
      <c r="E94" s="7">
        <v>7.4999999999999997E-3</v>
      </c>
      <c r="F94" s="7">
        <v>0</v>
      </c>
      <c r="G94" s="7">
        <v>0</v>
      </c>
      <c r="H94" s="7">
        <v>0.05</v>
      </c>
      <c r="I94" s="7">
        <v>9.2499999999999999E-2</v>
      </c>
      <c r="J94" s="7">
        <v>0</v>
      </c>
      <c r="K94" s="7">
        <v>0</v>
      </c>
      <c r="L94" s="7">
        <v>0</v>
      </c>
      <c r="M94" s="7">
        <v>0</v>
      </c>
      <c r="N94" s="7">
        <v>8.5000000000000006E-2</v>
      </c>
      <c r="O94" s="7">
        <v>0</v>
      </c>
      <c r="P94" s="7">
        <v>0.48249999999999998</v>
      </c>
      <c r="Q94" s="7">
        <v>2.2499999999999999E-2</v>
      </c>
      <c r="R94" s="7">
        <v>0</v>
      </c>
      <c r="S94" s="7">
        <v>0</v>
      </c>
      <c r="T94" s="7">
        <v>0</v>
      </c>
      <c r="U94" s="7">
        <v>0.23749999999999999</v>
      </c>
      <c r="X94" s="7">
        <v>0.3175</v>
      </c>
      <c r="Y94" s="7">
        <v>0.03</v>
      </c>
      <c r="Z94" s="7">
        <v>0.505</v>
      </c>
      <c r="AA94" s="7">
        <v>0.05</v>
      </c>
      <c r="AB94" s="7">
        <v>0.08</v>
      </c>
      <c r="AC94" s="7">
        <f t="shared" si="3"/>
        <v>0</v>
      </c>
      <c r="AD94" s="7">
        <f t="shared" si="4"/>
        <v>0.17749999999999999</v>
      </c>
    </row>
    <row r="95" spans="1:30" x14ac:dyDescent="0.3">
      <c r="A95" s="25">
        <v>6222.99</v>
      </c>
      <c r="B95" s="7">
        <v>0</v>
      </c>
      <c r="C95" s="7">
        <v>1.2500000000000001E-2</v>
      </c>
      <c r="D95" s="7">
        <v>2.5000000000000001E-2</v>
      </c>
      <c r="E95" s="7">
        <v>5.7500000000000002E-2</v>
      </c>
      <c r="F95" s="7">
        <v>0</v>
      </c>
      <c r="G95" s="7">
        <v>0</v>
      </c>
      <c r="H95" s="7">
        <v>6.25E-2</v>
      </c>
      <c r="I95" s="7">
        <v>0.01</v>
      </c>
      <c r="J95" s="7">
        <v>0</v>
      </c>
      <c r="K95" s="7">
        <v>0</v>
      </c>
      <c r="L95" s="7">
        <v>0</v>
      </c>
      <c r="M95" s="7">
        <v>0.03</v>
      </c>
      <c r="N95" s="7">
        <v>4.2500000000000003E-2</v>
      </c>
      <c r="O95" s="7">
        <v>7.2499999999999995E-2</v>
      </c>
      <c r="P95" s="7">
        <v>0.5</v>
      </c>
      <c r="Q95" s="7">
        <v>3.7499999999999999E-2</v>
      </c>
      <c r="R95" s="7">
        <v>5.0000000000000001E-3</v>
      </c>
      <c r="S95" s="7">
        <v>0</v>
      </c>
      <c r="T95" s="7">
        <v>0</v>
      </c>
      <c r="U95" s="7">
        <v>0.14499999999999999</v>
      </c>
      <c r="X95" s="7">
        <v>0.30750000000000005</v>
      </c>
      <c r="Y95" s="7">
        <v>9.5000000000000001E-2</v>
      </c>
      <c r="Z95" s="7">
        <v>0.53749999999999998</v>
      </c>
      <c r="AA95" s="7">
        <v>6.25E-2</v>
      </c>
      <c r="AB95" s="7">
        <v>0.16250000000000001</v>
      </c>
      <c r="AC95" s="7">
        <f t="shared" ref="AC95:AC112" si="5">M95+L95</f>
        <v>0.03</v>
      </c>
      <c r="AD95" s="7">
        <f t="shared" ref="AD95:AD112" si="6">O95+N95+I95</f>
        <v>0.12499999999999999</v>
      </c>
    </row>
    <row r="96" spans="1:30" x14ac:dyDescent="0.3">
      <c r="A96" s="25">
        <v>6230.08</v>
      </c>
      <c r="B96" s="7">
        <v>0</v>
      </c>
      <c r="C96" s="7">
        <v>0.02</v>
      </c>
      <c r="D96" s="7">
        <v>0.01</v>
      </c>
      <c r="E96" s="7">
        <v>7.4999999999999997E-3</v>
      </c>
      <c r="F96" s="7">
        <v>0</v>
      </c>
      <c r="G96" s="7">
        <v>0</v>
      </c>
      <c r="H96" s="7">
        <v>3.5000000000000003E-2</v>
      </c>
      <c r="I96" s="7">
        <v>5.0000000000000001E-3</v>
      </c>
      <c r="J96" s="7">
        <v>0</v>
      </c>
      <c r="K96" s="7">
        <v>0</v>
      </c>
      <c r="L96" s="7">
        <v>8.2500000000000004E-2</v>
      </c>
      <c r="M96" s="7">
        <v>9.7500000000000003E-2</v>
      </c>
      <c r="N96" s="7">
        <v>2.5000000000000001E-2</v>
      </c>
      <c r="O96" s="7">
        <v>0</v>
      </c>
      <c r="P96" s="7">
        <v>0.55249999999999999</v>
      </c>
      <c r="Q96" s="7">
        <v>0.01</v>
      </c>
      <c r="R96" s="7">
        <v>0</v>
      </c>
      <c r="S96" s="7">
        <v>2.5000000000000001E-3</v>
      </c>
      <c r="T96" s="7">
        <v>0</v>
      </c>
      <c r="U96" s="7">
        <v>0.1525</v>
      </c>
      <c r="X96" s="7">
        <v>0.22750000000000001</v>
      </c>
      <c r="Y96" s="7">
        <v>3.7499999999999999E-2</v>
      </c>
      <c r="Z96" s="7">
        <v>0.5625</v>
      </c>
      <c r="AA96" s="7">
        <v>3.5000000000000003E-2</v>
      </c>
      <c r="AB96" s="7">
        <v>7.5000000000000011E-2</v>
      </c>
      <c r="AC96" s="7">
        <f t="shared" si="5"/>
        <v>0.18</v>
      </c>
      <c r="AD96" s="7">
        <f t="shared" si="6"/>
        <v>3.0000000000000002E-2</v>
      </c>
    </row>
    <row r="97" spans="1:31" x14ac:dyDescent="0.3">
      <c r="A97" s="25">
        <v>6249.99</v>
      </c>
      <c r="B97" s="7">
        <v>0</v>
      </c>
      <c r="C97" s="7">
        <v>2.75E-2</v>
      </c>
      <c r="D97" s="7">
        <v>0</v>
      </c>
      <c r="E97" s="7">
        <v>0</v>
      </c>
      <c r="F97" s="7">
        <v>0</v>
      </c>
      <c r="G97" s="7">
        <v>0</v>
      </c>
      <c r="H97" s="7">
        <v>0.06</v>
      </c>
      <c r="I97" s="7">
        <v>0.01</v>
      </c>
      <c r="J97" s="7">
        <v>0</v>
      </c>
      <c r="K97" s="7">
        <v>0</v>
      </c>
      <c r="L97" s="7">
        <v>2.5000000000000001E-2</v>
      </c>
      <c r="M97" s="7">
        <v>0.08</v>
      </c>
      <c r="N97" s="7">
        <v>7.0000000000000007E-2</v>
      </c>
      <c r="O97" s="7">
        <v>2.5000000000000001E-2</v>
      </c>
      <c r="P97" s="7">
        <v>0.39250000000000002</v>
      </c>
      <c r="Q97" s="7">
        <v>1.2500000000000001E-2</v>
      </c>
      <c r="R97" s="7">
        <v>0</v>
      </c>
      <c r="S97" s="7">
        <v>0</v>
      </c>
      <c r="T97" s="7">
        <v>0</v>
      </c>
      <c r="U97" s="7">
        <v>0.29749999999999999</v>
      </c>
      <c r="X97" s="7">
        <v>0.38500000000000001</v>
      </c>
      <c r="Y97" s="7">
        <v>2.75E-2</v>
      </c>
      <c r="Z97" s="7">
        <v>0.40500000000000003</v>
      </c>
      <c r="AA97" s="7">
        <v>0.06</v>
      </c>
      <c r="AB97" s="7">
        <v>8.7499999999999994E-2</v>
      </c>
      <c r="AC97" s="7">
        <f t="shared" si="5"/>
        <v>0.10500000000000001</v>
      </c>
      <c r="AD97" s="7">
        <f t="shared" si="6"/>
        <v>0.105</v>
      </c>
    </row>
    <row r="98" spans="1:31" x14ac:dyDescent="0.3">
      <c r="A98" s="25">
        <v>6251.09</v>
      </c>
      <c r="B98" s="7">
        <v>0</v>
      </c>
      <c r="C98" s="7">
        <v>0.56499999999999995</v>
      </c>
      <c r="D98" s="7">
        <v>0.01</v>
      </c>
      <c r="E98" s="7">
        <v>2.5000000000000001E-3</v>
      </c>
      <c r="F98" s="7">
        <v>0</v>
      </c>
      <c r="G98" s="7">
        <v>0</v>
      </c>
      <c r="H98" s="7">
        <v>7.0000000000000007E-2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0.13250000000000001</v>
      </c>
      <c r="O98" s="7">
        <v>0</v>
      </c>
      <c r="P98" s="7">
        <v>0.2175</v>
      </c>
      <c r="Q98" s="7">
        <v>0</v>
      </c>
      <c r="R98" s="7">
        <v>0</v>
      </c>
      <c r="S98" s="7">
        <v>0</v>
      </c>
      <c r="T98" s="7">
        <v>0</v>
      </c>
      <c r="U98" s="7">
        <v>2.5000000000000001E-3</v>
      </c>
      <c r="X98" s="7">
        <v>0.64999999999999991</v>
      </c>
      <c r="Y98" s="7">
        <v>0.5774999999999999</v>
      </c>
      <c r="Z98" s="7">
        <v>0.2175</v>
      </c>
      <c r="AA98" s="7">
        <v>7.0000000000000007E-2</v>
      </c>
      <c r="AB98" s="7">
        <v>0.64749999999999996</v>
      </c>
      <c r="AC98" s="7">
        <f t="shared" si="5"/>
        <v>0</v>
      </c>
      <c r="AD98" s="7">
        <f t="shared" si="6"/>
        <v>0.13250000000000001</v>
      </c>
    </row>
    <row r="99" spans="1:31" x14ac:dyDescent="0.3">
      <c r="A99" s="25">
        <v>6285.02</v>
      </c>
      <c r="B99" s="7">
        <v>0</v>
      </c>
      <c r="C99" s="7">
        <v>2.2727272727272728E-2</v>
      </c>
      <c r="D99" s="7">
        <v>1.7676767676767676E-2</v>
      </c>
      <c r="E99" s="7">
        <v>2.0202020202020204E-2</v>
      </c>
      <c r="F99" s="7">
        <v>0</v>
      </c>
      <c r="G99" s="7">
        <v>0</v>
      </c>
      <c r="H99" s="7">
        <v>2.7777777777777776E-2</v>
      </c>
      <c r="I99" s="7">
        <v>5.0505050505050509E-3</v>
      </c>
      <c r="J99" s="7">
        <v>0</v>
      </c>
      <c r="K99" s="7">
        <v>0</v>
      </c>
      <c r="L99" s="7">
        <v>3.0303030303030304E-2</v>
      </c>
      <c r="M99" s="7">
        <v>2.2727272727272728E-2</v>
      </c>
      <c r="N99" s="7">
        <v>5.0505050505050504E-2</v>
      </c>
      <c r="O99" s="7">
        <v>4.7979797979797977E-2</v>
      </c>
      <c r="P99" s="7">
        <v>0.47222222222222221</v>
      </c>
      <c r="Q99" s="7">
        <v>2.0202020202020204E-2</v>
      </c>
      <c r="R99" s="7">
        <v>0</v>
      </c>
      <c r="S99" s="7">
        <v>0</v>
      </c>
      <c r="T99" s="7">
        <v>0</v>
      </c>
      <c r="U99" s="7">
        <v>0.26262626262626265</v>
      </c>
      <c r="X99" s="7">
        <v>0.35101010101010105</v>
      </c>
      <c r="Y99" s="7">
        <v>6.0606060606060608E-2</v>
      </c>
      <c r="Z99" s="7">
        <v>0.49242424242424243</v>
      </c>
      <c r="AA99" s="7">
        <v>2.7777777777777776E-2</v>
      </c>
      <c r="AB99" s="7">
        <v>8.8383838383838384E-2</v>
      </c>
      <c r="AC99" s="7">
        <f t="shared" si="5"/>
        <v>5.3030303030303032E-2</v>
      </c>
      <c r="AD99" s="7">
        <f t="shared" si="6"/>
        <v>0.10353535353535354</v>
      </c>
    </row>
    <row r="100" spans="1:31" x14ac:dyDescent="0.3">
      <c r="A100" s="12">
        <v>6303.07</v>
      </c>
      <c r="B100" s="7">
        <v>0</v>
      </c>
      <c r="C100" s="7">
        <v>3.7499999999999999E-2</v>
      </c>
      <c r="D100" s="7">
        <v>0</v>
      </c>
      <c r="E100" s="7">
        <v>0</v>
      </c>
      <c r="F100" s="7">
        <v>0</v>
      </c>
      <c r="G100" s="7">
        <v>0</v>
      </c>
      <c r="H100" s="7">
        <v>9.2499999999999999E-2</v>
      </c>
      <c r="I100" s="7">
        <v>0.22</v>
      </c>
      <c r="J100" s="7">
        <v>0</v>
      </c>
      <c r="K100" s="7">
        <v>0</v>
      </c>
      <c r="L100" s="7">
        <v>0</v>
      </c>
      <c r="M100" s="7">
        <v>0</v>
      </c>
      <c r="N100" s="7">
        <v>7.4999999999999997E-2</v>
      </c>
      <c r="O100" s="7">
        <v>0</v>
      </c>
      <c r="P100" s="7">
        <v>0.39500000000000002</v>
      </c>
      <c r="Q100" s="7">
        <v>7.4999999999999997E-3</v>
      </c>
      <c r="R100" s="7">
        <v>0</v>
      </c>
      <c r="S100" s="7">
        <v>0</v>
      </c>
      <c r="T100" s="7">
        <v>0</v>
      </c>
      <c r="U100" s="7">
        <v>0.17249999999999999</v>
      </c>
      <c r="X100" s="7">
        <v>0.30249999999999999</v>
      </c>
      <c r="Y100" s="7">
        <v>3.7499999999999999E-2</v>
      </c>
      <c r="Z100" s="7">
        <v>0.40250000000000002</v>
      </c>
      <c r="AA100" s="7">
        <v>9.2499999999999999E-2</v>
      </c>
      <c r="AB100" s="7">
        <v>0.13</v>
      </c>
      <c r="AC100" s="7">
        <f t="shared" si="5"/>
        <v>0</v>
      </c>
      <c r="AD100" s="7">
        <f t="shared" si="6"/>
        <v>0.29499999999999998</v>
      </c>
    </row>
    <row r="101" spans="1:31" x14ac:dyDescent="0.3">
      <c r="A101" s="12">
        <v>6307.17</v>
      </c>
      <c r="B101" s="7">
        <v>0</v>
      </c>
      <c r="C101" s="7">
        <v>9.7500000000000003E-2</v>
      </c>
      <c r="D101" s="7">
        <v>1.4999999999999999E-2</v>
      </c>
      <c r="E101" s="7">
        <v>5.0000000000000001E-3</v>
      </c>
      <c r="F101" s="7">
        <v>0</v>
      </c>
      <c r="G101" s="7">
        <v>0</v>
      </c>
      <c r="H101" s="7">
        <v>9.7500000000000003E-2</v>
      </c>
      <c r="I101" s="7">
        <v>2.2499999999999999E-2</v>
      </c>
      <c r="J101" s="7">
        <v>0</v>
      </c>
      <c r="K101" s="7">
        <v>0</v>
      </c>
      <c r="L101" s="7">
        <v>7.4999999999999997E-3</v>
      </c>
      <c r="M101" s="7">
        <v>0.1275</v>
      </c>
      <c r="N101" s="7">
        <v>1.2500000000000001E-2</v>
      </c>
      <c r="O101" s="7">
        <v>5.0000000000000001E-3</v>
      </c>
      <c r="P101" s="7">
        <v>0.33250000000000002</v>
      </c>
      <c r="Q101" s="7">
        <v>7.4999999999999997E-3</v>
      </c>
      <c r="R101" s="7">
        <v>4.2500000000000003E-2</v>
      </c>
      <c r="S101" s="7">
        <v>0</v>
      </c>
      <c r="T101" s="7">
        <v>0.17499999999999999</v>
      </c>
      <c r="U101" s="7">
        <v>5.2499999999999998E-2</v>
      </c>
      <c r="X101" s="7">
        <v>0.48499999999999999</v>
      </c>
      <c r="Y101" s="7">
        <v>0.11750000000000001</v>
      </c>
      <c r="Z101" s="7">
        <v>0.34</v>
      </c>
      <c r="AA101" s="7">
        <v>9.7500000000000003E-2</v>
      </c>
      <c r="AB101" s="7">
        <v>0.4325</v>
      </c>
      <c r="AC101" s="7">
        <f t="shared" si="5"/>
        <v>0.13500000000000001</v>
      </c>
      <c r="AD101" s="7">
        <f t="shared" si="6"/>
        <v>0.04</v>
      </c>
    </row>
    <row r="102" spans="1:31" x14ac:dyDescent="0.3">
      <c r="A102" s="12">
        <v>6309.02</v>
      </c>
      <c r="B102" s="7">
        <v>0</v>
      </c>
      <c r="C102" s="7">
        <v>0.10301507537688442</v>
      </c>
      <c r="D102" s="7">
        <v>0</v>
      </c>
      <c r="E102" s="7">
        <v>0</v>
      </c>
      <c r="F102" s="7">
        <v>0</v>
      </c>
      <c r="G102" s="7">
        <v>0</v>
      </c>
      <c r="H102" s="7">
        <v>7.5376884422110546E-2</v>
      </c>
      <c r="I102" s="7">
        <v>0.10301507537688442</v>
      </c>
      <c r="J102" s="7">
        <v>0</v>
      </c>
      <c r="K102" s="7">
        <v>0</v>
      </c>
      <c r="L102" s="7">
        <v>0</v>
      </c>
      <c r="M102" s="7">
        <v>0</v>
      </c>
      <c r="N102" s="7">
        <v>2.7638190954773871E-2</v>
      </c>
      <c r="O102" s="7">
        <v>0</v>
      </c>
      <c r="P102" s="7">
        <v>0.38944723618090454</v>
      </c>
      <c r="Q102" s="7">
        <v>0.24874371859296482</v>
      </c>
      <c r="R102" s="7">
        <v>0</v>
      </c>
      <c r="S102" s="7">
        <v>0</v>
      </c>
      <c r="T102" s="7">
        <v>0</v>
      </c>
      <c r="U102" s="7">
        <v>5.2763819095477386E-2</v>
      </c>
      <c r="X102" s="7">
        <v>0.23115577889447236</v>
      </c>
      <c r="Y102" s="7">
        <v>0.10301507537688442</v>
      </c>
      <c r="Z102" s="7">
        <v>0.63819095477386933</v>
      </c>
      <c r="AA102" s="7">
        <v>7.5376884422110546E-2</v>
      </c>
      <c r="AB102" s="7">
        <v>0.17839195979899497</v>
      </c>
      <c r="AC102" s="7">
        <f t="shared" si="5"/>
        <v>0</v>
      </c>
      <c r="AD102" s="7">
        <f t="shared" si="6"/>
        <v>0.1306532663316583</v>
      </c>
    </row>
    <row r="103" spans="1:31" x14ac:dyDescent="0.3">
      <c r="A103" s="12">
        <v>6313.07</v>
      </c>
      <c r="B103" s="7">
        <v>0</v>
      </c>
      <c r="C103" s="7">
        <v>8.771929824561403E-2</v>
      </c>
      <c r="D103" s="7">
        <v>0</v>
      </c>
      <c r="E103" s="7">
        <v>2.5062656641604009E-3</v>
      </c>
      <c r="F103" s="7">
        <v>0</v>
      </c>
      <c r="G103" s="7">
        <v>0</v>
      </c>
      <c r="H103" s="7">
        <v>3.5087719298245612E-2</v>
      </c>
      <c r="I103" s="7">
        <v>5.0125313283208017E-3</v>
      </c>
      <c r="J103" s="7">
        <v>0</v>
      </c>
      <c r="K103" s="7">
        <v>0</v>
      </c>
      <c r="L103" s="7">
        <v>3.007518796992481E-2</v>
      </c>
      <c r="M103" s="7">
        <v>4.0100250626566414E-2</v>
      </c>
      <c r="N103" s="7">
        <v>5.0125313283208017E-3</v>
      </c>
      <c r="O103" s="7">
        <v>1.0025062656641603E-2</v>
      </c>
      <c r="P103" s="7">
        <v>0.47368421052631576</v>
      </c>
      <c r="Q103" s="7">
        <v>0.11528822055137844</v>
      </c>
      <c r="R103" s="7">
        <v>7.5187969924812026E-3</v>
      </c>
      <c r="S103" s="7">
        <v>0</v>
      </c>
      <c r="T103" s="7">
        <v>0</v>
      </c>
      <c r="U103" s="7">
        <v>0.18796992481203006</v>
      </c>
      <c r="X103" s="7">
        <v>0.32080200501253131</v>
      </c>
      <c r="Y103" s="7">
        <v>9.0225563909774431E-2</v>
      </c>
      <c r="Z103" s="7">
        <v>0.58897243107769426</v>
      </c>
      <c r="AA103" s="7">
        <v>3.5087719298245612E-2</v>
      </c>
      <c r="AB103" s="7">
        <v>0.13283208020050125</v>
      </c>
      <c r="AC103" s="7">
        <f t="shared" si="5"/>
        <v>7.0175438596491224E-2</v>
      </c>
      <c r="AD103" s="7">
        <f t="shared" si="6"/>
        <v>2.0050125313283207E-2</v>
      </c>
    </row>
    <row r="104" spans="1:31" x14ac:dyDescent="0.3">
      <c r="A104" s="12">
        <v>6314.95</v>
      </c>
      <c r="B104" s="7">
        <v>0</v>
      </c>
      <c r="C104" s="7">
        <v>0.1275</v>
      </c>
      <c r="D104" s="7">
        <v>0</v>
      </c>
      <c r="E104" s="7">
        <v>0</v>
      </c>
      <c r="F104" s="7">
        <v>0</v>
      </c>
      <c r="G104" s="7">
        <v>0</v>
      </c>
      <c r="H104" s="7">
        <v>3.2500000000000001E-2</v>
      </c>
      <c r="I104" s="7">
        <v>4.4999999999999998E-2</v>
      </c>
      <c r="J104" s="7">
        <v>0</v>
      </c>
      <c r="K104" s="7">
        <v>0</v>
      </c>
      <c r="L104" s="7">
        <v>0</v>
      </c>
      <c r="M104" s="7">
        <v>0</v>
      </c>
      <c r="N104" s="7">
        <v>1.2500000000000001E-2</v>
      </c>
      <c r="O104" s="7">
        <v>0</v>
      </c>
      <c r="P104" s="7">
        <v>0.68500000000000005</v>
      </c>
      <c r="Q104" s="7">
        <v>0.04</v>
      </c>
      <c r="R104" s="7">
        <v>0</v>
      </c>
      <c r="S104" s="7">
        <v>0</v>
      </c>
      <c r="T104" s="7">
        <v>0</v>
      </c>
      <c r="U104" s="7">
        <v>5.7500000000000002E-2</v>
      </c>
      <c r="X104" s="7">
        <v>0.2175</v>
      </c>
      <c r="Y104" s="7">
        <v>0.1275</v>
      </c>
      <c r="Z104" s="7">
        <v>0.72500000000000009</v>
      </c>
      <c r="AA104" s="7">
        <v>3.2500000000000001E-2</v>
      </c>
      <c r="AB104" s="7">
        <v>0.16</v>
      </c>
      <c r="AC104" s="7">
        <f t="shared" si="5"/>
        <v>0</v>
      </c>
      <c r="AD104" s="7">
        <f t="shared" si="6"/>
        <v>5.7499999999999996E-2</v>
      </c>
    </row>
    <row r="105" spans="1:31" x14ac:dyDescent="0.3">
      <c r="A105" s="12">
        <v>6318</v>
      </c>
      <c r="B105" s="7">
        <v>0</v>
      </c>
      <c r="C105" s="7">
        <v>5.7500000000000002E-2</v>
      </c>
      <c r="D105" s="7">
        <v>0</v>
      </c>
      <c r="E105" s="7">
        <v>0</v>
      </c>
      <c r="F105" s="7">
        <v>0</v>
      </c>
      <c r="G105" s="7">
        <v>0</v>
      </c>
      <c r="H105" s="7">
        <v>0.1</v>
      </c>
      <c r="I105" s="7">
        <v>3.7499999999999999E-2</v>
      </c>
      <c r="J105" s="7">
        <v>0</v>
      </c>
      <c r="K105" s="7">
        <v>0</v>
      </c>
      <c r="L105" s="7">
        <v>1.4999999999999999E-2</v>
      </c>
      <c r="M105" s="7">
        <v>0.1</v>
      </c>
      <c r="N105" s="7">
        <v>0.02</v>
      </c>
      <c r="O105" s="7">
        <v>0</v>
      </c>
      <c r="P105" s="7">
        <v>0.42</v>
      </c>
      <c r="Q105" s="7">
        <v>5.7500000000000002E-2</v>
      </c>
      <c r="R105" s="7">
        <v>0</v>
      </c>
      <c r="S105" s="7">
        <v>0</v>
      </c>
      <c r="T105" s="7">
        <v>0</v>
      </c>
      <c r="U105" s="7">
        <v>0.1925</v>
      </c>
      <c r="X105" s="7">
        <v>0.35</v>
      </c>
      <c r="Y105" s="7">
        <v>5.7500000000000002E-2</v>
      </c>
      <c r="Z105" s="7">
        <v>0.47749999999999998</v>
      </c>
      <c r="AA105" s="7">
        <v>0.1</v>
      </c>
      <c r="AB105" s="7">
        <v>0.1575</v>
      </c>
      <c r="AC105" s="7">
        <f t="shared" si="5"/>
        <v>0.115</v>
      </c>
      <c r="AD105" s="7">
        <f t="shared" si="6"/>
        <v>5.7499999999999996E-2</v>
      </c>
    </row>
    <row r="106" spans="1:31" x14ac:dyDescent="0.3">
      <c r="A106" s="12">
        <v>6320.07</v>
      </c>
      <c r="B106" s="7">
        <v>0</v>
      </c>
      <c r="C106" s="7">
        <v>1.2500000000000001E-2</v>
      </c>
      <c r="D106" s="7">
        <v>0</v>
      </c>
      <c r="E106" s="7">
        <v>0</v>
      </c>
      <c r="F106" s="7">
        <v>0</v>
      </c>
      <c r="G106" s="7">
        <v>0</v>
      </c>
      <c r="H106" s="7">
        <v>0.17749999999999999</v>
      </c>
      <c r="I106" s="7">
        <v>4.4999999999999998E-2</v>
      </c>
      <c r="J106" s="7">
        <v>0</v>
      </c>
      <c r="K106" s="7">
        <v>0</v>
      </c>
      <c r="L106" s="7">
        <v>0</v>
      </c>
      <c r="M106" s="7">
        <v>0</v>
      </c>
      <c r="N106" s="7">
        <v>1.4999999999999999E-2</v>
      </c>
      <c r="O106" s="7">
        <v>0</v>
      </c>
      <c r="P106" s="7">
        <v>0.63749999999999996</v>
      </c>
      <c r="Q106" s="7">
        <v>0.02</v>
      </c>
      <c r="R106" s="7">
        <v>0</v>
      </c>
      <c r="S106" s="7">
        <v>0</v>
      </c>
      <c r="T106" s="7">
        <v>0</v>
      </c>
      <c r="U106" s="7">
        <v>9.2499999999999999E-2</v>
      </c>
      <c r="X106" s="7">
        <v>0.28250000000000003</v>
      </c>
      <c r="Y106" s="7">
        <v>1.2500000000000001E-2</v>
      </c>
      <c r="Z106" s="7">
        <v>0.65749999999999997</v>
      </c>
      <c r="AA106" s="7">
        <v>0.17749999999999999</v>
      </c>
      <c r="AB106" s="7">
        <v>0.19</v>
      </c>
      <c r="AC106" s="7">
        <f t="shared" si="5"/>
        <v>0</v>
      </c>
      <c r="AD106" s="7">
        <f t="shared" si="6"/>
        <v>0.06</v>
      </c>
    </row>
    <row r="107" spans="1:31" x14ac:dyDescent="0.3">
      <c r="A107" s="12">
        <v>6325.03</v>
      </c>
      <c r="B107" s="7">
        <v>0</v>
      </c>
      <c r="C107" s="7">
        <v>7.0000000000000007E-2</v>
      </c>
      <c r="D107" s="7">
        <v>0</v>
      </c>
      <c r="E107" s="7">
        <v>0</v>
      </c>
      <c r="F107" s="7">
        <v>0</v>
      </c>
      <c r="G107" s="7">
        <v>0</v>
      </c>
      <c r="H107" s="7">
        <v>0.22</v>
      </c>
      <c r="I107" s="7">
        <v>0</v>
      </c>
      <c r="J107" s="7">
        <v>0</v>
      </c>
      <c r="K107" s="7">
        <v>0</v>
      </c>
      <c r="L107" s="7">
        <v>1.7500000000000002E-2</v>
      </c>
      <c r="M107" s="7">
        <v>6.25E-2</v>
      </c>
      <c r="N107" s="7">
        <v>7.4999999999999997E-3</v>
      </c>
      <c r="O107" s="7">
        <v>2.5000000000000001E-3</v>
      </c>
      <c r="P107" s="7">
        <v>0.53500000000000003</v>
      </c>
      <c r="Q107" s="7">
        <v>5.0000000000000001E-3</v>
      </c>
      <c r="R107" s="7">
        <v>0</v>
      </c>
      <c r="S107" s="7">
        <v>0</v>
      </c>
      <c r="T107" s="7">
        <v>0</v>
      </c>
      <c r="U107" s="7">
        <v>0.08</v>
      </c>
      <c r="X107" s="7">
        <v>0.37</v>
      </c>
      <c r="Y107" s="7">
        <v>7.0000000000000007E-2</v>
      </c>
      <c r="Z107" s="7">
        <v>0.54</v>
      </c>
      <c r="AA107" s="7">
        <v>0.22</v>
      </c>
      <c r="AB107" s="7">
        <v>0.29000000000000004</v>
      </c>
      <c r="AC107" s="7">
        <f t="shared" si="5"/>
        <v>0.08</v>
      </c>
      <c r="AD107" s="7">
        <f t="shared" si="6"/>
        <v>0.01</v>
      </c>
    </row>
    <row r="108" spans="1:31" x14ac:dyDescent="0.3">
      <c r="A108" s="12">
        <v>6327.92</v>
      </c>
      <c r="B108" s="7">
        <v>0</v>
      </c>
      <c r="C108" s="7">
        <v>0.22305764411027568</v>
      </c>
      <c r="D108" s="7">
        <v>0</v>
      </c>
      <c r="E108" s="7">
        <v>0</v>
      </c>
      <c r="F108" s="7">
        <v>0</v>
      </c>
      <c r="G108" s="7">
        <v>0</v>
      </c>
      <c r="H108" s="7">
        <v>4.7619047619047616E-2</v>
      </c>
      <c r="I108" s="7">
        <v>1.0025062656641603E-2</v>
      </c>
      <c r="J108" s="7">
        <v>0</v>
      </c>
      <c r="K108" s="7">
        <v>0</v>
      </c>
      <c r="L108" s="7">
        <v>7.5187969924812026E-3</v>
      </c>
      <c r="M108" s="7">
        <v>0</v>
      </c>
      <c r="N108" s="7">
        <v>1.5037593984962405E-2</v>
      </c>
      <c r="O108" s="7">
        <v>0</v>
      </c>
      <c r="P108" s="7">
        <v>0.65162907268170422</v>
      </c>
      <c r="Q108" s="7">
        <v>4.0100250626566414E-2</v>
      </c>
      <c r="R108" s="7">
        <v>0</v>
      </c>
      <c r="S108" s="7">
        <v>0</v>
      </c>
      <c r="T108" s="7">
        <v>0</v>
      </c>
      <c r="U108" s="7">
        <v>5.0125313283208017E-3</v>
      </c>
      <c r="X108" s="7">
        <v>0.27568922305764409</v>
      </c>
      <c r="Y108" s="7">
        <v>0.22305764411027568</v>
      </c>
      <c r="Z108" s="7">
        <v>0.69172932330827064</v>
      </c>
      <c r="AA108" s="7">
        <v>4.7619047619047616E-2</v>
      </c>
      <c r="AB108" s="7">
        <v>0.27067669172932329</v>
      </c>
      <c r="AC108" s="7">
        <f t="shared" si="5"/>
        <v>7.5187969924812026E-3</v>
      </c>
      <c r="AD108" s="7">
        <f t="shared" si="6"/>
        <v>2.5062656641604009E-2</v>
      </c>
    </row>
    <row r="109" spans="1:31" x14ac:dyDescent="0.3">
      <c r="A109" s="12">
        <v>6339.01</v>
      </c>
      <c r="B109" s="7">
        <v>0</v>
      </c>
      <c r="C109" s="7">
        <v>0.215</v>
      </c>
      <c r="D109" s="7">
        <v>0</v>
      </c>
      <c r="E109" s="7">
        <v>0</v>
      </c>
      <c r="F109" s="7">
        <v>0</v>
      </c>
      <c r="G109" s="7">
        <v>0</v>
      </c>
      <c r="H109" s="7">
        <v>8.5000000000000006E-2</v>
      </c>
      <c r="I109" s="7">
        <v>0.02</v>
      </c>
      <c r="J109" s="7">
        <v>0</v>
      </c>
      <c r="K109" s="7">
        <v>0</v>
      </c>
      <c r="L109" s="7">
        <v>3.7499999999999999E-2</v>
      </c>
      <c r="M109" s="7">
        <v>0.14249999999999999</v>
      </c>
      <c r="N109" s="7">
        <v>0.03</v>
      </c>
      <c r="O109" s="7">
        <v>0</v>
      </c>
      <c r="P109" s="7">
        <v>0.46500000000000002</v>
      </c>
      <c r="Q109" s="7">
        <v>5.0000000000000001E-3</v>
      </c>
      <c r="R109" s="7">
        <v>0</v>
      </c>
      <c r="S109" s="7">
        <v>0</v>
      </c>
      <c r="T109" s="7">
        <v>0</v>
      </c>
      <c r="U109" s="7">
        <v>0</v>
      </c>
      <c r="X109" s="7">
        <v>0.3</v>
      </c>
      <c r="Y109" s="7">
        <v>0.215</v>
      </c>
      <c r="Z109" s="7">
        <v>0.47000000000000003</v>
      </c>
      <c r="AA109" s="7">
        <v>8.5000000000000006E-2</v>
      </c>
      <c r="AB109" s="7">
        <v>0.3</v>
      </c>
      <c r="AC109" s="7">
        <f t="shared" si="5"/>
        <v>0.18</v>
      </c>
      <c r="AD109" s="7">
        <f t="shared" si="6"/>
        <v>0.05</v>
      </c>
    </row>
    <row r="110" spans="1:31" x14ac:dyDescent="0.3">
      <c r="A110" s="12">
        <v>6341.93</v>
      </c>
      <c r="B110" s="7">
        <v>0</v>
      </c>
      <c r="C110" s="7">
        <v>5.5415617128463476E-2</v>
      </c>
      <c r="D110" s="7">
        <v>0</v>
      </c>
      <c r="E110" s="7">
        <v>0</v>
      </c>
      <c r="F110" s="7">
        <v>0</v>
      </c>
      <c r="G110" s="7">
        <v>0</v>
      </c>
      <c r="H110" s="7">
        <v>0.10075566750629723</v>
      </c>
      <c r="I110" s="7">
        <v>0.16624685138539042</v>
      </c>
      <c r="J110" s="7">
        <v>0</v>
      </c>
      <c r="K110" s="7">
        <v>0</v>
      </c>
      <c r="L110" s="7">
        <v>5.0377833753148613E-3</v>
      </c>
      <c r="M110" s="7">
        <v>0</v>
      </c>
      <c r="N110" s="7">
        <v>2.7707808564231738E-2</v>
      </c>
      <c r="O110" s="7">
        <v>0</v>
      </c>
      <c r="P110" s="7">
        <v>0.46851385390428213</v>
      </c>
      <c r="Q110" s="7">
        <v>0</v>
      </c>
      <c r="R110" s="7">
        <v>0</v>
      </c>
      <c r="S110" s="7">
        <v>0</v>
      </c>
      <c r="T110" s="7">
        <v>0</v>
      </c>
      <c r="U110" s="7">
        <v>0.17632241813602015</v>
      </c>
      <c r="X110" s="7">
        <v>0.33249370277078089</v>
      </c>
      <c r="Y110" s="7">
        <v>5.5415617128463476E-2</v>
      </c>
      <c r="Z110" s="7">
        <v>0.46851385390428213</v>
      </c>
      <c r="AA110" s="7">
        <v>0.10075566750629723</v>
      </c>
      <c r="AB110" s="7">
        <v>0.15617128463476071</v>
      </c>
      <c r="AC110" s="7">
        <f t="shared" si="5"/>
        <v>5.0377833753148613E-3</v>
      </c>
      <c r="AD110" s="7">
        <f t="shared" si="6"/>
        <v>0.19395465994962216</v>
      </c>
    </row>
    <row r="111" spans="1:31" x14ac:dyDescent="0.3">
      <c r="A111" s="12">
        <v>6350.07</v>
      </c>
      <c r="B111" s="7">
        <v>0</v>
      </c>
      <c r="C111" s="7">
        <v>0.875</v>
      </c>
      <c r="D111" s="7">
        <v>0</v>
      </c>
      <c r="E111" s="7">
        <v>0</v>
      </c>
      <c r="F111" s="7">
        <v>0</v>
      </c>
      <c r="G111" s="7">
        <v>0</v>
      </c>
      <c r="H111" s="7">
        <v>0.02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0.01</v>
      </c>
      <c r="O111" s="7">
        <v>0</v>
      </c>
      <c r="P111" s="7">
        <v>9.5000000000000001E-2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X111" s="7">
        <v>0.89500000000000002</v>
      </c>
      <c r="Y111" s="7">
        <v>0.875</v>
      </c>
      <c r="Z111" s="7">
        <v>9.5000000000000001E-2</v>
      </c>
      <c r="AA111" s="7">
        <v>0.02</v>
      </c>
      <c r="AB111" s="7">
        <v>0.89500000000000002</v>
      </c>
      <c r="AC111" s="7">
        <f t="shared" si="5"/>
        <v>0</v>
      </c>
      <c r="AD111" s="7">
        <f t="shared" si="6"/>
        <v>0.01</v>
      </c>
    </row>
    <row r="112" spans="1:31" s="5" customFormat="1" x14ac:dyDescent="0.3">
      <c r="A112" s="12">
        <v>6359.98</v>
      </c>
      <c r="B112" s="8">
        <v>0</v>
      </c>
      <c r="C112" s="7">
        <v>0.61</v>
      </c>
      <c r="D112" s="7">
        <v>0</v>
      </c>
      <c r="E112" s="7">
        <v>0</v>
      </c>
      <c r="F112" s="7">
        <v>0</v>
      </c>
      <c r="G112" s="7">
        <v>0</v>
      </c>
      <c r="H112" s="7">
        <v>7.4999999999999997E-3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0.03</v>
      </c>
      <c r="O112" s="7">
        <v>0</v>
      </c>
      <c r="P112" s="7">
        <v>2.5000000000000001E-2</v>
      </c>
      <c r="Q112" s="7">
        <v>0.32750000000000001</v>
      </c>
      <c r="R112" s="7">
        <v>0</v>
      </c>
      <c r="S112" s="7">
        <v>0</v>
      </c>
      <c r="T112" s="7">
        <v>0</v>
      </c>
      <c r="U112" s="7">
        <v>0</v>
      </c>
      <c r="V112" s="4"/>
      <c r="W112" s="4"/>
      <c r="X112" s="7">
        <v>0.61749999999999994</v>
      </c>
      <c r="Y112" s="7">
        <v>0.61</v>
      </c>
      <c r="Z112" s="7">
        <v>0.35250000000000004</v>
      </c>
      <c r="AA112" s="7">
        <v>7.4999999999999997E-3</v>
      </c>
      <c r="AB112" s="7">
        <v>0.61749999999999994</v>
      </c>
      <c r="AC112" s="7">
        <f t="shared" si="5"/>
        <v>0</v>
      </c>
      <c r="AD112" s="7">
        <f t="shared" si="6"/>
        <v>0.03</v>
      </c>
      <c r="AE112" s="4"/>
    </row>
    <row r="116" spans="2:16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</sheetData>
  <sortState xmlns:xlrd2="http://schemas.microsoft.com/office/spreadsheetml/2017/richdata2" ref="A31:AE112">
    <sortCondition ref="A31:A112"/>
  </sortState>
  <mergeCells count="4">
    <mergeCell ref="B28:G28"/>
    <mergeCell ref="C29:F29"/>
    <mergeCell ref="B2:G2"/>
    <mergeCell ref="C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692B-AC88-4D9B-8990-76AD9BC0063A}">
  <dimension ref="A1:AE111"/>
  <sheetViews>
    <sheetView tabSelected="1" topLeftCell="A25" zoomScale="115" zoomScaleNormal="115" workbookViewId="0">
      <selection activeCell="B27" sqref="B27:G27"/>
    </sheetView>
  </sheetViews>
  <sheetFormatPr defaultRowHeight="14.4" x14ac:dyDescent="0.3"/>
  <cols>
    <col min="1" max="1" width="19.6640625" bestFit="1" customWidth="1"/>
    <col min="3" max="3" width="10" bestFit="1" customWidth="1"/>
    <col min="4" max="4" width="18" bestFit="1" customWidth="1"/>
    <col min="5" max="5" width="19.44140625" bestFit="1" customWidth="1"/>
    <col min="6" max="6" width="13.88671875" bestFit="1" customWidth="1"/>
    <col min="7" max="7" width="13.33203125" bestFit="1" customWidth="1"/>
  </cols>
  <sheetData>
    <row r="1" spans="1:8" s="1" customFormat="1" x14ac:dyDescent="0.3">
      <c r="A1" s="2" t="s">
        <v>156</v>
      </c>
    </row>
    <row r="2" spans="1:8" s="1" customFormat="1" x14ac:dyDescent="0.3">
      <c r="A2" s="1" t="s">
        <v>157</v>
      </c>
      <c r="B2" s="1" t="s">
        <v>159</v>
      </c>
      <c r="C2" s="1" t="s">
        <v>160</v>
      </c>
      <c r="D2" s="1" t="s">
        <v>161</v>
      </c>
      <c r="E2" s="1" t="s">
        <v>162</v>
      </c>
      <c r="F2" s="1" t="s">
        <v>163</v>
      </c>
      <c r="G2" s="1" t="s">
        <v>164</v>
      </c>
    </row>
    <row r="3" spans="1:8" x14ac:dyDescent="0.3">
      <c r="A3" s="20">
        <v>6243.2</v>
      </c>
      <c r="B3" s="21">
        <v>0.29722921914357681</v>
      </c>
      <c r="C3" s="21">
        <v>0</v>
      </c>
      <c r="D3" s="21">
        <v>0.52896725440806047</v>
      </c>
      <c r="E3" s="21">
        <v>5.5415617128463476E-2</v>
      </c>
      <c r="F3" s="21">
        <v>5.5415617128463476E-2</v>
      </c>
      <c r="G3" s="21">
        <v>0.24181360201511334</v>
      </c>
      <c r="H3" s="20" t="s">
        <v>165</v>
      </c>
    </row>
    <row r="4" spans="1:8" x14ac:dyDescent="0.3">
      <c r="A4" s="20">
        <v>6247.4</v>
      </c>
      <c r="B4" s="21">
        <v>0.30456852791878175</v>
      </c>
      <c r="C4" s="21">
        <v>4.060913705583756E-2</v>
      </c>
      <c r="D4" s="21">
        <v>0.47969543147208121</v>
      </c>
      <c r="E4" s="21">
        <v>2.030456852791878E-2</v>
      </c>
      <c r="F4" s="21">
        <v>6.0913705583756347E-2</v>
      </c>
      <c r="G4" s="21">
        <v>0.24365482233502539</v>
      </c>
      <c r="H4" s="20" t="s">
        <v>165</v>
      </c>
    </row>
    <row r="5" spans="1:8" x14ac:dyDescent="0.3">
      <c r="A5" s="20">
        <v>6252.3</v>
      </c>
      <c r="B5" s="21">
        <v>0.2807017543859649</v>
      </c>
      <c r="C5" s="21">
        <v>2.0050125313283207E-2</v>
      </c>
      <c r="D5" s="21">
        <v>0.45864661654135336</v>
      </c>
      <c r="E5" s="21">
        <v>1.7543859649122806E-2</v>
      </c>
      <c r="F5" s="21">
        <v>3.7593984962406013E-2</v>
      </c>
      <c r="G5" s="21">
        <v>0.24310776942355888</v>
      </c>
      <c r="H5" s="20" t="s">
        <v>165</v>
      </c>
    </row>
    <row r="6" spans="1:8" x14ac:dyDescent="0.3">
      <c r="A6" s="20">
        <v>6255.5</v>
      </c>
      <c r="B6" s="21">
        <v>0.27750000000000002</v>
      </c>
      <c r="C6" s="21">
        <v>3.0000000000000002E-2</v>
      </c>
      <c r="D6" s="21">
        <v>0.44750000000000001</v>
      </c>
      <c r="E6" s="21">
        <v>1.7500000000000002E-2</v>
      </c>
      <c r="F6" s="21">
        <v>4.7500000000000001E-2</v>
      </c>
      <c r="G6" s="21">
        <v>0.23</v>
      </c>
      <c r="H6" s="20" t="s">
        <v>165</v>
      </c>
    </row>
    <row r="7" spans="1:8" x14ac:dyDescent="0.3">
      <c r="A7" s="20">
        <v>6258</v>
      </c>
      <c r="B7" s="21">
        <v>0.29749999999999999</v>
      </c>
      <c r="C7" s="21">
        <v>0.01</v>
      </c>
      <c r="D7" s="21">
        <v>0.45750000000000002</v>
      </c>
      <c r="E7" s="21">
        <v>3.2500000000000001E-2</v>
      </c>
      <c r="F7" s="21">
        <v>4.2500000000000003E-2</v>
      </c>
      <c r="G7" s="21">
        <v>0.255</v>
      </c>
      <c r="H7" s="20" t="s">
        <v>165</v>
      </c>
    </row>
    <row r="8" spans="1:8" x14ac:dyDescent="0.3">
      <c r="A8" s="20">
        <v>6260.8</v>
      </c>
      <c r="B8" s="21">
        <v>0.29749999999999999</v>
      </c>
      <c r="C8" s="21">
        <v>0.05</v>
      </c>
      <c r="D8" s="21">
        <v>0.41250000000000003</v>
      </c>
      <c r="E8" s="21">
        <v>2.5000000000000001E-3</v>
      </c>
      <c r="F8" s="21">
        <v>5.2499999999999998E-2</v>
      </c>
      <c r="G8" s="21">
        <v>0.245</v>
      </c>
      <c r="H8" s="20" t="s">
        <v>165</v>
      </c>
    </row>
    <row r="9" spans="1:8" x14ac:dyDescent="0.3">
      <c r="A9" s="20">
        <v>6262.58</v>
      </c>
      <c r="B9" s="21">
        <v>0.29250000000000004</v>
      </c>
      <c r="C9" s="21">
        <v>5.7500000000000002E-2</v>
      </c>
      <c r="D9" s="21">
        <v>0.42749999999999999</v>
      </c>
      <c r="E9" s="21">
        <v>2.5000000000000001E-3</v>
      </c>
      <c r="F9" s="21">
        <v>0.06</v>
      </c>
      <c r="G9" s="21">
        <v>0.23250000000000001</v>
      </c>
      <c r="H9" s="20" t="s">
        <v>165</v>
      </c>
    </row>
    <row r="10" spans="1:8" x14ac:dyDescent="0.3">
      <c r="A10" s="20">
        <v>6267.17</v>
      </c>
      <c r="B10" s="21">
        <v>0.30750000000000005</v>
      </c>
      <c r="C10" s="21">
        <v>0.03</v>
      </c>
      <c r="D10" s="21">
        <v>0.44750000000000001</v>
      </c>
      <c r="E10" s="21">
        <v>7.4999999999999997E-3</v>
      </c>
      <c r="F10" s="21">
        <v>3.7500000000000006E-2</v>
      </c>
      <c r="G10" s="21">
        <v>0.27</v>
      </c>
      <c r="H10" s="20" t="s">
        <v>165</v>
      </c>
    </row>
    <row r="11" spans="1:8" x14ac:dyDescent="0.3">
      <c r="A11" s="20">
        <v>6268.56</v>
      </c>
      <c r="B11" s="21">
        <v>0.30750000000000005</v>
      </c>
      <c r="C11" s="21">
        <v>2.7500000000000004E-2</v>
      </c>
      <c r="D11" s="21">
        <v>0.47000000000000003</v>
      </c>
      <c r="E11" s="21">
        <v>7.4999999999999997E-3</v>
      </c>
      <c r="F11" s="21">
        <v>3.5000000000000003E-2</v>
      </c>
      <c r="G11" s="21">
        <v>0.27250000000000002</v>
      </c>
      <c r="H11" s="20" t="s">
        <v>165</v>
      </c>
    </row>
    <row r="12" spans="1:8" x14ac:dyDescent="0.3">
      <c r="A12" s="20">
        <v>6270.46</v>
      </c>
      <c r="B12" s="21">
        <v>0.20500000000000002</v>
      </c>
      <c r="C12" s="21">
        <v>5.7499999999999996E-2</v>
      </c>
      <c r="D12" s="21">
        <v>0.50249999999999995</v>
      </c>
      <c r="E12" s="21">
        <v>0</v>
      </c>
      <c r="F12" s="21">
        <v>5.7499999999999996E-2</v>
      </c>
      <c r="G12" s="21">
        <v>0.14749999999999999</v>
      </c>
      <c r="H12" s="20" t="s">
        <v>165</v>
      </c>
    </row>
    <row r="13" spans="1:8" x14ac:dyDescent="0.3">
      <c r="A13" s="20">
        <v>6274.8</v>
      </c>
      <c r="B13" s="21">
        <v>0.30576441102756891</v>
      </c>
      <c r="C13" s="21">
        <v>2.7568922305764409E-2</v>
      </c>
      <c r="D13" s="21">
        <v>0.55889724310776945</v>
      </c>
      <c r="E13" s="21">
        <v>0</v>
      </c>
      <c r="F13" s="21">
        <v>2.7568922305764409E-2</v>
      </c>
      <c r="G13" s="21">
        <v>0.2781954887218045</v>
      </c>
      <c r="H13" s="20" t="s">
        <v>165</v>
      </c>
    </row>
    <row r="14" spans="1:8" x14ac:dyDescent="0.3">
      <c r="A14" s="20">
        <v>6276</v>
      </c>
      <c r="B14" s="21">
        <v>0.215</v>
      </c>
      <c r="C14" s="21">
        <v>3.7499999999999999E-2</v>
      </c>
      <c r="D14" s="21">
        <v>0.49249999999999999</v>
      </c>
      <c r="E14" s="21">
        <v>5.0000000000000001E-3</v>
      </c>
      <c r="F14" s="21">
        <v>4.2500000000000003E-2</v>
      </c>
      <c r="G14" s="21">
        <v>0.17249999999999999</v>
      </c>
      <c r="H14" s="20" t="s">
        <v>165</v>
      </c>
    </row>
    <row r="15" spans="1:8" x14ac:dyDescent="0.3">
      <c r="A15" s="20">
        <v>6279.25</v>
      </c>
      <c r="B15" s="21">
        <v>0.30000000000000004</v>
      </c>
      <c r="C15" s="21">
        <v>1.4999999999999999E-2</v>
      </c>
      <c r="D15" s="21">
        <v>0.54749999999999999</v>
      </c>
      <c r="E15" s="21">
        <v>5.0000000000000001E-3</v>
      </c>
      <c r="F15" s="21">
        <v>0.02</v>
      </c>
      <c r="G15" s="21">
        <v>0.28000000000000003</v>
      </c>
      <c r="H15" s="20" t="s">
        <v>165</v>
      </c>
    </row>
    <row r="16" spans="1:8" x14ac:dyDescent="0.3">
      <c r="A16" s="20">
        <v>6282.96</v>
      </c>
      <c r="B16" s="21">
        <v>0.28749999999999998</v>
      </c>
      <c r="C16" s="21">
        <v>3.2500000000000001E-2</v>
      </c>
      <c r="D16" s="21">
        <v>0.48499999999999999</v>
      </c>
      <c r="E16" s="21">
        <v>2.5000000000000001E-3</v>
      </c>
      <c r="F16" s="21">
        <v>3.4999999999999996E-2</v>
      </c>
      <c r="G16" s="21">
        <v>0.2525</v>
      </c>
      <c r="H16" s="20" t="s">
        <v>165</v>
      </c>
    </row>
    <row r="17" spans="1:31" x14ac:dyDescent="0.3">
      <c r="A17" s="20">
        <v>6287.27</v>
      </c>
      <c r="B17" s="21">
        <v>0.25</v>
      </c>
      <c r="C17" s="21">
        <v>5.0000000000000001E-3</v>
      </c>
      <c r="D17" s="21">
        <v>0.52249999999999996</v>
      </c>
      <c r="E17" s="21">
        <v>2.5000000000000001E-3</v>
      </c>
      <c r="F17" s="21">
        <v>7.4999999999999997E-3</v>
      </c>
      <c r="G17" s="21">
        <v>0.24249999999999999</v>
      </c>
      <c r="H17" s="20" t="s">
        <v>165</v>
      </c>
    </row>
    <row r="18" spans="1:31" x14ac:dyDescent="0.3">
      <c r="A18" s="20">
        <v>6290.4</v>
      </c>
      <c r="B18" s="21">
        <v>0.19700748129675813</v>
      </c>
      <c r="C18" s="21">
        <v>3.4912718204488775E-2</v>
      </c>
      <c r="D18" s="21">
        <v>0.48877805486284293</v>
      </c>
      <c r="E18" s="21">
        <v>0</v>
      </c>
      <c r="F18" s="21">
        <v>3.4912718204488775E-2</v>
      </c>
      <c r="G18" s="21">
        <v>0.16209476309226933</v>
      </c>
      <c r="H18" s="20" t="s">
        <v>165</v>
      </c>
    </row>
    <row r="19" spans="1:31" x14ac:dyDescent="0.3">
      <c r="A19" s="20">
        <v>6293.28</v>
      </c>
      <c r="B19" s="21">
        <v>0.29250000000000004</v>
      </c>
      <c r="C19" s="21">
        <v>4.2499999999999996E-2</v>
      </c>
      <c r="D19" s="21">
        <v>0.52749999999999997</v>
      </c>
      <c r="E19" s="21">
        <v>5.0000000000000001E-3</v>
      </c>
      <c r="F19" s="21">
        <v>4.7500000000000001E-2</v>
      </c>
      <c r="G19" s="21">
        <v>0.245</v>
      </c>
      <c r="H19" s="20" t="s">
        <v>165</v>
      </c>
      <c r="V19" t="s">
        <v>170</v>
      </c>
      <c r="AE19" t="s">
        <v>171</v>
      </c>
    </row>
    <row r="20" spans="1:31" x14ac:dyDescent="0.3">
      <c r="A20" s="20">
        <v>6294.6</v>
      </c>
      <c r="B20" s="21">
        <v>4.7500000000000001E-2</v>
      </c>
      <c r="C20" s="21">
        <v>5.0000000000000001E-3</v>
      </c>
      <c r="D20" s="21">
        <v>0.10750000000000001</v>
      </c>
      <c r="E20" s="21">
        <v>0</v>
      </c>
      <c r="F20" s="21">
        <v>5.0000000000000001E-3</v>
      </c>
      <c r="G20" s="21">
        <v>4.2500000000000003E-2</v>
      </c>
      <c r="H20" s="20" t="s">
        <v>165</v>
      </c>
    </row>
    <row r="21" spans="1:31" x14ac:dyDescent="0.3">
      <c r="A21" s="20">
        <v>6294.8</v>
      </c>
      <c r="B21" s="21">
        <v>6.0000000000000005E-2</v>
      </c>
      <c r="C21" s="21">
        <v>0.01</v>
      </c>
      <c r="D21" s="21">
        <v>0.5575</v>
      </c>
      <c r="E21" s="21">
        <v>1.2500000000000001E-2</v>
      </c>
      <c r="F21" s="21">
        <v>2.2499999999999999E-2</v>
      </c>
      <c r="G21" s="21">
        <v>3.7499999999999999E-2</v>
      </c>
      <c r="H21" s="20" t="s">
        <v>165</v>
      </c>
    </row>
    <row r="22" spans="1:31" x14ac:dyDescent="0.3">
      <c r="A22" s="20">
        <v>6295.5</v>
      </c>
      <c r="B22" s="21">
        <v>0.26999999999999996</v>
      </c>
      <c r="C22" s="21">
        <v>6.5000000000000002E-2</v>
      </c>
      <c r="D22" s="21">
        <v>0.48750000000000004</v>
      </c>
      <c r="E22" s="21">
        <v>3.2500000000000001E-2</v>
      </c>
      <c r="F22" s="21">
        <v>9.7500000000000003E-2</v>
      </c>
      <c r="G22" s="21">
        <v>0.17249999999999999</v>
      </c>
      <c r="H22" s="20" t="s">
        <v>165</v>
      </c>
    </row>
    <row r="26" spans="1:31" s="1" customFormat="1" x14ac:dyDescent="0.3">
      <c r="A26" s="2" t="s">
        <v>158</v>
      </c>
    </row>
    <row r="27" spans="1:31" s="1" customFormat="1" x14ac:dyDescent="0.3">
      <c r="A27" s="1" t="s">
        <v>157</v>
      </c>
      <c r="B27" s="1" t="s">
        <v>159</v>
      </c>
      <c r="C27" s="1" t="s">
        <v>160</v>
      </c>
      <c r="D27" s="1" t="s">
        <v>161</v>
      </c>
      <c r="E27" s="1" t="s">
        <v>162</v>
      </c>
      <c r="F27" s="1" t="s">
        <v>163</v>
      </c>
      <c r="G27" s="1" t="s">
        <v>164</v>
      </c>
    </row>
    <row r="28" spans="1:31" x14ac:dyDescent="0.3">
      <c r="A28" s="10">
        <v>4638.12</v>
      </c>
      <c r="B28" s="11">
        <v>0.94750000000000001</v>
      </c>
      <c r="C28" s="11">
        <v>2.2499999999999999E-2</v>
      </c>
      <c r="D28" s="11">
        <v>1.4999999999999999E-2</v>
      </c>
      <c r="E28" s="11">
        <v>0</v>
      </c>
      <c r="F28" s="11">
        <v>0.94750000000000001</v>
      </c>
      <c r="G28" s="11">
        <v>0</v>
      </c>
      <c r="H28" s="10" t="s">
        <v>167</v>
      </c>
    </row>
    <row r="29" spans="1:31" x14ac:dyDescent="0.3">
      <c r="A29" s="10">
        <v>4661.9799999999996</v>
      </c>
      <c r="B29" s="11">
        <v>0.54385964912280693</v>
      </c>
      <c r="C29" s="11">
        <v>2.5062656641604009E-2</v>
      </c>
      <c r="D29" s="11">
        <v>0.16290726817042606</v>
      </c>
      <c r="E29" s="11">
        <v>2.5062656641604009E-2</v>
      </c>
      <c r="F29" s="11">
        <v>0.50375939849624052</v>
      </c>
      <c r="G29" s="11">
        <v>4.0100250626566414E-2</v>
      </c>
      <c r="H29" s="10" t="s">
        <v>167</v>
      </c>
    </row>
    <row r="30" spans="1:31" x14ac:dyDescent="0.3">
      <c r="A30" s="10">
        <v>4750.01</v>
      </c>
      <c r="B30" s="11">
        <v>0.88500000000000001</v>
      </c>
      <c r="C30" s="11">
        <v>0.03</v>
      </c>
      <c r="D30" s="11">
        <v>2.5000000000000001E-3</v>
      </c>
      <c r="E30" s="11">
        <v>0</v>
      </c>
      <c r="F30" s="11">
        <v>0.88500000000000001</v>
      </c>
      <c r="G30" s="11">
        <v>0</v>
      </c>
      <c r="H30" s="10" t="s">
        <v>167</v>
      </c>
    </row>
    <row r="31" spans="1:31" x14ac:dyDescent="0.3">
      <c r="A31" s="10">
        <v>4830.07</v>
      </c>
      <c r="B31" s="11">
        <v>0.35250000000000004</v>
      </c>
      <c r="C31" s="11">
        <v>1.2500000000000001E-2</v>
      </c>
      <c r="D31" s="11">
        <v>0.14249999999999999</v>
      </c>
      <c r="E31" s="11">
        <v>0.04</v>
      </c>
      <c r="F31" s="11">
        <v>0.16500000000000001</v>
      </c>
      <c r="G31" s="11">
        <v>0.1875</v>
      </c>
      <c r="H31" s="10" t="s">
        <v>167</v>
      </c>
    </row>
    <row r="32" spans="1:31" x14ac:dyDescent="0.3">
      <c r="A32" s="10">
        <v>4930</v>
      </c>
      <c r="B32" s="11">
        <v>0.55249999999999999</v>
      </c>
      <c r="C32" s="11">
        <v>0.1825</v>
      </c>
      <c r="D32" s="11">
        <v>0.36249999999999999</v>
      </c>
      <c r="E32" s="11">
        <v>0</v>
      </c>
      <c r="F32" s="11">
        <v>0.52499999999999991</v>
      </c>
      <c r="G32" s="11">
        <v>2.75E-2</v>
      </c>
      <c r="H32" s="10" t="s">
        <v>167</v>
      </c>
    </row>
    <row r="33" spans="1:8" x14ac:dyDescent="0.3">
      <c r="A33" s="10">
        <v>5000.05</v>
      </c>
      <c r="B33" s="11">
        <v>0.28500000000000003</v>
      </c>
      <c r="C33" s="11">
        <v>6.7500000000000004E-2</v>
      </c>
      <c r="D33" s="11">
        <v>0.20499999999999999</v>
      </c>
      <c r="E33" s="11">
        <v>7.7499999999999999E-2</v>
      </c>
      <c r="F33" s="11">
        <v>0.21749999999999997</v>
      </c>
      <c r="G33" s="11">
        <v>6.7500000000000004E-2</v>
      </c>
      <c r="H33" s="10" t="s">
        <v>167</v>
      </c>
    </row>
    <row r="34" spans="1:8" x14ac:dyDescent="0.3">
      <c r="A34" s="10">
        <v>5049.87</v>
      </c>
      <c r="B34" s="11">
        <v>0.39750000000000002</v>
      </c>
      <c r="C34" s="11">
        <v>1.4999999999999999E-2</v>
      </c>
      <c r="D34" s="11">
        <v>0.27500000000000002</v>
      </c>
      <c r="E34" s="11">
        <v>0.08</v>
      </c>
      <c r="F34" s="11">
        <v>0.16250000000000001</v>
      </c>
      <c r="G34" s="11">
        <v>0.23499999999999999</v>
      </c>
      <c r="H34" s="10" t="s">
        <v>167</v>
      </c>
    </row>
    <row r="35" spans="1:8" x14ac:dyDescent="0.3">
      <c r="A35" s="10">
        <v>5062.05</v>
      </c>
      <c r="B35" s="11">
        <v>0.58987341772151902</v>
      </c>
      <c r="C35" s="11">
        <v>0.19746835443037974</v>
      </c>
      <c r="D35" s="11">
        <v>0.1240506329113924</v>
      </c>
      <c r="E35" s="11">
        <v>5.0632911392405064E-3</v>
      </c>
      <c r="F35" s="11">
        <v>0.58987341772151902</v>
      </c>
      <c r="G35" s="11">
        <v>0</v>
      </c>
      <c r="H35" s="10" t="s">
        <v>167</v>
      </c>
    </row>
    <row r="36" spans="1:8" x14ac:dyDescent="0.3">
      <c r="A36" s="10">
        <v>5100.92</v>
      </c>
      <c r="B36" s="11">
        <v>0.89749999999999996</v>
      </c>
      <c r="C36" s="11">
        <v>5.5E-2</v>
      </c>
      <c r="D36" s="11">
        <v>8.2500000000000004E-2</v>
      </c>
      <c r="E36" s="11">
        <v>0</v>
      </c>
      <c r="F36" s="11">
        <v>0.89749999999999996</v>
      </c>
      <c r="G36" s="11">
        <v>0</v>
      </c>
      <c r="H36" s="10" t="s">
        <v>167</v>
      </c>
    </row>
    <row r="37" spans="1:8" x14ac:dyDescent="0.3">
      <c r="A37" s="10">
        <v>5118.97</v>
      </c>
      <c r="B37" s="11">
        <v>0.5</v>
      </c>
      <c r="C37" s="11">
        <v>0.26010101010101011</v>
      </c>
      <c r="D37" s="11">
        <v>0.27777777777777779</v>
      </c>
      <c r="E37" s="11">
        <v>0.11616161616161616</v>
      </c>
      <c r="F37" s="11">
        <v>0.3762626262626263</v>
      </c>
      <c r="G37" s="11">
        <v>0.12373737373737374</v>
      </c>
      <c r="H37" s="10" t="s">
        <v>167</v>
      </c>
    </row>
    <row r="38" spans="1:8" x14ac:dyDescent="0.3">
      <c r="A38" s="10">
        <v>5140.0200000000004</v>
      </c>
      <c r="B38" s="11">
        <v>0.26750000000000002</v>
      </c>
      <c r="C38" s="11">
        <v>2.75E-2</v>
      </c>
      <c r="D38" s="11">
        <v>0.64249999999999996</v>
      </c>
      <c r="E38" s="11">
        <v>0.06</v>
      </c>
      <c r="F38" s="11">
        <v>8.7499999999999994E-2</v>
      </c>
      <c r="G38" s="11">
        <v>0.18</v>
      </c>
      <c r="H38" s="10" t="s">
        <v>167</v>
      </c>
    </row>
    <row r="39" spans="1:8" x14ac:dyDescent="0.3">
      <c r="A39" s="12">
        <v>5155.04</v>
      </c>
      <c r="B39" s="13">
        <v>0.26</v>
      </c>
      <c r="C39" s="13">
        <v>2.2499999999999999E-2</v>
      </c>
      <c r="D39" s="13">
        <v>0.68499999999999994</v>
      </c>
      <c r="E39" s="13">
        <v>0.14000000000000001</v>
      </c>
      <c r="F39" s="13">
        <v>0.16250000000000001</v>
      </c>
      <c r="G39" s="13">
        <v>9.7500000000000003E-2</v>
      </c>
      <c r="H39" s="12" t="s">
        <v>168</v>
      </c>
    </row>
    <row r="40" spans="1:8" x14ac:dyDescent="0.3">
      <c r="A40" s="12">
        <v>5172.97</v>
      </c>
      <c r="B40" s="13">
        <v>0.125</v>
      </c>
      <c r="C40" s="13">
        <v>0.02</v>
      </c>
      <c r="D40" s="13">
        <v>0.86749999999999994</v>
      </c>
      <c r="E40" s="13">
        <v>2.2499999999999999E-2</v>
      </c>
      <c r="F40" s="13">
        <v>4.2499999999999996E-2</v>
      </c>
      <c r="G40" s="13">
        <v>8.2500000000000004E-2</v>
      </c>
      <c r="H40" s="12" t="s">
        <v>168</v>
      </c>
    </row>
    <row r="41" spans="1:8" x14ac:dyDescent="0.3">
      <c r="A41" s="12">
        <v>5190.04</v>
      </c>
      <c r="B41" s="13">
        <v>0.30000000000000004</v>
      </c>
      <c r="C41" s="13">
        <v>7.0000000000000007E-2</v>
      </c>
      <c r="D41" s="13">
        <v>0.6925</v>
      </c>
      <c r="E41" s="13">
        <v>0.13</v>
      </c>
      <c r="F41" s="13">
        <v>0.2</v>
      </c>
      <c r="G41" s="13">
        <v>0.1</v>
      </c>
      <c r="H41" s="12" t="s">
        <v>168</v>
      </c>
    </row>
    <row r="42" spans="1:8" x14ac:dyDescent="0.3">
      <c r="A42" s="12">
        <v>5200.01</v>
      </c>
      <c r="B42" s="13">
        <v>0.1275</v>
      </c>
      <c r="C42" s="13">
        <v>0</v>
      </c>
      <c r="D42" s="13">
        <v>0.87249999999999994</v>
      </c>
      <c r="E42" s="13">
        <v>9.5000000000000001E-2</v>
      </c>
      <c r="F42" s="13">
        <v>9.5000000000000001E-2</v>
      </c>
      <c r="G42" s="13">
        <v>3.2500000000000001E-2</v>
      </c>
      <c r="H42" s="12" t="s">
        <v>168</v>
      </c>
    </row>
    <row r="43" spans="1:8" x14ac:dyDescent="0.3">
      <c r="A43" s="12">
        <v>5234.05</v>
      </c>
      <c r="B43" s="13">
        <v>0.245</v>
      </c>
      <c r="C43" s="13">
        <v>6.25E-2</v>
      </c>
      <c r="D43" s="13">
        <v>0.755</v>
      </c>
      <c r="E43" s="13">
        <v>0.105</v>
      </c>
      <c r="F43" s="13">
        <v>0.16749999999999998</v>
      </c>
      <c r="G43" s="13">
        <v>7.7499999999999999E-2</v>
      </c>
      <c r="H43" s="12" t="s">
        <v>168</v>
      </c>
    </row>
    <row r="44" spans="1:8" x14ac:dyDescent="0.3">
      <c r="A44" s="12">
        <v>5238.0600000000004</v>
      </c>
      <c r="B44" s="13">
        <v>0.16500000000000004</v>
      </c>
      <c r="C44" s="13">
        <v>0.01</v>
      </c>
      <c r="D44" s="13">
        <v>0.82750000000000001</v>
      </c>
      <c r="E44" s="13">
        <v>6.7500000000000004E-2</v>
      </c>
      <c r="F44" s="13">
        <v>0.08</v>
      </c>
      <c r="G44" s="13">
        <v>8.5000000000000006E-2</v>
      </c>
      <c r="H44" s="12" t="s">
        <v>168</v>
      </c>
    </row>
    <row r="45" spans="1:8" x14ac:dyDescent="0.3">
      <c r="A45" s="12">
        <v>5275.03</v>
      </c>
      <c r="B45" s="13">
        <v>0.2525</v>
      </c>
      <c r="C45" s="13">
        <v>2.5000000000000001E-2</v>
      </c>
      <c r="D45" s="13">
        <v>0.6875</v>
      </c>
      <c r="E45" s="13">
        <v>0.12</v>
      </c>
      <c r="F45" s="13">
        <v>0.14499999999999999</v>
      </c>
      <c r="G45" s="13">
        <v>0.1075</v>
      </c>
      <c r="H45" s="12" t="s">
        <v>168</v>
      </c>
    </row>
    <row r="46" spans="1:8" x14ac:dyDescent="0.3">
      <c r="A46" s="14">
        <v>5299.93</v>
      </c>
      <c r="B46" s="15">
        <v>0.17750000000000002</v>
      </c>
      <c r="C46" s="15">
        <v>3.5000000000000003E-2</v>
      </c>
      <c r="D46" s="15">
        <v>0.8125</v>
      </c>
      <c r="E46" s="15">
        <v>3.5000000000000003E-2</v>
      </c>
      <c r="F46" s="15">
        <v>7.0000000000000007E-2</v>
      </c>
      <c r="G46" s="15">
        <v>0.1075</v>
      </c>
      <c r="H46" s="14" t="s">
        <v>169</v>
      </c>
    </row>
    <row r="47" spans="1:8" x14ac:dyDescent="0.3">
      <c r="A47" s="14">
        <v>5325.03</v>
      </c>
      <c r="B47" s="15">
        <v>0.2225</v>
      </c>
      <c r="C47" s="15">
        <v>9.2499999999999999E-2</v>
      </c>
      <c r="D47" s="15">
        <v>0.77749999999999997</v>
      </c>
      <c r="E47" s="15">
        <v>5.2499999999999998E-2</v>
      </c>
      <c r="F47" s="15">
        <v>0.14499999999999999</v>
      </c>
      <c r="G47" s="15">
        <v>7.7499999999999999E-2</v>
      </c>
      <c r="H47" s="14" t="s">
        <v>169</v>
      </c>
    </row>
    <row r="48" spans="1:8" x14ac:dyDescent="0.3">
      <c r="A48" s="14">
        <v>5346.09</v>
      </c>
      <c r="B48" s="15">
        <v>0.31250000000000006</v>
      </c>
      <c r="C48" s="15">
        <v>0.04</v>
      </c>
      <c r="D48" s="15">
        <v>0.6875</v>
      </c>
      <c r="E48" s="15">
        <v>0.17</v>
      </c>
      <c r="F48" s="15">
        <v>0.21000000000000002</v>
      </c>
      <c r="G48" s="15">
        <v>0.10249999999999999</v>
      </c>
      <c r="H48" s="14" t="s">
        <v>169</v>
      </c>
    </row>
    <row r="49" spans="1:8" x14ac:dyDescent="0.3">
      <c r="A49" s="14">
        <v>5374.99</v>
      </c>
      <c r="B49" s="15">
        <v>0.29249999999999998</v>
      </c>
      <c r="C49" s="15">
        <v>0.1075</v>
      </c>
      <c r="D49" s="15">
        <v>0.70749999999999991</v>
      </c>
      <c r="E49" s="15">
        <v>0.16250000000000001</v>
      </c>
      <c r="F49" s="15">
        <v>0.27</v>
      </c>
      <c r="G49" s="15">
        <v>2.2499999999999999E-2</v>
      </c>
      <c r="H49" s="14" t="s">
        <v>169</v>
      </c>
    </row>
    <row r="50" spans="1:8" x14ac:dyDescent="0.3">
      <c r="A50" s="14">
        <v>5412.02</v>
      </c>
      <c r="B50" s="15">
        <v>0.115</v>
      </c>
      <c r="C50" s="15">
        <v>0.04</v>
      </c>
      <c r="D50" s="15">
        <v>0.8849999999999999</v>
      </c>
      <c r="E50" s="15">
        <v>0.04</v>
      </c>
      <c r="F50" s="15">
        <v>0.08</v>
      </c>
      <c r="G50" s="15">
        <v>3.5000000000000003E-2</v>
      </c>
      <c r="H50" s="14" t="s">
        <v>169</v>
      </c>
    </row>
    <row r="51" spans="1:8" x14ac:dyDescent="0.3">
      <c r="A51" s="14">
        <v>5412.07</v>
      </c>
      <c r="B51" s="15">
        <v>0.27250000000000002</v>
      </c>
      <c r="C51" s="15">
        <v>6.0000000000000005E-2</v>
      </c>
      <c r="D51" s="15">
        <v>0.72749999999999992</v>
      </c>
      <c r="E51" s="15">
        <v>0.1275</v>
      </c>
      <c r="F51" s="15">
        <v>0.1875</v>
      </c>
      <c r="G51" s="15">
        <v>8.5000000000000006E-2</v>
      </c>
      <c r="H51" s="14" t="s">
        <v>169</v>
      </c>
    </row>
    <row r="52" spans="1:8" x14ac:dyDescent="0.3">
      <c r="A52" s="14">
        <v>5450.05</v>
      </c>
      <c r="B52" s="15">
        <v>0.23499999999999999</v>
      </c>
      <c r="C52" s="15">
        <v>2.2499999999999999E-2</v>
      </c>
      <c r="D52" s="15">
        <v>0.7649999999999999</v>
      </c>
      <c r="E52" s="15">
        <v>0.09</v>
      </c>
      <c r="F52" s="15">
        <v>0.11249999999999999</v>
      </c>
      <c r="G52" s="15">
        <v>0.1225</v>
      </c>
      <c r="H52" s="14" t="s">
        <v>169</v>
      </c>
    </row>
    <row r="53" spans="1:8" x14ac:dyDescent="0.3">
      <c r="A53" s="14">
        <v>5499.93</v>
      </c>
      <c r="B53" s="15">
        <v>0.3775</v>
      </c>
      <c r="C53" s="15">
        <v>0.1925</v>
      </c>
      <c r="D53" s="15">
        <v>0.62249999999999994</v>
      </c>
      <c r="E53" s="15">
        <v>0.08</v>
      </c>
      <c r="F53" s="15">
        <v>0.27250000000000002</v>
      </c>
      <c r="G53" s="15">
        <v>0.105</v>
      </c>
      <c r="H53" s="14" t="s">
        <v>169</v>
      </c>
    </row>
    <row r="54" spans="1:8" x14ac:dyDescent="0.3">
      <c r="A54" s="14">
        <v>5559.97</v>
      </c>
      <c r="B54" s="15">
        <v>0.30750000000000005</v>
      </c>
      <c r="C54" s="15">
        <v>3.7499999999999999E-2</v>
      </c>
      <c r="D54" s="15">
        <v>0.6925</v>
      </c>
      <c r="E54" s="15">
        <v>0.13</v>
      </c>
      <c r="F54" s="15">
        <v>0.16750000000000001</v>
      </c>
      <c r="G54" s="15">
        <v>0.14000000000000001</v>
      </c>
      <c r="H54" s="14" t="s">
        <v>169</v>
      </c>
    </row>
    <row r="55" spans="1:8" x14ac:dyDescent="0.3">
      <c r="A55" s="14">
        <v>5599.99</v>
      </c>
      <c r="B55" s="15">
        <v>0.31</v>
      </c>
      <c r="C55" s="15">
        <v>6.5000000000000002E-2</v>
      </c>
      <c r="D55" s="15">
        <v>0.69000000000000006</v>
      </c>
      <c r="E55" s="15">
        <v>9.5000000000000001E-2</v>
      </c>
      <c r="F55" s="15">
        <v>0.16750000000000001</v>
      </c>
      <c r="G55" s="15">
        <v>0.14249999999999999</v>
      </c>
      <c r="H55" s="14" t="s">
        <v>169</v>
      </c>
    </row>
    <row r="56" spans="1:8" x14ac:dyDescent="0.3">
      <c r="A56" s="14">
        <v>5650.12</v>
      </c>
      <c r="B56" s="15">
        <v>0.18750000000000003</v>
      </c>
      <c r="C56" s="15">
        <v>7.4999999999999997E-3</v>
      </c>
      <c r="D56" s="15">
        <v>0.73499999999999999</v>
      </c>
      <c r="E56" s="15">
        <v>1.2500000000000001E-2</v>
      </c>
      <c r="F56" s="15">
        <v>0.02</v>
      </c>
      <c r="G56" s="15">
        <v>0.16750000000000001</v>
      </c>
      <c r="H56" s="14" t="s">
        <v>169</v>
      </c>
    </row>
    <row r="57" spans="1:8" x14ac:dyDescent="0.3">
      <c r="A57" s="14">
        <v>5718.08</v>
      </c>
      <c r="B57" s="15">
        <v>0.25750000000000001</v>
      </c>
      <c r="C57" s="15">
        <v>9.2499999999999999E-2</v>
      </c>
      <c r="D57" s="15">
        <v>0.70750000000000002</v>
      </c>
      <c r="E57" s="15">
        <v>3.2500000000000001E-2</v>
      </c>
      <c r="F57" s="15">
        <v>0.125</v>
      </c>
      <c r="G57" s="15">
        <v>0.13250000000000001</v>
      </c>
      <c r="H57" s="14" t="s">
        <v>169</v>
      </c>
    </row>
    <row r="58" spans="1:8" x14ac:dyDescent="0.3">
      <c r="A58" s="14">
        <v>5720.11</v>
      </c>
      <c r="B58" s="15">
        <v>0.19750000000000001</v>
      </c>
      <c r="C58" s="15">
        <v>2.5000000000000001E-3</v>
      </c>
      <c r="D58" s="15">
        <v>0.66249999999999998</v>
      </c>
      <c r="E58" s="15">
        <v>4.7500000000000001E-2</v>
      </c>
      <c r="F58" s="15">
        <v>0.05</v>
      </c>
      <c r="G58" s="15">
        <v>0.14749999999999999</v>
      </c>
      <c r="H58" s="14" t="s">
        <v>169</v>
      </c>
    </row>
    <row r="59" spans="1:8" x14ac:dyDescent="0.3">
      <c r="A59" s="16">
        <v>5778.08</v>
      </c>
      <c r="B59" s="15">
        <v>0.22749999999999998</v>
      </c>
      <c r="C59" s="15">
        <v>2.2499999999999999E-2</v>
      </c>
      <c r="D59" s="15">
        <v>0.71000000000000008</v>
      </c>
      <c r="E59" s="15">
        <v>5.2499999999999998E-2</v>
      </c>
      <c r="F59" s="15">
        <v>7.7499999999999999E-2</v>
      </c>
      <c r="G59" s="15">
        <v>0.15</v>
      </c>
      <c r="H59" s="14" t="s">
        <v>169</v>
      </c>
    </row>
    <row r="60" spans="1:8" x14ac:dyDescent="0.3">
      <c r="A60" s="14">
        <v>5811.11</v>
      </c>
      <c r="B60" s="15">
        <v>7.0351758793969849E-2</v>
      </c>
      <c r="C60" s="15">
        <v>2.5125628140703518E-3</v>
      </c>
      <c r="D60" s="15">
        <v>0.69849246231155782</v>
      </c>
      <c r="E60" s="15">
        <v>4.2713567839195977E-2</v>
      </c>
      <c r="F60" s="15">
        <v>4.7738693467336682E-2</v>
      </c>
      <c r="G60" s="15">
        <v>2.2613065326633167E-2</v>
      </c>
      <c r="H60" s="14" t="s">
        <v>169</v>
      </c>
    </row>
    <row r="61" spans="1:8" x14ac:dyDescent="0.3">
      <c r="A61" s="17">
        <v>5903.98</v>
      </c>
      <c r="B61" s="18">
        <v>0.13750000000000001</v>
      </c>
      <c r="C61" s="18">
        <v>5.0000000000000001E-3</v>
      </c>
      <c r="D61" s="18">
        <v>0.82000000000000006</v>
      </c>
      <c r="E61" s="18">
        <v>7.2499999999999995E-2</v>
      </c>
      <c r="F61" s="18">
        <v>0.08</v>
      </c>
      <c r="G61" s="18">
        <v>5.7500000000000002E-2</v>
      </c>
      <c r="H61" s="17" t="s">
        <v>165</v>
      </c>
    </row>
    <row r="62" spans="1:8" x14ac:dyDescent="0.3">
      <c r="A62" s="17">
        <v>5907.99</v>
      </c>
      <c r="B62" s="18">
        <v>0.33500000000000002</v>
      </c>
      <c r="C62" s="18">
        <v>1.7500000000000002E-2</v>
      </c>
      <c r="D62" s="18">
        <v>0.63</v>
      </c>
      <c r="E62" s="18">
        <v>0.13250000000000001</v>
      </c>
      <c r="F62" s="18">
        <v>0.18000000000000002</v>
      </c>
      <c r="G62" s="18">
        <v>0.155</v>
      </c>
      <c r="H62" s="17" t="s">
        <v>165</v>
      </c>
    </row>
    <row r="63" spans="1:8" x14ac:dyDescent="0.3">
      <c r="A63" s="17">
        <v>5914.01</v>
      </c>
      <c r="B63" s="18">
        <v>0.41000000000000003</v>
      </c>
      <c r="C63" s="18">
        <v>5.7499999999999996E-2</v>
      </c>
      <c r="D63" s="18">
        <v>0.51749999999999996</v>
      </c>
      <c r="E63" s="18">
        <v>0.10249999999999999</v>
      </c>
      <c r="F63" s="18">
        <v>0.17749999999999999</v>
      </c>
      <c r="G63" s="18">
        <v>0.23250000000000001</v>
      </c>
      <c r="H63" s="17" t="s">
        <v>165</v>
      </c>
    </row>
    <row r="64" spans="1:8" x14ac:dyDescent="0.3">
      <c r="A64" s="17">
        <v>5918.97</v>
      </c>
      <c r="B64" s="18">
        <v>0.39750000000000002</v>
      </c>
      <c r="C64" s="18">
        <v>0.14500000000000002</v>
      </c>
      <c r="D64" s="18">
        <v>0.5</v>
      </c>
      <c r="E64" s="18">
        <v>5.5E-2</v>
      </c>
      <c r="F64" s="18">
        <v>0.22750000000000001</v>
      </c>
      <c r="G64" s="18">
        <v>0.17</v>
      </c>
      <c r="H64" s="17" t="s">
        <v>165</v>
      </c>
    </row>
    <row r="65" spans="1:8" x14ac:dyDescent="0.3">
      <c r="A65" s="17">
        <v>5925.05</v>
      </c>
      <c r="B65" s="18">
        <v>0.37250000000000005</v>
      </c>
      <c r="C65" s="18">
        <v>9.7500000000000003E-2</v>
      </c>
      <c r="D65" s="18">
        <v>0.5625</v>
      </c>
      <c r="E65" s="18">
        <v>8.5000000000000006E-2</v>
      </c>
      <c r="F65" s="18">
        <v>0.20499999999999999</v>
      </c>
      <c r="G65" s="18">
        <v>0.16750000000000001</v>
      </c>
      <c r="H65" s="17" t="s">
        <v>165</v>
      </c>
    </row>
    <row r="66" spans="1:8" x14ac:dyDescent="0.3">
      <c r="A66" s="17">
        <v>5950.49</v>
      </c>
      <c r="B66" s="18">
        <v>0.22000000000000003</v>
      </c>
      <c r="C66" s="18">
        <v>4.7500000000000001E-2</v>
      </c>
      <c r="D66" s="18">
        <v>0.70499999999999996</v>
      </c>
      <c r="E66" s="18">
        <v>8.5000000000000006E-2</v>
      </c>
      <c r="F66" s="18">
        <v>0.15000000000000002</v>
      </c>
      <c r="G66" s="18">
        <v>7.0000000000000007E-2</v>
      </c>
      <c r="H66" s="17" t="s">
        <v>165</v>
      </c>
    </row>
    <row r="67" spans="1:8" x14ac:dyDescent="0.3">
      <c r="A67" s="17">
        <v>5965.07</v>
      </c>
      <c r="B67" s="18">
        <v>0.37343358395989973</v>
      </c>
      <c r="C67" s="18">
        <v>5.5137844611528819E-2</v>
      </c>
      <c r="D67" s="18">
        <v>0.56892230576441105</v>
      </c>
      <c r="E67" s="18">
        <v>0.10275689223057644</v>
      </c>
      <c r="F67" s="18">
        <v>0.17293233082706766</v>
      </c>
      <c r="G67" s="18">
        <v>0.20050125313283207</v>
      </c>
      <c r="H67" s="17" t="s">
        <v>165</v>
      </c>
    </row>
    <row r="68" spans="1:8" x14ac:dyDescent="0.3">
      <c r="A68" s="17">
        <v>5965.33</v>
      </c>
      <c r="B68" s="18">
        <v>0.25750000000000001</v>
      </c>
      <c r="C68" s="18">
        <v>5.7500000000000002E-2</v>
      </c>
      <c r="D68" s="18">
        <v>0.66749999999999998</v>
      </c>
      <c r="E68" s="18">
        <v>0.115</v>
      </c>
      <c r="F68" s="18">
        <v>0.20250000000000001</v>
      </c>
      <c r="G68" s="18">
        <v>5.5E-2</v>
      </c>
      <c r="H68" s="17" t="s">
        <v>165</v>
      </c>
    </row>
    <row r="69" spans="1:8" x14ac:dyDescent="0.3">
      <c r="A69" s="17">
        <v>5972.38</v>
      </c>
      <c r="B69" s="18">
        <v>0.33734939759036142</v>
      </c>
      <c r="C69" s="18">
        <v>0.24578313253012046</v>
      </c>
      <c r="D69" s="18">
        <v>0.61445783132530118</v>
      </c>
      <c r="E69" s="18">
        <v>2.1686746987951807E-2</v>
      </c>
      <c r="F69" s="18">
        <v>0.26746987951807227</v>
      </c>
      <c r="G69" s="18">
        <v>6.9879518072289162E-2</v>
      </c>
      <c r="H69" s="17" t="s">
        <v>165</v>
      </c>
    </row>
    <row r="70" spans="1:8" x14ac:dyDescent="0.3">
      <c r="A70" s="17">
        <v>5979.03</v>
      </c>
      <c r="B70" s="18">
        <v>0.29850746268656714</v>
      </c>
      <c r="C70" s="18">
        <v>0.15174129353233831</v>
      </c>
      <c r="D70" s="18">
        <v>0.63184079601990051</v>
      </c>
      <c r="E70" s="18">
        <v>7.4626865671641784E-2</v>
      </c>
      <c r="F70" s="18">
        <v>0.2263681592039801</v>
      </c>
      <c r="G70" s="18">
        <v>7.2139303482587069E-2</v>
      </c>
      <c r="H70" s="17" t="s">
        <v>165</v>
      </c>
    </row>
    <row r="71" spans="1:8" x14ac:dyDescent="0.3">
      <c r="A71" s="17">
        <v>5982.39</v>
      </c>
      <c r="B71" s="18">
        <v>0.35162094763092266</v>
      </c>
      <c r="C71" s="18">
        <v>9.7256857855361589E-2</v>
      </c>
      <c r="D71" s="18">
        <v>0.60099750623441395</v>
      </c>
      <c r="E71" s="18">
        <v>8.9775561097256859E-2</v>
      </c>
      <c r="F71" s="18">
        <v>0.18703241895261846</v>
      </c>
      <c r="G71" s="18">
        <v>0.16458852867830423</v>
      </c>
      <c r="H71" s="17" t="s">
        <v>165</v>
      </c>
    </row>
    <row r="72" spans="1:8" x14ac:dyDescent="0.3">
      <c r="A72" s="17">
        <v>5990.03</v>
      </c>
      <c r="B72" s="18">
        <v>0.44</v>
      </c>
      <c r="C72" s="18">
        <v>0.17</v>
      </c>
      <c r="D72" s="18">
        <v>0.48499999999999999</v>
      </c>
      <c r="E72" s="18">
        <v>0.105</v>
      </c>
      <c r="F72" s="18">
        <v>0.27500000000000002</v>
      </c>
      <c r="G72" s="18">
        <v>0.16500000000000001</v>
      </c>
      <c r="H72" s="17" t="s">
        <v>165</v>
      </c>
    </row>
    <row r="73" spans="1:8" x14ac:dyDescent="0.3">
      <c r="A73" s="17">
        <v>5995.1</v>
      </c>
      <c r="B73" s="18">
        <v>0.35249999999999998</v>
      </c>
      <c r="C73" s="18">
        <v>0.09</v>
      </c>
      <c r="D73" s="18">
        <v>0.57499999999999996</v>
      </c>
      <c r="E73" s="18">
        <v>8.5000000000000006E-2</v>
      </c>
      <c r="F73" s="18">
        <v>0.17499999999999999</v>
      </c>
      <c r="G73" s="18">
        <v>0.17749999999999999</v>
      </c>
      <c r="H73" s="17" t="s">
        <v>165</v>
      </c>
    </row>
    <row r="74" spans="1:8" x14ac:dyDescent="0.3">
      <c r="A74" s="17">
        <v>6000.08</v>
      </c>
      <c r="B74" s="18">
        <v>0.3775</v>
      </c>
      <c r="C74" s="18">
        <v>7.5000000000000011E-2</v>
      </c>
      <c r="D74" s="18">
        <v>0.56999999999999995</v>
      </c>
      <c r="E74" s="18">
        <v>0.06</v>
      </c>
      <c r="F74" s="18">
        <v>0.13500000000000001</v>
      </c>
      <c r="G74" s="18">
        <v>0.24249999999999999</v>
      </c>
      <c r="H74" s="17" t="s">
        <v>165</v>
      </c>
    </row>
    <row r="75" spans="1:8" x14ac:dyDescent="0.3">
      <c r="A75" s="17">
        <v>6003.08</v>
      </c>
      <c r="B75" s="18">
        <v>0.26550868486352358</v>
      </c>
      <c r="C75" s="18">
        <v>6.4516129032258063E-2</v>
      </c>
      <c r="D75" s="18">
        <v>0.62779156327543428</v>
      </c>
      <c r="E75" s="18">
        <v>4.7146401985111663E-2</v>
      </c>
      <c r="F75" s="18">
        <v>0.11166253101736973</v>
      </c>
      <c r="G75" s="18">
        <v>0.15384615384615385</v>
      </c>
      <c r="H75" s="17" t="s">
        <v>165</v>
      </c>
    </row>
    <row r="76" spans="1:8" x14ac:dyDescent="0.3">
      <c r="A76" s="17">
        <v>6008.03</v>
      </c>
      <c r="B76" s="18">
        <v>0.44110275689223055</v>
      </c>
      <c r="C76" s="18">
        <v>0.13283208020050125</v>
      </c>
      <c r="D76" s="18">
        <v>0.48621553884711777</v>
      </c>
      <c r="E76" s="18">
        <v>0.10025062656641603</v>
      </c>
      <c r="F76" s="18">
        <v>0.23308270676691728</v>
      </c>
      <c r="G76" s="18">
        <v>0.20802005012531327</v>
      </c>
      <c r="H76" s="17" t="s">
        <v>165</v>
      </c>
    </row>
    <row r="77" spans="1:8" x14ac:dyDescent="0.3">
      <c r="A77" s="17">
        <v>6035.99</v>
      </c>
      <c r="B77" s="18">
        <v>0.34249999999999997</v>
      </c>
      <c r="C77" s="18">
        <v>5.0000000000000001E-3</v>
      </c>
      <c r="D77" s="18">
        <v>0.5575</v>
      </c>
      <c r="E77" s="18">
        <v>4.7500000000000001E-2</v>
      </c>
      <c r="F77" s="18">
        <v>5.2499999999999998E-2</v>
      </c>
      <c r="G77" s="18">
        <v>0.28999999999999998</v>
      </c>
      <c r="H77" s="17" t="s">
        <v>165</v>
      </c>
    </row>
    <row r="78" spans="1:8" x14ac:dyDescent="0.3">
      <c r="A78" s="17">
        <v>6050</v>
      </c>
      <c r="B78" s="18">
        <v>0.25125628140703515</v>
      </c>
      <c r="C78" s="18">
        <v>5.5276381909547735E-2</v>
      </c>
      <c r="D78" s="18">
        <v>0.6105527638190954</v>
      </c>
      <c r="E78" s="18">
        <v>8.0402010050251257E-2</v>
      </c>
      <c r="F78" s="18">
        <v>0.135678391959799</v>
      </c>
      <c r="G78" s="18">
        <v>0.11557788944723618</v>
      </c>
      <c r="H78" s="17" t="s">
        <v>165</v>
      </c>
    </row>
    <row r="79" spans="1:8" x14ac:dyDescent="0.3">
      <c r="A79" s="17">
        <v>6053.07</v>
      </c>
      <c r="B79" s="18">
        <v>0.23500000000000001</v>
      </c>
      <c r="C79" s="18">
        <v>5.7500000000000002E-2</v>
      </c>
      <c r="D79" s="18">
        <v>0.66500000000000004</v>
      </c>
      <c r="E79" s="18">
        <v>2.2499999999999999E-2</v>
      </c>
      <c r="F79" s="18">
        <v>0.08</v>
      </c>
      <c r="G79" s="18">
        <v>0.155</v>
      </c>
      <c r="H79" s="17" t="s">
        <v>165</v>
      </c>
    </row>
    <row r="80" spans="1:8" x14ac:dyDescent="0.3">
      <c r="A80" s="17">
        <v>6070.04</v>
      </c>
      <c r="B80" s="18">
        <v>0.22500000000000003</v>
      </c>
      <c r="C80" s="18">
        <v>2.75E-2</v>
      </c>
      <c r="D80" s="18">
        <v>0.60499999999999998</v>
      </c>
      <c r="E80" s="18">
        <v>4.4999999999999998E-2</v>
      </c>
      <c r="F80" s="18">
        <v>7.4999999999999997E-2</v>
      </c>
      <c r="G80" s="18">
        <v>0.15</v>
      </c>
      <c r="H80" s="17" t="s">
        <v>165</v>
      </c>
    </row>
    <row r="81" spans="1:8" x14ac:dyDescent="0.3">
      <c r="A81" s="17">
        <v>6078.01</v>
      </c>
      <c r="B81" s="18">
        <v>0.22055137844611528</v>
      </c>
      <c r="C81" s="18">
        <v>4.0100250626566414E-2</v>
      </c>
      <c r="D81" s="18">
        <v>0.67669172932330834</v>
      </c>
      <c r="E81" s="18">
        <v>5.0125313283208017E-3</v>
      </c>
      <c r="F81" s="18">
        <v>4.7619047619047616E-2</v>
      </c>
      <c r="G81" s="18">
        <v>0.17293233082706766</v>
      </c>
      <c r="H81" s="17" t="s">
        <v>165</v>
      </c>
    </row>
    <row r="82" spans="1:8" x14ac:dyDescent="0.3">
      <c r="A82" s="17">
        <v>6089.07</v>
      </c>
      <c r="B82" s="18">
        <v>0.40703517587939697</v>
      </c>
      <c r="C82" s="18">
        <v>0.14824120603015076</v>
      </c>
      <c r="D82" s="18">
        <v>0.48743718592964824</v>
      </c>
      <c r="E82" s="18">
        <v>4.7738693467336682E-2</v>
      </c>
      <c r="F82" s="18">
        <v>0.19849246231155782</v>
      </c>
      <c r="G82" s="18">
        <v>0.20854271356783918</v>
      </c>
      <c r="H82" s="17" t="s">
        <v>165</v>
      </c>
    </row>
    <row r="83" spans="1:8" x14ac:dyDescent="0.3">
      <c r="A83" s="17">
        <v>6096.03</v>
      </c>
      <c r="B83" s="18">
        <v>0.32658227848101268</v>
      </c>
      <c r="C83" s="18">
        <v>8.8607594936708861E-2</v>
      </c>
      <c r="D83" s="18">
        <v>0.55443037974683551</v>
      </c>
      <c r="E83" s="18">
        <v>3.0379746835443037E-2</v>
      </c>
      <c r="F83" s="18">
        <v>0.11898734177215189</v>
      </c>
      <c r="G83" s="18">
        <v>0.20759493670886076</v>
      </c>
      <c r="H83" s="17" t="s">
        <v>165</v>
      </c>
    </row>
    <row r="84" spans="1:8" x14ac:dyDescent="0.3">
      <c r="A84" s="17">
        <v>6100.08</v>
      </c>
      <c r="B84" s="18">
        <v>0.33834586466165412</v>
      </c>
      <c r="C84" s="18">
        <v>0.10776942355889724</v>
      </c>
      <c r="D84" s="18">
        <v>0.55388471177944865</v>
      </c>
      <c r="E84" s="18">
        <v>3.7593984962406013E-2</v>
      </c>
      <c r="F84" s="18">
        <v>0.14536340852130325</v>
      </c>
      <c r="G84" s="18">
        <v>0.19298245614035087</v>
      </c>
      <c r="H84" s="17" t="s">
        <v>165</v>
      </c>
    </row>
    <row r="85" spans="1:8" x14ac:dyDescent="0.3">
      <c r="A85" s="17">
        <v>6119.06</v>
      </c>
      <c r="B85" s="18">
        <v>0.29648241206030151</v>
      </c>
      <c r="C85" s="18">
        <v>2.7638190954773871E-2</v>
      </c>
      <c r="D85" s="18">
        <v>0.58040201005025127</v>
      </c>
      <c r="E85" s="18">
        <v>4.5226130653266333E-2</v>
      </c>
      <c r="F85" s="18">
        <v>7.2864321608040211E-2</v>
      </c>
      <c r="G85" s="18">
        <v>0.2236180904522613</v>
      </c>
      <c r="H85" s="17" t="s">
        <v>165</v>
      </c>
    </row>
    <row r="86" spans="1:8" x14ac:dyDescent="0.3">
      <c r="A86" s="17">
        <v>6124.07</v>
      </c>
      <c r="B86" s="18">
        <v>0.3125</v>
      </c>
      <c r="C86" s="18">
        <v>7.0000000000000007E-2</v>
      </c>
      <c r="D86" s="18">
        <v>0.54</v>
      </c>
      <c r="E86" s="18">
        <v>1.7500000000000002E-2</v>
      </c>
      <c r="F86" s="18">
        <v>8.7500000000000008E-2</v>
      </c>
      <c r="G86" s="18">
        <v>0.22500000000000001</v>
      </c>
      <c r="H86" s="17" t="s">
        <v>165</v>
      </c>
    </row>
    <row r="87" spans="1:8" x14ac:dyDescent="0.3">
      <c r="A87" s="17">
        <v>6133.97</v>
      </c>
      <c r="B87" s="18">
        <v>0.2907268170426065</v>
      </c>
      <c r="C87" s="18">
        <v>0.13283208020050125</v>
      </c>
      <c r="D87" s="18">
        <v>0.52882205513784464</v>
      </c>
      <c r="E87" s="18">
        <v>5.764411027568922E-2</v>
      </c>
      <c r="F87" s="18">
        <v>0.19047619047619047</v>
      </c>
      <c r="G87" s="18">
        <v>0.10025062656641603</v>
      </c>
      <c r="H87" s="17" t="s">
        <v>165</v>
      </c>
    </row>
    <row r="88" spans="1:8" x14ac:dyDescent="0.3">
      <c r="A88" s="17">
        <v>6151.02</v>
      </c>
      <c r="B88" s="18">
        <v>0.28250000000000003</v>
      </c>
      <c r="C88" s="18">
        <v>0.1075</v>
      </c>
      <c r="D88" s="18">
        <v>0.60750000000000004</v>
      </c>
      <c r="E88" s="18">
        <v>3.2500000000000001E-2</v>
      </c>
      <c r="F88" s="18">
        <v>0.14250000000000002</v>
      </c>
      <c r="G88" s="18">
        <v>0.14000000000000001</v>
      </c>
      <c r="H88" s="17" t="s">
        <v>165</v>
      </c>
    </row>
    <row r="89" spans="1:8" x14ac:dyDescent="0.3">
      <c r="A89" s="17">
        <v>6178.08</v>
      </c>
      <c r="B89" s="18">
        <v>0.16209476309226936</v>
      </c>
      <c r="C89" s="18">
        <v>7.481296758104738E-3</v>
      </c>
      <c r="D89" s="18">
        <v>0.70324189526184533</v>
      </c>
      <c r="E89" s="18">
        <v>1.4962593516209476E-2</v>
      </c>
      <c r="F89" s="18">
        <v>3.9900249376558602E-2</v>
      </c>
      <c r="G89" s="18">
        <v>0.12219451371571072</v>
      </c>
      <c r="H89" s="17" t="s">
        <v>165</v>
      </c>
    </row>
    <row r="90" spans="1:8" x14ac:dyDescent="0.3">
      <c r="A90" s="17">
        <v>6200.09</v>
      </c>
      <c r="B90" s="18">
        <v>0.25814536340852129</v>
      </c>
      <c r="C90" s="18">
        <v>1.2531328320802004E-2</v>
      </c>
      <c r="D90" s="18">
        <v>0.58897243107769426</v>
      </c>
      <c r="E90" s="18">
        <v>9.0225563909774431E-2</v>
      </c>
      <c r="F90" s="18">
        <v>0.12280701754385964</v>
      </c>
      <c r="G90" s="18">
        <v>0.13533834586466165</v>
      </c>
      <c r="H90" s="17" t="s">
        <v>165</v>
      </c>
    </row>
    <row r="91" spans="1:8" x14ac:dyDescent="0.3">
      <c r="A91" s="17">
        <v>6220.13</v>
      </c>
      <c r="B91" s="18">
        <v>0.3175</v>
      </c>
      <c r="C91" s="18">
        <v>0.03</v>
      </c>
      <c r="D91" s="18">
        <v>0.505</v>
      </c>
      <c r="E91" s="18">
        <v>0.05</v>
      </c>
      <c r="F91" s="18">
        <v>0.08</v>
      </c>
      <c r="G91" s="18">
        <v>0.23749999999999999</v>
      </c>
      <c r="H91" s="17" t="s">
        <v>165</v>
      </c>
    </row>
    <row r="92" spans="1:8" x14ac:dyDescent="0.3">
      <c r="A92" s="17">
        <v>6222.99</v>
      </c>
      <c r="B92" s="18">
        <v>0.30750000000000005</v>
      </c>
      <c r="C92" s="18">
        <v>9.5000000000000001E-2</v>
      </c>
      <c r="D92" s="18">
        <v>0.53749999999999998</v>
      </c>
      <c r="E92" s="18">
        <v>6.25E-2</v>
      </c>
      <c r="F92" s="18">
        <v>0.16250000000000001</v>
      </c>
      <c r="G92" s="18">
        <v>0.14499999999999999</v>
      </c>
      <c r="H92" s="17" t="s">
        <v>165</v>
      </c>
    </row>
    <row r="93" spans="1:8" x14ac:dyDescent="0.3">
      <c r="A93" s="17">
        <v>6230.08</v>
      </c>
      <c r="B93" s="18">
        <v>0.22750000000000001</v>
      </c>
      <c r="C93" s="18">
        <v>3.7499999999999999E-2</v>
      </c>
      <c r="D93" s="18">
        <v>0.5625</v>
      </c>
      <c r="E93" s="18">
        <v>3.5000000000000003E-2</v>
      </c>
      <c r="F93" s="18">
        <v>7.5000000000000011E-2</v>
      </c>
      <c r="G93" s="18">
        <v>0.1525</v>
      </c>
      <c r="H93" s="17" t="s">
        <v>165</v>
      </c>
    </row>
    <row r="94" spans="1:8" x14ac:dyDescent="0.3">
      <c r="A94" s="17">
        <v>6249.99</v>
      </c>
      <c r="B94" s="18">
        <v>0.38500000000000001</v>
      </c>
      <c r="C94" s="18">
        <v>2.75E-2</v>
      </c>
      <c r="D94" s="18">
        <v>0.40500000000000003</v>
      </c>
      <c r="E94" s="18">
        <v>0.06</v>
      </c>
      <c r="F94" s="18">
        <v>8.7499999999999994E-2</v>
      </c>
      <c r="G94" s="18">
        <v>0.29749999999999999</v>
      </c>
      <c r="H94" s="17" t="s">
        <v>165</v>
      </c>
    </row>
    <row r="95" spans="1:8" x14ac:dyDescent="0.3">
      <c r="A95" s="17">
        <v>6251.09</v>
      </c>
      <c r="B95" s="18">
        <v>0.64999999999999991</v>
      </c>
      <c r="C95" s="18">
        <v>0.5774999999999999</v>
      </c>
      <c r="D95" s="18">
        <v>0.2175</v>
      </c>
      <c r="E95" s="18">
        <v>7.0000000000000007E-2</v>
      </c>
      <c r="F95" s="18">
        <v>0.64749999999999996</v>
      </c>
      <c r="G95" s="18">
        <v>2.5000000000000001E-3</v>
      </c>
      <c r="H95" s="17" t="s">
        <v>165</v>
      </c>
    </row>
    <row r="96" spans="1:8" x14ac:dyDescent="0.3">
      <c r="A96" s="17">
        <v>6285.02</v>
      </c>
      <c r="B96" s="18">
        <v>0.35101010101010105</v>
      </c>
      <c r="C96" s="18">
        <v>6.0606060606060608E-2</v>
      </c>
      <c r="D96" s="18">
        <v>0.49242424242424243</v>
      </c>
      <c r="E96" s="18">
        <v>2.7777777777777776E-2</v>
      </c>
      <c r="F96" s="18">
        <v>8.8383838383838384E-2</v>
      </c>
      <c r="G96" s="18">
        <v>0.26262626262626265</v>
      </c>
      <c r="H96" s="17" t="s">
        <v>165</v>
      </c>
    </row>
    <row r="97" spans="1:8" x14ac:dyDescent="0.3">
      <c r="A97" s="3">
        <v>6303.07</v>
      </c>
      <c r="B97" s="19">
        <v>0.30249999999999999</v>
      </c>
      <c r="C97" s="19">
        <v>3.7499999999999999E-2</v>
      </c>
      <c r="D97" s="19">
        <v>0.40250000000000002</v>
      </c>
      <c r="E97" s="19">
        <v>9.2499999999999999E-2</v>
      </c>
      <c r="F97" s="19">
        <v>0.13</v>
      </c>
      <c r="G97" s="19">
        <v>0.17249999999999999</v>
      </c>
      <c r="H97" s="3" t="s">
        <v>166</v>
      </c>
    </row>
    <row r="98" spans="1:8" x14ac:dyDescent="0.3">
      <c r="A98" s="3">
        <v>6307.17</v>
      </c>
      <c r="B98" s="19">
        <v>0.48499999999999999</v>
      </c>
      <c r="C98" s="19">
        <v>0.11750000000000001</v>
      </c>
      <c r="D98" s="19">
        <v>0.34</v>
      </c>
      <c r="E98" s="19">
        <v>9.7500000000000003E-2</v>
      </c>
      <c r="F98" s="19">
        <v>0.4325</v>
      </c>
      <c r="G98" s="19">
        <v>5.2499999999999998E-2</v>
      </c>
      <c r="H98" s="3" t="s">
        <v>166</v>
      </c>
    </row>
    <row r="99" spans="1:8" x14ac:dyDescent="0.3">
      <c r="A99" s="3">
        <v>6309.02</v>
      </c>
      <c r="B99" s="19">
        <v>0.23115577889447236</v>
      </c>
      <c r="C99" s="19">
        <v>0.10301507537688442</v>
      </c>
      <c r="D99" s="19">
        <v>0.63819095477386933</v>
      </c>
      <c r="E99" s="19">
        <v>7.5376884422110546E-2</v>
      </c>
      <c r="F99" s="19">
        <v>0.17839195979899497</v>
      </c>
      <c r="G99" s="19">
        <v>5.2763819095477386E-2</v>
      </c>
      <c r="H99" s="3" t="s">
        <v>166</v>
      </c>
    </row>
    <row r="100" spans="1:8" x14ac:dyDescent="0.3">
      <c r="A100" s="3">
        <v>6313.07</v>
      </c>
      <c r="B100" s="19">
        <v>0.32080200501253131</v>
      </c>
      <c r="C100" s="19">
        <v>9.0225563909774431E-2</v>
      </c>
      <c r="D100" s="19">
        <v>0.58897243107769426</v>
      </c>
      <c r="E100" s="19">
        <v>3.5087719298245612E-2</v>
      </c>
      <c r="F100" s="19">
        <v>0.13283208020050125</v>
      </c>
      <c r="G100" s="19">
        <v>0.18796992481203006</v>
      </c>
      <c r="H100" s="3" t="s">
        <v>166</v>
      </c>
    </row>
    <row r="101" spans="1:8" x14ac:dyDescent="0.3">
      <c r="A101" s="3">
        <v>6314.95</v>
      </c>
      <c r="B101" s="19">
        <v>0.2175</v>
      </c>
      <c r="C101" s="19">
        <v>0.1275</v>
      </c>
      <c r="D101" s="19">
        <v>0.72500000000000009</v>
      </c>
      <c r="E101" s="19">
        <v>3.2500000000000001E-2</v>
      </c>
      <c r="F101" s="19">
        <v>0.16</v>
      </c>
      <c r="G101" s="19">
        <v>5.7500000000000002E-2</v>
      </c>
      <c r="H101" s="3" t="s">
        <v>166</v>
      </c>
    </row>
    <row r="102" spans="1:8" x14ac:dyDescent="0.3">
      <c r="A102" s="3">
        <v>6318</v>
      </c>
      <c r="B102" s="19">
        <v>0.35</v>
      </c>
      <c r="C102" s="19">
        <v>5.7500000000000002E-2</v>
      </c>
      <c r="D102" s="19">
        <v>0.47749999999999998</v>
      </c>
      <c r="E102" s="19">
        <v>0.1</v>
      </c>
      <c r="F102" s="19">
        <v>0.1575</v>
      </c>
      <c r="G102" s="19">
        <v>0.1925</v>
      </c>
      <c r="H102" s="3" t="s">
        <v>166</v>
      </c>
    </row>
    <row r="103" spans="1:8" x14ac:dyDescent="0.3">
      <c r="A103" s="3">
        <v>6320.07</v>
      </c>
      <c r="B103" s="19">
        <v>0.28250000000000003</v>
      </c>
      <c r="C103" s="19">
        <v>1.2500000000000001E-2</v>
      </c>
      <c r="D103" s="19">
        <v>0.65749999999999997</v>
      </c>
      <c r="E103" s="19">
        <v>0.17749999999999999</v>
      </c>
      <c r="F103" s="19">
        <v>0.19</v>
      </c>
      <c r="G103" s="19">
        <v>9.2499999999999999E-2</v>
      </c>
      <c r="H103" s="3" t="s">
        <v>166</v>
      </c>
    </row>
    <row r="104" spans="1:8" x14ac:dyDescent="0.3">
      <c r="A104" s="3">
        <v>6325.03</v>
      </c>
      <c r="B104" s="19">
        <v>0.37</v>
      </c>
      <c r="C104" s="19">
        <v>7.0000000000000007E-2</v>
      </c>
      <c r="D104" s="19">
        <v>0.54</v>
      </c>
      <c r="E104" s="19">
        <v>0.22</v>
      </c>
      <c r="F104" s="19">
        <v>0.29000000000000004</v>
      </c>
      <c r="G104" s="19">
        <v>0.08</v>
      </c>
      <c r="H104" s="3" t="s">
        <v>166</v>
      </c>
    </row>
    <row r="105" spans="1:8" x14ac:dyDescent="0.3">
      <c r="A105" s="3">
        <v>6327.92</v>
      </c>
      <c r="B105" s="19">
        <v>0.27568922305764409</v>
      </c>
      <c r="C105" s="19">
        <v>0.22305764411027568</v>
      </c>
      <c r="D105" s="19">
        <v>0.69172932330827064</v>
      </c>
      <c r="E105" s="19">
        <v>4.7619047619047616E-2</v>
      </c>
      <c r="F105" s="19">
        <v>0.27067669172932329</v>
      </c>
      <c r="G105" s="19">
        <v>5.0125313283208017E-3</v>
      </c>
      <c r="H105" s="3" t="s">
        <v>166</v>
      </c>
    </row>
    <row r="106" spans="1:8" x14ac:dyDescent="0.3">
      <c r="A106" s="3">
        <v>6339.01</v>
      </c>
      <c r="B106" s="19">
        <v>0.3</v>
      </c>
      <c r="C106" s="19">
        <v>0.215</v>
      </c>
      <c r="D106" s="19">
        <v>0.47000000000000003</v>
      </c>
      <c r="E106" s="19">
        <v>8.5000000000000006E-2</v>
      </c>
      <c r="F106" s="19">
        <v>0.3</v>
      </c>
      <c r="G106" s="19">
        <v>0</v>
      </c>
      <c r="H106" s="3" t="s">
        <v>166</v>
      </c>
    </row>
    <row r="107" spans="1:8" x14ac:dyDescent="0.3">
      <c r="A107" s="3">
        <v>6341.93</v>
      </c>
      <c r="B107" s="19">
        <v>0.33249370277078089</v>
      </c>
      <c r="C107" s="19">
        <v>5.5415617128463476E-2</v>
      </c>
      <c r="D107" s="19">
        <v>0.46851385390428213</v>
      </c>
      <c r="E107" s="19">
        <v>0.10075566750629723</v>
      </c>
      <c r="F107" s="19">
        <v>0.15617128463476071</v>
      </c>
      <c r="G107" s="19">
        <v>0.17632241813602015</v>
      </c>
      <c r="H107" s="3" t="s">
        <v>166</v>
      </c>
    </row>
    <row r="108" spans="1:8" x14ac:dyDescent="0.3">
      <c r="A108" s="3">
        <v>6350.07</v>
      </c>
      <c r="B108" s="19">
        <v>0.89500000000000002</v>
      </c>
      <c r="C108" s="19">
        <v>0.875</v>
      </c>
      <c r="D108" s="19">
        <v>9.5000000000000001E-2</v>
      </c>
      <c r="E108" s="19">
        <v>0.02</v>
      </c>
      <c r="F108" s="19">
        <v>0.89500000000000002</v>
      </c>
      <c r="G108" s="19">
        <v>0</v>
      </c>
      <c r="H108" s="3" t="s">
        <v>166</v>
      </c>
    </row>
    <row r="109" spans="1:8" x14ac:dyDescent="0.3">
      <c r="A109" s="3">
        <v>6359.98</v>
      </c>
      <c r="B109" s="19">
        <v>0.61749999999999994</v>
      </c>
      <c r="C109" s="19">
        <v>0.61</v>
      </c>
      <c r="D109" s="19">
        <v>0.35250000000000004</v>
      </c>
      <c r="E109" s="19">
        <v>7.4999999999999997E-3</v>
      </c>
      <c r="F109" s="19">
        <v>0.61749999999999994</v>
      </c>
      <c r="G109" s="19">
        <v>0</v>
      </c>
      <c r="H109" s="3" t="s">
        <v>166</v>
      </c>
    </row>
    <row r="111" spans="1:8" x14ac:dyDescent="0.3">
      <c r="B111" s="7"/>
    </row>
  </sheetData>
  <sortState xmlns:xlrd2="http://schemas.microsoft.com/office/spreadsheetml/2017/richdata2" ref="A28:G109">
    <sortCondition ref="A10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DB5E-C5CC-4101-BEAC-AB22F196ADB2}">
  <dimension ref="A1"/>
  <sheetViews>
    <sheetView topLeftCell="H1" workbookViewId="0">
      <selection activeCell="V21" sqref="V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71EB-D1FC-4E35-BBE1-5BD1D40C8536}">
  <dimension ref="A1"/>
  <sheetViews>
    <sheetView workbookViewId="0">
      <selection activeCell="R47" sqref="R4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2BB7-E579-4B8E-88EB-91A7C25F41EF}">
  <dimension ref="Q18"/>
  <sheetViews>
    <sheetView workbookViewId="0">
      <selection activeCell="P34" sqref="P34"/>
    </sheetView>
  </sheetViews>
  <sheetFormatPr defaultRowHeight="14.4" x14ac:dyDescent="0.3"/>
  <sheetData>
    <row r="18" spans="17:17" x14ac:dyDescent="0.3">
      <c r="Q18" s="6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5B1-F2C6-45BB-9D4B-E29CC67A7272}">
  <dimension ref="A1"/>
  <sheetViews>
    <sheetView workbookViewId="0">
      <selection activeCell="R37" sqref="R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Normalized Data</vt:lpstr>
      <vt:lpstr>For_Q1</vt:lpstr>
      <vt:lpstr> Depth and Porosity Data</vt:lpstr>
      <vt:lpstr>Depth Graphs WC</vt:lpstr>
      <vt:lpstr>Depth Graphs RSWC</vt:lpstr>
      <vt:lpstr>Porosity Graphs WC</vt:lpstr>
      <vt:lpstr>Porosity Graphs RSWC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2020-04-20T18:42:51Z</dcterms:modified>
</cp:coreProperties>
</file>