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meganberberich/Dropbox/THESIS/defense_presentation/"/>
    </mc:Choice>
  </mc:AlternateContent>
  <xr:revisionPtr revIDLastSave="0" documentId="13_ncr:1_{5051CCAC-F3A6-E142-AC20-F0CAD3563FFF}" xr6:coauthVersionLast="40" xr6:coauthVersionMax="40" xr10:uidLastSave="{00000000-0000-0000-0000-000000000000}"/>
  <bookViews>
    <workbookView xWindow="2460" yWindow="460" windowWidth="25260" windowHeight="15880" tabRatio="500" xr2:uid="{00000000-000D-0000-FFFF-FFFF00000000}"/>
  </bookViews>
  <sheets>
    <sheet name="sediment_isotopes_cn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U9" i="1" s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2" i="1"/>
  <c r="U4" i="1" s="1"/>
  <c r="T9" i="1"/>
  <c r="T8" i="1"/>
  <c r="T5" i="1"/>
  <c r="T4" i="1"/>
  <c r="U5" i="1" l="1"/>
  <c r="U8" i="1"/>
</calcChain>
</file>

<file path=xl/sharedStrings.xml><?xml version="1.0" encoding="utf-8"?>
<sst xmlns="http://schemas.openxmlformats.org/spreadsheetml/2006/main" count="218" uniqueCount="100">
  <si>
    <t>sample</t>
  </si>
  <si>
    <t>NC</t>
  </si>
  <si>
    <t>CN</t>
  </si>
  <si>
    <t>d15N</t>
  </si>
  <si>
    <t>d13C</t>
  </si>
  <si>
    <t>Site</t>
  </si>
  <si>
    <t>Core</t>
  </si>
  <si>
    <t>Category</t>
  </si>
  <si>
    <t>H001</t>
  </si>
  <si>
    <t>A</t>
  </si>
  <si>
    <t>lacustrine</t>
  </si>
  <si>
    <t>H002</t>
  </si>
  <si>
    <t>B</t>
  </si>
  <si>
    <t>H003</t>
  </si>
  <si>
    <t>C</t>
  </si>
  <si>
    <t>H004</t>
  </si>
  <si>
    <t>H005</t>
  </si>
  <si>
    <t>H006</t>
  </si>
  <si>
    <t>H007</t>
  </si>
  <si>
    <t>D</t>
  </si>
  <si>
    <t>H008</t>
  </si>
  <si>
    <t>transitional</t>
  </si>
  <si>
    <t>H009</t>
  </si>
  <si>
    <t>H010</t>
  </si>
  <si>
    <t>H011</t>
  </si>
  <si>
    <t>riverine</t>
  </si>
  <si>
    <t>H014</t>
  </si>
  <si>
    <t>H017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</si>
  <si>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</si>
  <si>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</si>
  <si>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</si>
  <si>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</si>
  <si>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</si>
  <si>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</si>
  <si>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</si>
  <si>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</si>
  <si>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</si>
  <si>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</si>
  <si>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</si>
  <si>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</si>
  <si>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H032</t>
  </si>
  <si>
    <t>H033</t>
  </si>
  <si>
    <t>H034</t>
  </si>
  <si>
    <t>H035</t>
  </si>
  <si>
    <t>H036</t>
  </si>
  <si>
    <t>H037</t>
  </si>
  <si>
    <t>H038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</si>
  <si>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</si>
  <si>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</si>
  <si>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</si>
  <si>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</si>
  <si>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</si>
  <si>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</si>
  <si>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</si>
  <si>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</si>
  <si>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</si>
  <si>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</si>
  <si>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</si>
  <si>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</si>
  <si>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</si>
  <si>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H052</t>
  </si>
  <si>
    <t>Source</t>
  </si>
  <si>
    <t>Concd13C</t>
  </si>
  <si>
    <t>Concd15N</t>
  </si>
  <si>
    <t>terrestrial</t>
  </si>
  <si>
    <t>EM1-A</t>
  </si>
  <si>
    <t>EM1-B</t>
  </si>
  <si>
    <t>EM1-C</t>
  </si>
  <si>
    <t>EM2-A</t>
  </si>
  <si>
    <t>EM2-B</t>
  </si>
  <si>
    <t>EM4-B</t>
  </si>
  <si>
    <t>EM3-A</t>
  </si>
  <si>
    <t>EM3-B</t>
  </si>
  <si>
    <t>EM3-C</t>
  </si>
  <si>
    <t>EM5-A</t>
  </si>
  <si>
    <t>EM5-B</t>
  </si>
  <si>
    <t>EM5-C</t>
  </si>
  <si>
    <t>EM6-A</t>
  </si>
  <si>
    <t>aquatic</t>
  </si>
  <si>
    <t>C1-05-ENN-3</t>
  </si>
  <si>
    <t>C1-06-ENN-3-R</t>
  </si>
  <si>
    <t>C1-10-EUS-4</t>
  </si>
  <si>
    <t>C1-12-ECP-5</t>
  </si>
  <si>
    <t>C1-14-HWD-6</t>
  </si>
  <si>
    <t>C1-16-HCW-7</t>
  </si>
  <si>
    <t>C1-18-HCW-7-R</t>
  </si>
  <si>
    <t>C1-20-HND-8</t>
  </si>
  <si>
    <t>C1-22-HST-9</t>
  </si>
  <si>
    <t>C1-24-HTM-10</t>
  </si>
  <si>
    <t>C1-27-EOF-11</t>
  </si>
  <si>
    <t>C1-29-HCE-12</t>
  </si>
  <si>
    <t>C1-31-HCE-12-R</t>
  </si>
  <si>
    <t>C1-33-HEB-13</t>
  </si>
  <si>
    <t>C1-35-HRM-14</t>
  </si>
  <si>
    <t>C1-37-HEF-14</t>
  </si>
  <si>
    <t>mean_terrestrial</t>
  </si>
  <si>
    <t>15N</t>
  </si>
  <si>
    <t>sd_terrestrial</t>
  </si>
  <si>
    <t>mean_aquatic</t>
  </si>
  <si>
    <t>sd_aquatic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</si>
</sst>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45200"/>
      <color rgb="FFFE6259"/>
      <color rgb="FF0096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terrestrial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sediment_isotopes_cn!$T$5</c:f>
                <c:numCache>
                  <c:formatCode>General</c:formatCode>
                  <c:ptCount val="1"/>
                  <c:pt idx="0">
                    <c:v>1.8605223970013345</c:v>
                  </c:pt>
                </c:numCache>
              </c:numRef>
            </c:plus>
            <c:minus>
              <c:numRef>
                <c:f>sediment_isotopes_cn!$T$5</c:f>
                <c:numCache>
                  <c:formatCode>General</c:formatCode>
                  <c:ptCount val="1"/>
                  <c:pt idx="0">
                    <c:v>1.8605223970013345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sediment_isotopes_cn!$U$5</c:f>
                <c:numCache>
                  <c:formatCode>General</c:formatCode>
                  <c:ptCount val="1"/>
                  <c:pt idx="0">
                    <c:v>2.367739788414867E-2</c:v>
                  </c:pt>
                </c:numCache>
              </c:numRef>
            </c:plus>
            <c:minus>
              <c:numRef>
                <c:f>sediment_isotopes_cn!$U$5</c:f>
                <c:numCache>
                  <c:formatCode>General</c:formatCode>
                  <c:ptCount val="1"/>
                  <c:pt idx="0">
                    <c:v>2.367739788414867E-2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sediment_isotopes_cn!$U$4</c:f>
              <c:numCache>
                <c:formatCode>General</c:formatCode>
                <c:ptCount val="1"/>
                <c:pt idx="0">
                  <c:v>6.9518949579098627E-2</c:v>
                </c:pt>
              </c:numCache>
            </c:numRef>
          </c:xVal>
          <c:yVal>
            <c:numRef>
              <c:f>sediment_isotopes_cn!$T$4</c:f>
              <c:numCache>
                <c:formatCode>General</c:formatCode>
                <c:ptCount val="1"/>
                <c:pt idx="0">
                  <c:v>2.175384615384615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E-FD46-A0F6-3EF862ADC006}"/>
            </c:ext>
          </c:extLst>
        </c:ser>
        <c:ser>
          <c:idx val="0"/>
          <c:order val="1"/>
          <c:tx>
            <c:v>aquatic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sediment_isotopes_cn!$T$9</c:f>
                <c:numCache>
                  <c:formatCode>General</c:formatCode>
                  <c:ptCount val="1"/>
                  <c:pt idx="0">
                    <c:v>3.7682719293242823</c:v>
                  </c:pt>
                </c:numCache>
              </c:numRef>
            </c:plus>
            <c:minus>
              <c:numRef>
                <c:f>sediment_isotopes_cn!$T$9</c:f>
                <c:numCache>
                  <c:formatCode>General</c:formatCode>
                  <c:ptCount val="1"/>
                  <c:pt idx="0">
                    <c:v>3.7682719293242823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sediment_isotopes_cn!$U$9</c:f>
                <c:numCache>
                  <c:formatCode>General</c:formatCode>
                  <c:ptCount val="1"/>
                  <c:pt idx="0">
                    <c:v>2.2419855320874885E-2</c:v>
                  </c:pt>
                </c:numCache>
              </c:numRef>
            </c:plus>
            <c:minus>
              <c:numRef>
                <c:f>sediment_isotopes_cn!$U$9</c:f>
                <c:numCache>
                  <c:formatCode>General</c:formatCode>
                  <c:ptCount val="1"/>
                  <c:pt idx="0">
                    <c:v>2.2419855320874885E-2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sediment_isotopes_cn!$U$8</c:f>
              <c:numCache>
                <c:formatCode>General</c:formatCode>
                <c:ptCount val="1"/>
                <c:pt idx="0">
                  <c:v>0.16989603434727185</c:v>
                </c:pt>
              </c:numCache>
            </c:numRef>
          </c:xVal>
          <c:yVal>
            <c:numRef>
              <c:f>sediment_isotopes_cn!$T$8</c:f>
              <c:numCache>
                <c:formatCode>General</c:formatCode>
                <c:ptCount val="1"/>
                <c:pt idx="0">
                  <c:v>8.2774999999999999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4E-FD46-A0F6-3EF862ADC006}"/>
            </c:ext>
          </c:extLst>
        </c:ser>
        <c:ser>
          <c:idx val="1"/>
          <c:order val="2"/>
          <c:tx>
            <c:v>riverine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sediment_isotopes_cn!$B$21:$B$32</c:f>
              <c:numCache>
                <c:formatCode>General</c:formatCode>
                <c:ptCount val="12"/>
                <c:pt idx="0">
                  <c:v>0.109</c:v>
                </c:pt>
                <c:pt idx="1">
                  <c:v>0.108</c:v>
                </c:pt>
                <c:pt idx="2">
                  <c:v>9.5000000000000001E-2</c:v>
                </c:pt>
                <c:pt idx="3">
                  <c:v>0.124</c:v>
                </c:pt>
                <c:pt idx="4">
                  <c:v>8.8999999999999996E-2</c:v>
                </c:pt>
                <c:pt idx="5">
                  <c:v>9.1999999999999998E-2</c:v>
                </c:pt>
                <c:pt idx="6">
                  <c:v>0.11899999999999999</c:v>
                </c:pt>
                <c:pt idx="7">
                  <c:v>0.10199999999999999</c:v>
                </c:pt>
                <c:pt idx="8">
                  <c:v>0.10199999999999999</c:v>
                </c:pt>
                <c:pt idx="9">
                  <c:v>0.126</c:v>
                </c:pt>
                <c:pt idx="10">
                  <c:v>0.104</c:v>
                </c:pt>
                <c:pt idx="11">
                  <c:v>0.111</c:v>
                </c:pt>
              </c:numCache>
            </c:numRef>
          </c:xVal>
          <c:yVal>
            <c:numRef>
              <c:f>sediment_isotopes_cn!$D$21:$D$32</c:f>
              <c:numCache>
                <c:formatCode>General</c:formatCode>
                <c:ptCount val="12"/>
                <c:pt idx="0">
                  <c:v>5.31</c:v>
                </c:pt>
                <c:pt idx="1">
                  <c:v>5.25</c:v>
                </c:pt>
                <c:pt idx="2">
                  <c:v>5.35</c:v>
                </c:pt>
                <c:pt idx="3">
                  <c:v>5.64</c:v>
                </c:pt>
                <c:pt idx="4">
                  <c:v>5.03</c:v>
                </c:pt>
                <c:pt idx="5">
                  <c:v>5.09</c:v>
                </c:pt>
                <c:pt idx="6">
                  <c:v>5.72</c:v>
                </c:pt>
                <c:pt idx="7">
                  <c:v>5.62</c:v>
                </c:pt>
                <c:pt idx="8">
                  <c:v>5.69</c:v>
                </c:pt>
                <c:pt idx="9">
                  <c:v>5.76</c:v>
                </c:pt>
                <c:pt idx="10">
                  <c:v>5.56</c:v>
                </c:pt>
                <c:pt idx="11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4E-FD46-A0F6-3EF862ADC006}"/>
            </c:ext>
          </c:extLst>
        </c:ser>
        <c:ser>
          <c:idx val="3"/>
          <c:order val="3"/>
          <c:tx>
            <c:v>transitional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96FF"/>
              </a:solidFill>
              <a:ln w="9525">
                <a:noFill/>
              </a:ln>
              <a:effectLst/>
            </c:spPr>
          </c:marker>
          <c:xVal>
            <c:numRef>
              <c:f>sediment_isotopes_cn!$B$33:$B$47</c:f>
              <c:numCache>
                <c:formatCode>General</c:formatCode>
                <c:ptCount val="15"/>
                <c:pt idx="0">
                  <c:v>0.14799999999999999</c:v>
                </c:pt>
                <c:pt idx="1">
                  <c:v>0.11899999999999999</c:v>
                </c:pt>
                <c:pt idx="2">
                  <c:v>0.114</c:v>
                </c:pt>
                <c:pt idx="3">
                  <c:v>0.154</c:v>
                </c:pt>
                <c:pt idx="4">
                  <c:v>0.124</c:v>
                </c:pt>
                <c:pt idx="5">
                  <c:v>0.124</c:v>
                </c:pt>
                <c:pt idx="6">
                  <c:v>0.157</c:v>
                </c:pt>
                <c:pt idx="7">
                  <c:v>0.16</c:v>
                </c:pt>
                <c:pt idx="8">
                  <c:v>0.126</c:v>
                </c:pt>
                <c:pt idx="9">
                  <c:v>0.17100000000000001</c:v>
                </c:pt>
                <c:pt idx="10">
                  <c:v>0.125</c:v>
                </c:pt>
                <c:pt idx="11">
                  <c:v>0.123</c:v>
                </c:pt>
                <c:pt idx="12">
                  <c:v>0.17199999999999999</c:v>
                </c:pt>
                <c:pt idx="13">
                  <c:v>0.13200000000000001</c:v>
                </c:pt>
                <c:pt idx="14">
                  <c:v>0.13</c:v>
                </c:pt>
              </c:numCache>
            </c:numRef>
          </c:xVal>
          <c:yVal>
            <c:numRef>
              <c:f>sediment_isotopes_cn!$D$33:$D$47</c:f>
              <c:numCache>
                <c:formatCode>General</c:formatCode>
                <c:ptCount val="15"/>
                <c:pt idx="0">
                  <c:v>6.03</c:v>
                </c:pt>
                <c:pt idx="1">
                  <c:v>5.69</c:v>
                </c:pt>
                <c:pt idx="2">
                  <c:v>5.54</c:v>
                </c:pt>
                <c:pt idx="3">
                  <c:v>6.1</c:v>
                </c:pt>
                <c:pt idx="4">
                  <c:v>5.66</c:v>
                </c:pt>
                <c:pt idx="5">
                  <c:v>5.81</c:v>
                </c:pt>
                <c:pt idx="6">
                  <c:v>6.31</c:v>
                </c:pt>
                <c:pt idx="7">
                  <c:v>6.18</c:v>
                </c:pt>
                <c:pt idx="8">
                  <c:v>6.3</c:v>
                </c:pt>
                <c:pt idx="9">
                  <c:v>6.46</c:v>
                </c:pt>
                <c:pt idx="10">
                  <c:v>5.9</c:v>
                </c:pt>
                <c:pt idx="11">
                  <c:v>5.68</c:v>
                </c:pt>
                <c:pt idx="12">
                  <c:v>5.82</c:v>
                </c:pt>
                <c:pt idx="13">
                  <c:v>5.63</c:v>
                </c:pt>
                <c:pt idx="14">
                  <c:v>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4E-FD46-A0F6-3EF862ADC006}"/>
            </c:ext>
          </c:extLst>
        </c:ser>
        <c:ser>
          <c:idx val="4"/>
          <c:order val="4"/>
          <c:tx>
            <c:v>laucstrine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E6259"/>
              </a:solidFill>
              <a:ln w="9525">
                <a:noFill/>
              </a:ln>
              <a:effectLst/>
            </c:spPr>
          </c:marker>
          <c:xVal>
            <c:numRef>
              <c:f>sediment_isotopes_cn!$B$2:$B$20</c:f>
              <c:numCache>
                <c:formatCode>General</c:formatCode>
                <c:ptCount val="19"/>
                <c:pt idx="0">
                  <c:v>0.13100000000000001</c:v>
                </c:pt>
                <c:pt idx="1">
                  <c:v>0.124</c:v>
                </c:pt>
                <c:pt idx="2">
                  <c:v>0.125</c:v>
                </c:pt>
                <c:pt idx="3">
                  <c:v>0.152</c:v>
                </c:pt>
                <c:pt idx="4">
                  <c:v>0.13200000000000001</c:v>
                </c:pt>
                <c:pt idx="5">
                  <c:v>0.13100000000000001</c:v>
                </c:pt>
                <c:pt idx="6">
                  <c:v>0.125</c:v>
                </c:pt>
                <c:pt idx="7">
                  <c:v>0.156</c:v>
                </c:pt>
                <c:pt idx="8">
                  <c:v>0.156</c:v>
                </c:pt>
                <c:pt idx="9">
                  <c:v>0.14199999999999999</c:v>
                </c:pt>
                <c:pt idx="10">
                  <c:v>0.14299999999999999</c:v>
                </c:pt>
                <c:pt idx="11">
                  <c:v>0.154</c:v>
                </c:pt>
                <c:pt idx="12">
                  <c:v>0.13600000000000001</c:v>
                </c:pt>
                <c:pt idx="13">
                  <c:v>0.161</c:v>
                </c:pt>
                <c:pt idx="14">
                  <c:v>0.123</c:v>
                </c:pt>
                <c:pt idx="15">
                  <c:v>0.122</c:v>
                </c:pt>
                <c:pt idx="16">
                  <c:v>0.14899999999999999</c:v>
                </c:pt>
                <c:pt idx="17">
                  <c:v>0.11600000000000001</c:v>
                </c:pt>
                <c:pt idx="18">
                  <c:v>0.121</c:v>
                </c:pt>
              </c:numCache>
            </c:numRef>
          </c:xVal>
          <c:yVal>
            <c:numRef>
              <c:f>sediment_isotopes_cn!$D$2:$D$20</c:f>
              <c:numCache>
                <c:formatCode>General</c:formatCode>
                <c:ptCount val="19"/>
                <c:pt idx="0">
                  <c:v>6.36</c:v>
                </c:pt>
                <c:pt idx="1">
                  <c:v>6.4</c:v>
                </c:pt>
                <c:pt idx="2">
                  <c:v>6.38</c:v>
                </c:pt>
                <c:pt idx="3">
                  <c:v>6.58</c:v>
                </c:pt>
                <c:pt idx="4">
                  <c:v>6.09</c:v>
                </c:pt>
                <c:pt idx="5">
                  <c:v>5.75</c:v>
                </c:pt>
                <c:pt idx="6">
                  <c:v>6.13</c:v>
                </c:pt>
                <c:pt idx="7">
                  <c:v>6.39</c:v>
                </c:pt>
                <c:pt idx="8">
                  <c:v>5.97</c:v>
                </c:pt>
                <c:pt idx="9">
                  <c:v>5.81</c:v>
                </c:pt>
                <c:pt idx="10">
                  <c:v>6.48</c:v>
                </c:pt>
                <c:pt idx="11">
                  <c:v>6.27</c:v>
                </c:pt>
                <c:pt idx="12">
                  <c:v>6.24</c:v>
                </c:pt>
                <c:pt idx="13">
                  <c:v>6.33</c:v>
                </c:pt>
                <c:pt idx="14">
                  <c:v>6.07</c:v>
                </c:pt>
                <c:pt idx="15">
                  <c:v>5.97</c:v>
                </c:pt>
                <c:pt idx="16">
                  <c:v>6.46</c:v>
                </c:pt>
                <c:pt idx="17">
                  <c:v>6.15</c:v>
                </c:pt>
                <c:pt idx="18">
                  <c:v>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4E-FD46-A0F6-3EF862ADC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2919968"/>
        <c:axId val="-794274672"/>
      </c:scatterChart>
      <c:valAx>
        <c:axId val="-79291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4274672"/>
        <c:crosses val="autoZero"/>
        <c:crossBetween val="midCat"/>
      </c:valAx>
      <c:valAx>
        <c:axId val="-794274672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effectLst/>
                  </a:rPr>
                  <a:t>𝛿</a:t>
                </a:r>
                <a:r>
                  <a:rPr lang="en-US" sz="1400" b="0" i="0" u="none" strike="noStrike" baseline="30000">
                    <a:effectLst/>
                  </a:rPr>
                  <a:t>15</a:t>
                </a:r>
                <a:r>
                  <a:rPr lang="en-US" sz="1400" b="0" i="0" u="none" strike="noStrike" baseline="0">
                    <a:effectLst/>
                  </a:rPr>
                  <a:t>N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2919968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444502</xdr:colOff>
      <xdr:row>2</xdr:row>
      <xdr:rowOff>201082</xdr:rowOff>
    </xdr:from>
    <xdr:to>
      <xdr:col>30</xdr:col>
      <xdr:colOff>152401</xdr:colOff>
      <xdr:row>39</xdr:row>
      <xdr:rowOff>67733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"/>
  <sheetViews>
    <sheetView tabSelected="1" zoomScale="75" workbookViewId="0">
      <selection activeCell="P41" sqref="P41"/>
    </sheetView>
  </sheetViews>
  <sheetFormatPr baseColWidth="10" defaultRowHeight="16" x14ac:dyDescent="0.2"/>
  <cols>
    <col min="18" max="18" width="14.1640625" customWidth="1"/>
    <col min="19" max="19" width="19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</v>
      </c>
      <c r="K1" t="s">
        <v>61</v>
      </c>
      <c r="L1" t="s">
        <v>4</v>
      </c>
      <c r="M1" t="s">
        <v>3</v>
      </c>
      <c r="N1" t="s">
        <v>62</v>
      </c>
      <c r="O1" t="s">
        <v>63</v>
      </c>
      <c r="P1" t="s">
        <v>1</v>
      </c>
      <c r="Q1" t="s">
        <v>2</v>
      </c>
    </row>
    <row r="2" spans="1:21" x14ac:dyDescent="0.2">
      <c r="A2" t="s">
        <v>8</v>
      </c>
      <c r="B2">
        <v>0.13100000000000001</v>
      </c>
      <c r="C2">
        <v>7.66</v>
      </c>
      <c r="D2">
        <v>6.36</v>
      </c>
      <c r="E2">
        <v>-25.9</v>
      </c>
      <c r="F2">
        <v>1</v>
      </c>
      <c r="G2" t="s">
        <v>9</v>
      </c>
      <c r="H2" t="s">
        <v>10</v>
      </c>
      <c r="I2">
        <v>1</v>
      </c>
      <c r="K2" t="s">
        <v>64</v>
      </c>
      <c r="L2">
        <v>-22.64</v>
      </c>
      <c r="M2">
        <v>2.21</v>
      </c>
      <c r="N2">
        <v>6.6000000000000003E-2</v>
      </c>
      <c r="O2">
        <v>4.5999999999999999E-3</v>
      </c>
      <c r="P2">
        <f>O2/N2</f>
        <v>6.9696969696969688E-2</v>
      </c>
      <c r="Q2">
        <v>14.35</v>
      </c>
      <c r="R2" t="s">
        <v>65</v>
      </c>
    </row>
    <row r="3" spans="1:21" x14ac:dyDescent="0.2">
      <c r="A3" t="s">
        <v>11</v>
      </c>
      <c r="B3">
        <v>0.124</v>
      </c>
      <c r="C3">
        <v>8.06</v>
      </c>
      <c r="D3">
        <v>6.4</v>
      </c>
      <c r="E3">
        <v>-26.67</v>
      </c>
      <c r="F3">
        <v>1</v>
      </c>
      <c r="G3" t="s">
        <v>12</v>
      </c>
      <c r="H3" t="s">
        <v>10</v>
      </c>
      <c r="I3">
        <v>1</v>
      </c>
      <c r="K3" t="s">
        <v>64</v>
      </c>
      <c r="L3">
        <v>-23.97</v>
      </c>
      <c r="M3">
        <v>2</v>
      </c>
      <c r="N3">
        <v>7.0699999999999999E-2</v>
      </c>
      <c r="O3">
        <v>5.3E-3</v>
      </c>
      <c r="P3">
        <f t="shared" ref="P3:P30" si="0">O3/N3</f>
        <v>7.4964639321074972E-2</v>
      </c>
      <c r="Q3">
        <v>13.34</v>
      </c>
      <c r="R3" t="s">
        <v>66</v>
      </c>
      <c r="T3" t="s">
        <v>96</v>
      </c>
      <c r="U3" t="s">
        <v>1</v>
      </c>
    </row>
    <row r="4" spans="1:21" x14ac:dyDescent="0.2">
      <c r="A4" t="s">
        <v>13</v>
      </c>
      <c r="B4">
        <v>0.125</v>
      </c>
      <c r="C4">
        <v>8.01</v>
      </c>
      <c r="D4">
        <v>6.38</v>
      </c>
      <c r="E4">
        <v>-26.72</v>
      </c>
      <c r="F4">
        <v>1</v>
      </c>
      <c r="G4" t="s">
        <v>14</v>
      </c>
      <c r="H4" t="s">
        <v>10</v>
      </c>
      <c r="I4">
        <v>1</v>
      </c>
      <c r="K4" t="s">
        <v>64</v>
      </c>
      <c r="L4">
        <v>-25.71</v>
      </c>
      <c r="M4">
        <v>2.5099999999999998</v>
      </c>
      <c r="N4">
        <v>5.4300000000000001E-2</v>
      </c>
      <c r="O4">
        <v>4.3E-3</v>
      </c>
      <c r="P4">
        <f t="shared" si="0"/>
        <v>7.9189686924493546E-2</v>
      </c>
      <c r="Q4">
        <v>12.63</v>
      </c>
      <c r="R4" t="s">
        <v>67</v>
      </c>
      <c r="S4" t="s">
        <v>95</v>
      </c>
      <c r="T4">
        <f>AVERAGE(M2:M14)</f>
        <v>2.175384615384615</v>
      </c>
      <c r="U4">
        <f>AVERAGE(P2:P14)</f>
        <v>6.9518949579098627E-2</v>
      </c>
    </row>
    <row r="5" spans="1:21" x14ac:dyDescent="0.2">
      <c r="A5" t="s">
        <v>15</v>
      </c>
      <c r="B5">
        <v>0.152</v>
      </c>
      <c r="C5">
        <v>6.59</v>
      </c>
      <c r="D5">
        <v>6.58</v>
      </c>
      <c r="E5">
        <v>-25.14</v>
      </c>
      <c r="F5">
        <v>2</v>
      </c>
      <c r="G5" t="s">
        <v>9</v>
      </c>
      <c r="H5" t="s">
        <v>10</v>
      </c>
      <c r="I5">
        <v>2</v>
      </c>
      <c r="K5" t="s">
        <v>64</v>
      </c>
      <c r="L5">
        <v>-29.04</v>
      </c>
      <c r="M5">
        <v>-0.9</v>
      </c>
      <c r="N5">
        <v>0.3306</v>
      </c>
      <c r="O5">
        <v>1.18E-2</v>
      </c>
      <c r="P5">
        <f t="shared" si="0"/>
        <v>3.5692679975801569E-2</v>
      </c>
      <c r="Q5">
        <v>28.02</v>
      </c>
      <c r="R5" t="s">
        <v>68</v>
      </c>
      <c r="S5" t="s">
        <v>97</v>
      </c>
      <c r="T5">
        <f>_xlfn.STDEV.S(M2:M14)</f>
        <v>1.8605223970013345</v>
      </c>
      <c r="U5">
        <f>_xlfn.STDEV.S(P2:P14)</f>
        <v>2.367739788414867E-2</v>
      </c>
    </row>
    <row r="6" spans="1:21" x14ac:dyDescent="0.2">
      <c r="A6" t="s">
        <v>16</v>
      </c>
      <c r="B6">
        <v>0.13200000000000001</v>
      </c>
      <c r="C6">
        <v>7.6</v>
      </c>
      <c r="D6">
        <v>6.09</v>
      </c>
      <c r="E6">
        <v>-25.66</v>
      </c>
      <c r="F6">
        <v>2</v>
      </c>
      <c r="G6" t="s">
        <v>12</v>
      </c>
      <c r="H6" t="s">
        <v>10</v>
      </c>
      <c r="I6">
        <v>2</v>
      </c>
      <c r="K6" t="s">
        <v>64</v>
      </c>
      <c r="L6">
        <v>-28.87</v>
      </c>
      <c r="M6">
        <v>-1.29</v>
      </c>
      <c r="N6">
        <v>0.43530000000000002</v>
      </c>
      <c r="O6">
        <v>1.4200000000000001E-2</v>
      </c>
      <c r="P6">
        <f t="shared" si="0"/>
        <v>3.2621180794854127E-2</v>
      </c>
      <c r="Q6">
        <v>30.65</v>
      </c>
      <c r="R6" t="s">
        <v>69</v>
      </c>
    </row>
    <row r="7" spans="1:21" x14ac:dyDescent="0.2">
      <c r="A7" t="s">
        <v>17</v>
      </c>
      <c r="B7">
        <v>0.13100000000000001</v>
      </c>
      <c r="C7">
        <v>7.62</v>
      </c>
      <c r="D7">
        <v>5.75</v>
      </c>
      <c r="E7">
        <v>-26.88</v>
      </c>
      <c r="F7">
        <v>2</v>
      </c>
      <c r="G7" t="s">
        <v>14</v>
      </c>
      <c r="H7" t="s">
        <v>10</v>
      </c>
      <c r="I7">
        <v>2</v>
      </c>
      <c r="K7" t="s">
        <v>64</v>
      </c>
      <c r="L7">
        <v>-29.53</v>
      </c>
      <c r="M7">
        <v>0.69</v>
      </c>
      <c r="N7">
        <v>0.44379999999999997</v>
      </c>
      <c r="O7">
        <v>1.2E-2</v>
      </c>
      <c r="P7">
        <f t="shared" si="0"/>
        <v>2.7039206849932405E-2</v>
      </c>
      <c r="Q7">
        <v>36.979999999999997</v>
      </c>
      <c r="R7" t="s">
        <v>70</v>
      </c>
    </row>
    <row r="8" spans="1:21" x14ac:dyDescent="0.2">
      <c r="A8" t="s">
        <v>18</v>
      </c>
      <c r="B8">
        <v>0.125</v>
      </c>
      <c r="C8">
        <v>7.99</v>
      </c>
      <c r="D8">
        <v>6.13</v>
      </c>
      <c r="E8">
        <v>-26.1</v>
      </c>
      <c r="F8">
        <v>2</v>
      </c>
      <c r="G8" t="s">
        <v>19</v>
      </c>
      <c r="H8" t="s">
        <v>10</v>
      </c>
      <c r="I8">
        <v>2</v>
      </c>
      <c r="K8" t="s">
        <v>64</v>
      </c>
      <c r="L8">
        <v>-23.64</v>
      </c>
      <c r="M8">
        <v>3.11</v>
      </c>
      <c r="N8">
        <v>4.3400000000000001E-2</v>
      </c>
      <c r="O8">
        <v>3.3E-3</v>
      </c>
      <c r="P8">
        <f t="shared" si="0"/>
        <v>7.6036866359447008E-2</v>
      </c>
      <c r="Q8">
        <v>13.15</v>
      </c>
      <c r="R8" t="s">
        <v>71</v>
      </c>
      <c r="S8" t="s">
        <v>98</v>
      </c>
      <c r="T8">
        <f>AVERAGE(M15:M30)</f>
        <v>8.2774999999999999</v>
      </c>
      <c r="U8">
        <f>AVERAGE(P15:P30)</f>
        <v>0.16989603434727185</v>
      </c>
    </row>
    <row r="9" spans="1:21" x14ac:dyDescent="0.2">
      <c r="A9" t="s">
        <v>31</v>
      </c>
      <c r="B9">
        <v>0.156</v>
      </c>
      <c r="C9">
        <v>6.39</v>
      </c>
      <c r="D9">
        <v>6.39</v>
      </c>
      <c r="E9">
        <v>-24.98</v>
      </c>
      <c r="F9">
        <v>6</v>
      </c>
      <c r="G9" t="s">
        <v>9</v>
      </c>
      <c r="H9" t="s">
        <v>10</v>
      </c>
      <c r="I9">
        <v>6</v>
      </c>
      <c r="K9" t="s">
        <v>64</v>
      </c>
      <c r="L9">
        <v>-23.88</v>
      </c>
      <c r="M9">
        <v>3.26</v>
      </c>
      <c r="N9">
        <v>3.4200000000000001E-2</v>
      </c>
      <c r="O9">
        <v>2.7000000000000001E-3</v>
      </c>
      <c r="P9">
        <f t="shared" si="0"/>
        <v>7.8947368421052627E-2</v>
      </c>
      <c r="Q9">
        <v>12.67</v>
      </c>
      <c r="R9" t="s">
        <v>72</v>
      </c>
      <c r="S9" t="s">
        <v>99</v>
      </c>
      <c r="T9">
        <f>_xlfn.STDEV.S(M15:M30)</f>
        <v>3.7682719293242823</v>
      </c>
      <c r="U9">
        <f>_xlfn.STDEV.S(P15:P30)</f>
        <v>2.2419855320874885E-2</v>
      </c>
    </row>
    <row r="10" spans="1:21" x14ac:dyDescent="0.2">
      <c r="A10" t="s">
        <v>32</v>
      </c>
      <c r="B10">
        <v>0.156</v>
      </c>
      <c r="C10">
        <v>6.42</v>
      </c>
      <c r="D10">
        <v>5.97</v>
      </c>
      <c r="E10">
        <v>-26.26</v>
      </c>
      <c r="F10">
        <v>6</v>
      </c>
      <c r="G10" t="s">
        <v>12</v>
      </c>
      <c r="H10" t="s">
        <v>10</v>
      </c>
      <c r="I10">
        <v>6</v>
      </c>
      <c r="K10" t="s">
        <v>64</v>
      </c>
      <c r="L10">
        <v>-24.69</v>
      </c>
      <c r="M10">
        <v>3.52</v>
      </c>
      <c r="N10">
        <v>3.5799999999999998E-2</v>
      </c>
      <c r="O10">
        <v>3.0999999999999999E-3</v>
      </c>
      <c r="P10">
        <f t="shared" si="0"/>
        <v>8.6592178770949726E-2</v>
      </c>
      <c r="Q10">
        <v>11.55</v>
      </c>
      <c r="R10" t="s">
        <v>73</v>
      </c>
    </row>
    <row r="11" spans="1:21" x14ac:dyDescent="0.2">
      <c r="A11" t="s">
        <v>33</v>
      </c>
      <c r="B11">
        <v>0.14199999999999999</v>
      </c>
      <c r="C11">
        <v>7.05</v>
      </c>
      <c r="D11">
        <v>5.81</v>
      </c>
      <c r="E11">
        <v>-27.25</v>
      </c>
      <c r="F11">
        <v>6</v>
      </c>
      <c r="G11" t="s">
        <v>14</v>
      </c>
      <c r="H11" t="s">
        <v>10</v>
      </c>
      <c r="I11">
        <v>6</v>
      </c>
      <c r="K11" t="s">
        <v>64</v>
      </c>
      <c r="L11">
        <v>-24.03</v>
      </c>
      <c r="M11">
        <v>3.88</v>
      </c>
      <c r="N11">
        <v>2.5000000000000001E-2</v>
      </c>
      <c r="O11">
        <v>2.2000000000000001E-3</v>
      </c>
      <c r="P11">
        <f t="shared" si="0"/>
        <v>8.7999999999999995E-2</v>
      </c>
      <c r="Q11">
        <v>11.36</v>
      </c>
      <c r="R11" t="s">
        <v>74</v>
      </c>
    </row>
    <row r="12" spans="1:21" x14ac:dyDescent="0.2">
      <c r="A12" t="s">
        <v>46</v>
      </c>
      <c r="B12">
        <v>0.14299999999999999</v>
      </c>
      <c r="C12">
        <v>7</v>
      </c>
      <c r="D12">
        <v>6.48</v>
      </c>
      <c r="E12">
        <v>-25</v>
      </c>
      <c r="F12">
        <v>11</v>
      </c>
      <c r="G12" t="s">
        <v>9</v>
      </c>
      <c r="H12" t="s">
        <v>10</v>
      </c>
      <c r="I12">
        <v>11</v>
      </c>
      <c r="K12" t="s">
        <v>64</v>
      </c>
      <c r="L12">
        <v>-24.07</v>
      </c>
      <c r="M12">
        <v>4.21</v>
      </c>
      <c r="N12">
        <v>2.1100000000000001E-2</v>
      </c>
      <c r="O12">
        <v>2E-3</v>
      </c>
      <c r="P12">
        <f t="shared" si="0"/>
        <v>9.4786729857819899E-2</v>
      </c>
      <c r="Q12">
        <v>10.55</v>
      </c>
      <c r="R12" t="s">
        <v>75</v>
      </c>
    </row>
    <row r="13" spans="1:21" x14ac:dyDescent="0.2">
      <c r="A13" t="s">
        <v>47</v>
      </c>
      <c r="B13">
        <v>0.154</v>
      </c>
      <c r="C13">
        <v>6.5</v>
      </c>
      <c r="D13">
        <v>6.27</v>
      </c>
      <c r="E13">
        <v>-25.11</v>
      </c>
      <c r="F13">
        <v>11</v>
      </c>
      <c r="G13" t="s">
        <v>12</v>
      </c>
      <c r="H13" t="s">
        <v>10</v>
      </c>
      <c r="I13">
        <v>11</v>
      </c>
      <c r="K13" t="s">
        <v>64</v>
      </c>
      <c r="L13">
        <v>-24.72</v>
      </c>
      <c r="M13">
        <v>4.3499999999999996</v>
      </c>
      <c r="N13">
        <v>1.83E-2</v>
      </c>
      <c r="O13">
        <v>1.8E-3</v>
      </c>
      <c r="P13">
        <f t="shared" si="0"/>
        <v>9.8360655737704916E-2</v>
      </c>
      <c r="Q13">
        <v>10.17</v>
      </c>
      <c r="R13" t="s">
        <v>76</v>
      </c>
    </row>
    <row r="14" spans="1:21" x14ac:dyDescent="0.2">
      <c r="A14" t="s">
        <v>48</v>
      </c>
      <c r="B14">
        <v>0.13600000000000001</v>
      </c>
      <c r="C14">
        <v>7.35</v>
      </c>
      <c r="D14">
        <v>6.24</v>
      </c>
      <c r="E14">
        <v>-27.22</v>
      </c>
      <c r="F14">
        <v>11</v>
      </c>
      <c r="G14" t="s">
        <v>14</v>
      </c>
      <c r="H14" t="s">
        <v>10</v>
      </c>
      <c r="I14">
        <v>11</v>
      </c>
      <c r="K14" t="s">
        <v>64</v>
      </c>
      <c r="L14">
        <v>-22.16</v>
      </c>
      <c r="M14">
        <v>0.73</v>
      </c>
      <c r="N14">
        <v>8.2500000000000004E-2</v>
      </c>
      <c r="O14">
        <v>5.1000000000000004E-3</v>
      </c>
      <c r="P14">
        <f t="shared" si="0"/>
        <v>6.1818181818181821E-2</v>
      </c>
      <c r="Q14">
        <v>16.18</v>
      </c>
      <c r="R14" t="s">
        <v>77</v>
      </c>
    </row>
    <row r="15" spans="1:21" x14ac:dyDescent="0.2">
      <c r="A15" t="s">
        <v>49</v>
      </c>
      <c r="B15">
        <v>0.161</v>
      </c>
      <c r="C15">
        <v>6.2</v>
      </c>
      <c r="D15">
        <v>6.33</v>
      </c>
      <c r="E15">
        <v>-24.83</v>
      </c>
      <c r="F15">
        <v>12</v>
      </c>
      <c r="G15" t="s">
        <v>9</v>
      </c>
      <c r="H15" t="s">
        <v>10</v>
      </c>
      <c r="I15">
        <v>12</v>
      </c>
      <c r="K15" t="s">
        <v>78</v>
      </c>
      <c r="L15">
        <v>-28.56</v>
      </c>
      <c r="M15">
        <v>3.2</v>
      </c>
      <c r="N15">
        <v>7.0099999999999996E-2</v>
      </c>
      <c r="O15">
        <v>1.0699999999999999E-2</v>
      </c>
      <c r="P15">
        <f t="shared" si="0"/>
        <v>0.15263908701854495</v>
      </c>
      <c r="Q15">
        <v>6.57</v>
      </c>
      <c r="R15" t="s">
        <v>79</v>
      </c>
    </row>
    <row r="16" spans="1:21" x14ac:dyDescent="0.2">
      <c r="A16" t="s">
        <v>50</v>
      </c>
      <c r="B16">
        <v>0.123</v>
      </c>
      <c r="C16">
        <v>8.11</v>
      </c>
      <c r="D16">
        <v>6.07</v>
      </c>
      <c r="E16">
        <v>-25.59</v>
      </c>
      <c r="F16">
        <v>12</v>
      </c>
      <c r="G16" t="s">
        <v>12</v>
      </c>
      <c r="H16" t="s">
        <v>10</v>
      </c>
      <c r="I16">
        <v>12</v>
      </c>
      <c r="K16" t="s">
        <v>78</v>
      </c>
      <c r="L16">
        <v>-28.49</v>
      </c>
      <c r="M16">
        <v>3.72</v>
      </c>
      <c r="N16">
        <v>7.0599999999999996E-2</v>
      </c>
      <c r="O16">
        <v>1.04E-2</v>
      </c>
      <c r="P16">
        <f t="shared" si="0"/>
        <v>0.14730878186968838</v>
      </c>
      <c r="Q16">
        <v>6.79</v>
      </c>
      <c r="R16" t="s">
        <v>80</v>
      </c>
    </row>
    <row r="17" spans="1:18" x14ac:dyDescent="0.2">
      <c r="A17" t="s">
        <v>51</v>
      </c>
      <c r="B17">
        <v>0.122</v>
      </c>
      <c r="C17">
        <v>8.1999999999999993</v>
      </c>
      <c r="D17">
        <v>5.97</v>
      </c>
      <c r="E17">
        <v>-25.71</v>
      </c>
      <c r="F17">
        <v>12</v>
      </c>
      <c r="G17" t="s">
        <v>14</v>
      </c>
      <c r="H17" t="s">
        <v>10</v>
      </c>
      <c r="I17">
        <v>12</v>
      </c>
      <c r="K17" t="s">
        <v>78</v>
      </c>
      <c r="L17">
        <v>-27.03</v>
      </c>
      <c r="M17">
        <v>3.34</v>
      </c>
      <c r="N17">
        <v>5.4699999999999999E-2</v>
      </c>
      <c r="O17">
        <v>7.1000000000000004E-3</v>
      </c>
      <c r="P17">
        <f t="shared" si="0"/>
        <v>0.12979890310786107</v>
      </c>
      <c r="Q17">
        <v>7.75</v>
      </c>
      <c r="R17" t="s">
        <v>81</v>
      </c>
    </row>
    <row r="18" spans="1:18" x14ac:dyDescent="0.2">
      <c r="A18" t="s">
        <v>52</v>
      </c>
      <c r="B18">
        <v>0.14899999999999999</v>
      </c>
      <c r="C18">
        <v>6.7</v>
      </c>
      <c r="D18">
        <v>6.46</v>
      </c>
      <c r="E18">
        <v>-24.77</v>
      </c>
      <c r="F18">
        <v>13</v>
      </c>
      <c r="G18" t="s">
        <v>9</v>
      </c>
      <c r="H18" t="s">
        <v>10</v>
      </c>
      <c r="I18">
        <v>13</v>
      </c>
      <c r="K18" t="s">
        <v>78</v>
      </c>
      <c r="L18">
        <v>-28.94</v>
      </c>
      <c r="M18">
        <v>3.7</v>
      </c>
      <c r="N18">
        <v>8.2500000000000004E-2</v>
      </c>
      <c r="O18">
        <v>1.17E-2</v>
      </c>
      <c r="P18">
        <f t="shared" si="0"/>
        <v>0.14181818181818182</v>
      </c>
      <c r="Q18">
        <v>7.03</v>
      </c>
      <c r="R18" t="s">
        <v>82</v>
      </c>
    </row>
    <row r="19" spans="1:18" x14ac:dyDescent="0.2">
      <c r="A19" t="s">
        <v>53</v>
      </c>
      <c r="B19">
        <v>0.11600000000000001</v>
      </c>
      <c r="C19">
        <v>8.6</v>
      </c>
      <c r="D19">
        <v>6.15</v>
      </c>
      <c r="E19">
        <v>-25.72</v>
      </c>
      <c r="F19">
        <v>13</v>
      </c>
      <c r="G19" t="s">
        <v>12</v>
      </c>
      <c r="H19" t="s">
        <v>10</v>
      </c>
      <c r="I19">
        <v>13</v>
      </c>
      <c r="K19" t="s">
        <v>78</v>
      </c>
      <c r="L19">
        <v>-33.770000000000003</v>
      </c>
      <c r="M19">
        <v>15.41</v>
      </c>
      <c r="N19">
        <v>0.14649999999999999</v>
      </c>
      <c r="O19">
        <v>2.6499999999999999E-2</v>
      </c>
      <c r="P19">
        <f t="shared" si="0"/>
        <v>0.18088737201365188</v>
      </c>
      <c r="Q19">
        <v>5.52</v>
      </c>
      <c r="R19" t="s">
        <v>83</v>
      </c>
    </row>
    <row r="20" spans="1:18" x14ac:dyDescent="0.2">
      <c r="A20" t="s">
        <v>54</v>
      </c>
      <c r="B20">
        <v>0.121</v>
      </c>
      <c r="C20">
        <v>8.24</v>
      </c>
      <c r="D20">
        <v>6.14</v>
      </c>
      <c r="E20">
        <v>-25.46</v>
      </c>
      <c r="F20">
        <v>13</v>
      </c>
      <c r="G20" t="s">
        <v>14</v>
      </c>
      <c r="H20" t="s">
        <v>10</v>
      </c>
      <c r="I20">
        <v>13</v>
      </c>
      <c r="K20" t="s">
        <v>78</v>
      </c>
      <c r="L20">
        <v>-35.14</v>
      </c>
      <c r="M20">
        <v>12.99</v>
      </c>
      <c r="N20">
        <v>0.54759999999999998</v>
      </c>
      <c r="O20">
        <v>9.2299999999999993E-2</v>
      </c>
      <c r="P20">
        <f t="shared" si="0"/>
        <v>0.1685536888239591</v>
      </c>
      <c r="Q20">
        <v>5.94</v>
      </c>
      <c r="R20" t="s">
        <v>84</v>
      </c>
    </row>
    <row r="21" spans="1:18" x14ac:dyDescent="0.2">
      <c r="A21" t="s">
        <v>24</v>
      </c>
      <c r="B21">
        <v>0.109</v>
      </c>
      <c r="C21">
        <v>9.1999999999999993</v>
      </c>
      <c r="D21">
        <v>5.31</v>
      </c>
      <c r="E21">
        <v>-25.63</v>
      </c>
      <c r="F21">
        <v>4</v>
      </c>
      <c r="G21" t="s">
        <v>9</v>
      </c>
      <c r="H21" t="s">
        <v>25</v>
      </c>
      <c r="I21">
        <v>4</v>
      </c>
      <c r="K21" t="s">
        <v>78</v>
      </c>
      <c r="L21">
        <v>-34.79</v>
      </c>
      <c r="M21">
        <v>14.38</v>
      </c>
      <c r="N21">
        <v>0.13930000000000001</v>
      </c>
      <c r="O21">
        <v>2.3800000000000002E-2</v>
      </c>
      <c r="P21">
        <f t="shared" si="0"/>
        <v>0.17085427135678391</v>
      </c>
      <c r="Q21">
        <v>5.86</v>
      </c>
      <c r="R21" t="s">
        <v>85</v>
      </c>
    </row>
    <row r="22" spans="1:18" x14ac:dyDescent="0.2">
      <c r="A22" t="s">
        <v>26</v>
      </c>
      <c r="B22">
        <v>0.108</v>
      </c>
      <c r="C22">
        <v>9.2799999999999994</v>
      </c>
      <c r="D22">
        <v>5.25</v>
      </c>
      <c r="E22">
        <v>-25.81</v>
      </c>
      <c r="F22">
        <v>4</v>
      </c>
      <c r="G22" t="s">
        <v>12</v>
      </c>
      <c r="H22" t="s">
        <v>25</v>
      </c>
      <c r="I22">
        <v>4</v>
      </c>
      <c r="K22" t="s">
        <v>78</v>
      </c>
      <c r="L22">
        <v>-35.14</v>
      </c>
      <c r="M22">
        <v>9.07</v>
      </c>
      <c r="N22">
        <v>0.12429999999999999</v>
      </c>
      <c r="O22">
        <v>2.1000000000000001E-2</v>
      </c>
      <c r="P22">
        <f t="shared" si="0"/>
        <v>0.16894609814963799</v>
      </c>
      <c r="Q22">
        <v>5.92</v>
      </c>
      <c r="R22" t="s">
        <v>86</v>
      </c>
    </row>
    <row r="23" spans="1:18" x14ac:dyDescent="0.2">
      <c r="A23" t="s">
        <v>27</v>
      </c>
      <c r="B23">
        <v>9.5000000000000001E-2</v>
      </c>
      <c r="C23">
        <v>10.48</v>
      </c>
      <c r="D23">
        <v>5.35</v>
      </c>
      <c r="E23">
        <v>-26.41</v>
      </c>
      <c r="F23">
        <v>4</v>
      </c>
      <c r="G23" t="s">
        <v>14</v>
      </c>
      <c r="H23" t="s">
        <v>25</v>
      </c>
      <c r="I23">
        <v>4</v>
      </c>
      <c r="K23" t="s">
        <v>78</v>
      </c>
      <c r="L23">
        <v>-35.770000000000003</v>
      </c>
      <c r="M23">
        <v>9.76</v>
      </c>
      <c r="N23">
        <v>0.1852</v>
      </c>
      <c r="O23">
        <v>3.1E-2</v>
      </c>
      <c r="P23">
        <f t="shared" si="0"/>
        <v>0.16738660907127428</v>
      </c>
      <c r="Q23">
        <v>5.97</v>
      </c>
      <c r="R23" t="s">
        <v>87</v>
      </c>
    </row>
    <row r="24" spans="1:18" x14ac:dyDescent="0.2">
      <c r="A24" t="s">
        <v>43</v>
      </c>
      <c r="B24">
        <v>0.124</v>
      </c>
      <c r="C24">
        <v>8.0399999999999991</v>
      </c>
      <c r="D24">
        <v>5.64</v>
      </c>
      <c r="E24">
        <v>-24.92</v>
      </c>
      <c r="F24">
        <v>10</v>
      </c>
      <c r="G24" t="s">
        <v>9</v>
      </c>
      <c r="H24" t="s">
        <v>25</v>
      </c>
      <c r="I24">
        <v>10</v>
      </c>
      <c r="K24" t="s">
        <v>78</v>
      </c>
      <c r="L24">
        <v>-26.78</v>
      </c>
      <c r="M24">
        <v>5.85</v>
      </c>
      <c r="N24">
        <v>6.0600000000000001E-2</v>
      </c>
      <c r="O24">
        <v>8.3000000000000001E-3</v>
      </c>
      <c r="P24">
        <f t="shared" si="0"/>
        <v>0.13696369636963696</v>
      </c>
      <c r="Q24">
        <v>7.27</v>
      </c>
      <c r="R24" t="s">
        <v>88</v>
      </c>
    </row>
    <row r="25" spans="1:18" x14ac:dyDescent="0.2">
      <c r="A25" t="s">
        <v>44</v>
      </c>
      <c r="B25">
        <v>8.8999999999999996E-2</v>
      </c>
      <c r="C25">
        <v>11.23</v>
      </c>
      <c r="D25">
        <v>5.03</v>
      </c>
      <c r="E25">
        <v>-26.82</v>
      </c>
      <c r="F25">
        <v>10</v>
      </c>
      <c r="G25" t="s">
        <v>12</v>
      </c>
      <c r="H25" t="s">
        <v>25</v>
      </c>
      <c r="I25">
        <v>10</v>
      </c>
      <c r="K25" t="s">
        <v>78</v>
      </c>
      <c r="L25">
        <v>-30.98</v>
      </c>
      <c r="M25">
        <v>8.98</v>
      </c>
      <c r="N25">
        <v>0.1973</v>
      </c>
      <c r="O25">
        <v>3.8300000000000001E-2</v>
      </c>
      <c r="P25">
        <f t="shared" si="0"/>
        <v>0.19412062848454131</v>
      </c>
      <c r="Q25">
        <v>5.16</v>
      </c>
      <c r="R25" t="s">
        <v>89</v>
      </c>
    </row>
    <row r="26" spans="1:18" x14ac:dyDescent="0.2">
      <c r="A26" t="s">
        <v>45</v>
      </c>
      <c r="B26">
        <v>9.1999999999999998E-2</v>
      </c>
      <c r="C26">
        <v>10.86</v>
      </c>
      <c r="D26">
        <v>5.09</v>
      </c>
      <c r="E26">
        <v>-26.84</v>
      </c>
      <c r="F26">
        <v>10</v>
      </c>
      <c r="G26" t="s">
        <v>14</v>
      </c>
      <c r="H26" t="s">
        <v>25</v>
      </c>
      <c r="I26">
        <v>10</v>
      </c>
      <c r="K26" t="s">
        <v>78</v>
      </c>
      <c r="L26">
        <v>-30.38</v>
      </c>
      <c r="M26">
        <v>8.1300000000000008</v>
      </c>
      <c r="N26">
        <v>0.18060000000000001</v>
      </c>
      <c r="O26">
        <v>3.5900000000000001E-2</v>
      </c>
      <c r="P26">
        <f t="shared" si="0"/>
        <v>0.19878183831672203</v>
      </c>
      <c r="Q26">
        <v>5.03</v>
      </c>
      <c r="R26" t="s">
        <v>90</v>
      </c>
    </row>
    <row r="27" spans="1:18" x14ac:dyDescent="0.2">
      <c r="A27" t="s">
        <v>55</v>
      </c>
      <c r="B27">
        <v>0.11899999999999999</v>
      </c>
      <c r="C27">
        <v>8.42</v>
      </c>
      <c r="D27">
        <v>5.72</v>
      </c>
      <c r="E27">
        <v>-25.24</v>
      </c>
      <c r="F27">
        <v>14</v>
      </c>
      <c r="G27" t="s">
        <v>9</v>
      </c>
      <c r="H27" t="s">
        <v>25</v>
      </c>
      <c r="I27">
        <v>14</v>
      </c>
      <c r="K27" t="s">
        <v>78</v>
      </c>
      <c r="L27">
        <v>-30.17</v>
      </c>
      <c r="M27">
        <v>7.52</v>
      </c>
      <c r="N27">
        <v>0.2084</v>
      </c>
      <c r="O27">
        <v>0.04</v>
      </c>
      <c r="P27">
        <f t="shared" si="0"/>
        <v>0.19193857965451055</v>
      </c>
      <c r="Q27">
        <v>5.21</v>
      </c>
      <c r="R27" t="s">
        <v>91</v>
      </c>
    </row>
    <row r="28" spans="1:18" x14ac:dyDescent="0.2">
      <c r="A28" t="s">
        <v>56</v>
      </c>
      <c r="B28">
        <v>0.10199999999999999</v>
      </c>
      <c r="C28">
        <v>9.7799999999999994</v>
      </c>
      <c r="D28">
        <v>5.62</v>
      </c>
      <c r="E28">
        <v>-26.17</v>
      </c>
      <c r="F28">
        <v>14</v>
      </c>
      <c r="G28" t="s">
        <v>12</v>
      </c>
      <c r="H28" t="s">
        <v>25</v>
      </c>
      <c r="I28">
        <v>14</v>
      </c>
      <c r="K28" t="s">
        <v>78</v>
      </c>
      <c r="L28">
        <v>-30.4</v>
      </c>
      <c r="M28">
        <v>8.6300000000000008</v>
      </c>
      <c r="N28">
        <v>0.18459999999999999</v>
      </c>
      <c r="O28">
        <v>3.49E-2</v>
      </c>
      <c r="P28">
        <f t="shared" si="0"/>
        <v>0.18905742145178767</v>
      </c>
      <c r="Q28">
        <v>5.28</v>
      </c>
      <c r="R28" t="s">
        <v>92</v>
      </c>
    </row>
    <row r="29" spans="1:18" x14ac:dyDescent="0.2">
      <c r="A29" t="s">
        <v>57</v>
      </c>
      <c r="B29">
        <v>0.10199999999999999</v>
      </c>
      <c r="C29">
        <v>9.82</v>
      </c>
      <c r="D29">
        <v>5.69</v>
      </c>
      <c r="E29">
        <v>-26.11</v>
      </c>
      <c r="F29">
        <v>14</v>
      </c>
      <c r="G29" t="s">
        <v>14</v>
      </c>
      <c r="H29" t="s">
        <v>25</v>
      </c>
      <c r="I29">
        <v>14</v>
      </c>
      <c r="K29" t="s">
        <v>78</v>
      </c>
      <c r="L29">
        <v>-30.56</v>
      </c>
      <c r="M29">
        <v>8.6199999999999992</v>
      </c>
      <c r="N29">
        <v>0.17399999999999999</v>
      </c>
      <c r="O29">
        <v>3.4000000000000002E-2</v>
      </c>
      <c r="P29">
        <f t="shared" si="0"/>
        <v>0.19540229885057475</v>
      </c>
      <c r="Q29">
        <v>5.1100000000000003</v>
      </c>
      <c r="R29" t="s">
        <v>93</v>
      </c>
    </row>
    <row r="30" spans="1:18" x14ac:dyDescent="0.2">
      <c r="A30" t="s">
        <v>58</v>
      </c>
      <c r="B30">
        <v>0.126</v>
      </c>
      <c r="C30">
        <v>7.95</v>
      </c>
      <c r="D30">
        <v>5.76</v>
      </c>
      <c r="E30">
        <v>-25.17</v>
      </c>
      <c r="F30">
        <v>15</v>
      </c>
      <c r="G30" t="s">
        <v>9</v>
      </c>
      <c r="H30" t="s">
        <v>25</v>
      </c>
      <c r="I30">
        <v>15</v>
      </c>
      <c r="K30" t="s">
        <v>78</v>
      </c>
      <c r="L30">
        <v>-31.28</v>
      </c>
      <c r="M30">
        <v>9.14</v>
      </c>
      <c r="N30">
        <v>0.1588</v>
      </c>
      <c r="O30">
        <v>2.92E-2</v>
      </c>
      <c r="P30">
        <f t="shared" si="0"/>
        <v>0.18387909319899245</v>
      </c>
      <c r="Q30">
        <v>5.44</v>
      </c>
      <c r="R30" t="s">
        <v>94</v>
      </c>
    </row>
    <row r="31" spans="1:18" x14ac:dyDescent="0.2">
      <c r="A31" t="s">
        <v>59</v>
      </c>
      <c r="B31">
        <v>0.104</v>
      </c>
      <c r="C31">
        <v>9.6199999999999992</v>
      </c>
      <c r="D31">
        <v>5.56</v>
      </c>
      <c r="E31">
        <v>-25.42</v>
      </c>
      <c r="F31">
        <v>15</v>
      </c>
      <c r="G31" t="s">
        <v>12</v>
      </c>
      <c r="H31" t="s">
        <v>25</v>
      </c>
      <c r="I31">
        <v>15</v>
      </c>
    </row>
    <row r="32" spans="1:18" x14ac:dyDescent="0.2">
      <c r="A32" t="s">
        <v>60</v>
      </c>
      <c r="B32">
        <v>0.111</v>
      </c>
      <c r="C32">
        <v>9</v>
      </c>
      <c r="D32">
        <v>5.71</v>
      </c>
      <c r="E32">
        <v>-25.73</v>
      </c>
      <c r="F32">
        <v>15</v>
      </c>
      <c r="G32" t="s">
        <v>14</v>
      </c>
      <c r="H32" t="s">
        <v>25</v>
      </c>
      <c r="I32">
        <v>15</v>
      </c>
    </row>
    <row r="33" spans="1:9" x14ac:dyDescent="0.2">
      <c r="A33" t="s">
        <v>20</v>
      </c>
      <c r="B33">
        <v>0.14799999999999999</v>
      </c>
      <c r="C33">
        <v>6.77</v>
      </c>
      <c r="D33">
        <v>6.03</v>
      </c>
      <c r="E33">
        <v>-24.9</v>
      </c>
      <c r="F33">
        <v>3</v>
      </c>
      <c r="G33" t="s">
        <v>9</v>
      </c>
      <c r="H33" t="s">
        <v>21</v>
      </c>
      <c r="I33">
        <v>3</v>
      </c>
    </row>
    <row r="34" spans="1:9" x14ac:dyDescent="0.2">
      <c r="A34" t="s">
        <v>22</v>
      </c>
      <c r="B34">
        <v>0.11899999999999999</v>
      </c>
      <c r="C34">
        <v>8.4</v>
      </c>
      <c r="D34">
        <v>5.69</v>
      </c>
      <c r="E34">
        <v>-25.62</v>
      </c>
      <c r="F34">
        <v>3</v>
      </c>
      <c r="G34" t="s">
        <v>12</v>
      </c>
      <c r="H34" t="s">
        <v>21</v>
      </c>
      <c r="I34">
        <v>3</v>
      </c>
    </row>
    <row r="35" spans="1:9" x14ac:dyDescent="0.2">
      <c r="A35" t="s">
        <v>23</v>
      </c>
      <c r="B35">
        <v>0.114</v>
      </c>
      <c r="C35">
        <v>8.74</v>
      </c>
      <c r="D35">
        <v>5.54</v>
      </c>
      <c r="E35">
        <v>-25.79</v>
      </c>
      <c r="F35">
        <v>3</v>
      </c>
      <c r="G35" t="s">
        <v>14</v>
      </c>
      <c r="H35" t="s">
        <v>21</v>
      </c>
      <c r="I35">
        <v>3</v>
      </c>
    </row>
    <row r="36" spans="1:9" x14ac:dyDescent="0.2">
      <c r="A36" t="s">
        <v>28</v>
      </c>
      <c r="B36">
        <v>0.154</v>
      </c>
      <c r="C36">
        <v>6.48</v>
      </c>
      <c r="D36">
        <v>6.1</v>
      </c>
      <c r="E36">
        <v>-25.21</v>
      </c>
      <c r="F36">
        <v>5</v>
      </c>
      <c r="G36" t="s">
        <v>9</v>
      </c>
      <c r="H36" t="s">
        <v>21</v>
      </c>
      <c r="I36">
        <v>5</v>
      </c>
    </row>
    <row r="37" spans="1:9" x14ac:dyDescent="0.2">
      <c r="A37" t="s">
        <v>29</v>
      </c>
      <c r="B37">
        <v>0.124</v>
      </c>
      <c r="C37">
        <v>8.06</v>
      </c>
      <c r="D37">
        <v>5.66</v>
      </c>
      <c r="E37">
        <v>-26.15</v>
      </c>
      <c r="F37">
        <v>5</v>
      </c>
      <c r="G37" t="s">
        <v>12</v>
      </c>
      <c r="H37" t="s">
        <v>21</v>
      </c>
      <c r="I37">
        <v>5</v>
      </c>
    </row>
    <row r="38" spans="1:9" x14ac:dyDescent="0.2">
      <c r="A38" t="s">
        <v>30</v>
      </c>
      <c r="B38">
        <v>0.124</v>
      </c>
      <c r="C38">
        <v>8.08</v>
      </c>
      <c r="D38">
        <v>5.81</v>
      </c>
      <c r="E38">
        <v>-26.01</v>
      </c>
      <c r="F38">
        <v>5</v>
      </c>
      <c r="G38" t="s">
        <v>14</v>
      </c>
      <c r="H38" t="s">
        <v>21</v>
      </c>
      <c r="I38">
        <v>5</v>
      </c>
    </row>
    <row r="39" spans="1:9" x14ac:dyDescent="0.2">
      <c r="A39" t="s">
        <v>34</v>
      </c>
      <c r="B39">
        <v>0.157</v>
      </c>
      <c r="C39">
        <v>6.38</v>
      </c>
      <c r="D39">
        <v>6.31</v>
      </c>
      <c r="E39">
        <v>-26.12</v>
      </c>
      <c r="F39">
        <v>7</v>
      </c>
      <c r="G39" t="s">
        <v>9</v>
      </c>
      <c r="H39" t="s">
        <v>21</v>
      </c>
      <c r="I39">
        <v>7</v>
      </c>
    </row>
    <row r="40" spans="1:9" x14ac:dyDescent="0.2">
      <c r="A40" t="s">
        <v>35</v>
      </c>
      <c r="B40">
        <v>0.16</v>
      </c>
      <c r="C40">
        <v>6.23</v>
      </c>
      <c r="D40">
        <v>6.18</v>
      </c>
      <c r="E40">
        <v>-26.14</v>
      </c>
      <c r="F40">
        <v>7</v>
      </c>
      <c r="G40" t="s">
        <v>12</v>
      </c>
      <c r="H40" t="s">
        <v>21</v>
      </c>
      <c r="I40">
        <v>7</v>
      </c>
    </row>
    <row r="41" spans="1:9" x14ac:dyDescent="0.2">
      <c r="A41" t="s">
        <v>36</v>
      </c>
      <c r="B41">
        <v>0.126</v>
      </c>
      <c r="C41">
        <v>7.91</v>
      </c>
      <c r="D41">
        <v>6.3</v>
      </c>
      <c r="E41">
        <v>-26.67</v>
      </c>
      <c r="F41">
        <v>7</v>
      </c>
      <c r="G41" t="s">
        <v>14</v>
      </c>
      <c r="H41" t="s">
        <v>21</v>
      </c>
      <c r="I41">
        <v>7</v>
      </c>
    </row>
    <row r="42" spans="1:9" x14ac:dyDescent="0.2">
      <c r="A42" t="s">
        <v>37</v>
      </c>
      <c r="B42">
        <v>0.17100000000000001</v>
      </c>
      <c r="C42">
        <v>5.85</v>
      </c>
      <c r="D42">
        <v>6.46</v>
      </c>
      <c r="E42">
        <v>-25.43</v>
      </c>
      <c r="F42">
        <v>8</v>
      </c>
      <c r="G42" t="s">
        <v>9</v>
      </c>
      <c r="H42" t="s">
        <v>21</v>
      </c>
      <c r="I42">
        <v>8</v>
      </c>
    </row>
    <row r="43" spans="1:9" x14ac:dyDescent="0.2">
      <c r="A43" t="s">
        <v>38</v>
      </c>
      <c r="B43">
        <v>0.125</v>
      </c>
      <c r="C43">
        <v>8</v>
      </c>
      <c r="D43">
        <v>5.9</v>
      </c>
      <c r="E43">
        <v>-25.9</v>
      </c>
      <c r="F43">
        <v>8</v>
      </c>
      <c r="G43" t="s">
        <v>12</v>
      </c>
      <c r="H43" t="s">
        <v>21</v>
      </c>
      <c r="I43">
        <v>8</v>
      </c>
    </row>
    <row r="44" spans="1:9" x14ac:dyDescent="0.2">
      <c r="A44" t="s">
        <v>39</v>
      </c>
      <c r="B44">
        <v>0.123</v>
      </c>
      <c r="C44">
        <v>8.14</v>
      </c>
      <c r="D44">
        <v>5.68</v>
      </c>
      <c r="E44">
        <v>-25.84</v>
      </c>
      <c r="F44">
        <v>8</v>
      </c>
      <c r="G44" t="s">
        <v>14</v>
      </c>
      <c r="H44" t="s">
        <v>21</v>
      </c>
      <c r="I44">
        <v>8</v>
      </c>
    </row>
    <row r="45" spans="1:9" x14ac:dyDescent="0.2">
      <c r="A45" t="s">
        <v>40</v>
      </c>
      <c r="B45">
        <v>0.17199999999999999</v>
      </c>
      <c r="C45">
        <v>5.81</v>
      </c>
      <c r="D45">
        <v>5.82</v>
      </c>
      <c r="E45">
        <v>-25.36</v>
      </c>
      <c r="F45">
        <v>9</v>
      </c>
      <c r="G45" t="s">
        <v>9</v>
      </c>
      <c r="H45" t="s">
        <v>21</v>
      </c>
      <c r="I45">
        <v>9</v>
      </c>
    </row>
    <row r="46" spans="1:9" x14ac:dyDescent="0.2">
      <c r="A46" t="s">
        <v>41</v>
      </c>
      <c r="B46">
        <v>0.13200000000000001</v>
      </c>
      <c r="C46">
        <v>7.6</v>
      </c>
      <c r="D46">
        <v>5.63</v>
      </c>
      <c r="E46">
        <v>-26.17</v>
      </c>
      <c r="F46">
        <v>9</v>
      </c>
      <c r="G46" t="s">
        <v>12</v>
      </c>
      <c r="H46" t="s">
        <v>21</v>
      </c>
      <c r="I46">
        <v>9</v>
      </c>
    </row>
    <row r="47" spans="1:9" x14ac:dyDescent="0.2">
      <c r="A47" t="s">
        <v>42</v>
      </c>
      <c r="B47">
        <v>0.13</v>
      </c>
      <c r="C47">
        <v>7.69</v>
      </c>
      <c r="D47">
        <v>5.75</v>
      </c>
      <c r="E47">
        <v>-25.93</v>
      </c>
      <c r="F47">
        <v>9</v>
      </c>
      <c r="G47" t="s">
        <v>14</v>
      </c>
      <c r="H47" t="s">
        <v>21</v>
      </c>
      <c r="I47">
        <v>9</v>
      </c>
    </row>
  </sheetData>
  <sortState ref="A2:I47">
    <sortCondition ref="H2:H4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sediment_isotopes_cn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Berberich, Megan (berberme)</dc:creator>
  <cp:lastModifiedBy>Berberich, Megan (berberme)</cp:lastModifiedBy>
  <dcterms:created xsi:type="dcterms:W3CDTF">2017-10-23T01:19:57Z</dcterms:created>
  <dcterms:modified xsi:type="dcterms:W3CDTF">2019-02-19T04:35:44Z</dcterms:modified>
</cp:coreProperties>
</file>