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ilve02\RProjects\gRes\outputData\gresOutputBasicPublic\"/>
    </mc:Choice>
  </mc:AlternateContent>
  <bookViews>
    <workbookView xWindow="0" yWindow="0" windowWidth="14370" windowHeight="7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H46" i="1" s="1"/>
  <c r="D46" i="1"/>
  <c r="G46" i="1" s="1"/>
  <c r="F46" i="1"/>
  <c r="E45" i="1"/>
  <c r="H45" i="1" s="1"/>
  <c r="D45" i="1"/>
  <c r="G45" i="1" s="1"/>
  <c r="F45" i="1"/>
  <c r="E44" i="1"/>
  <c r="H44" i="1"/>
  <c r="D44" i="1"/>
  <c r="G44" i="1" s="1"/>
  <c r="F44" i="1"/>
  <c r="E43" i="1"/>
  <c r="H43" i="1" s="1"/>
  <c r="D43" i="1"/>
  <c r="G43" i="1" s="1"/>
  <c r="F43" i="1"/>
  <c r="E42" i="1"/>
  <c r="H42" i="1" s="1"/>
  <c r="D42" i="1"/>
  <c r="G42" i="1" s="1"/>
  <c r="F42" i="1"/>
  <c r="G41" i="1"/>
  <c r="F41" i="1"/>
  <c r="E41" i="1"/>
  <c r="H41" i="1" s="1"/>
  <c r="D41" i="1"/>
  <c r="F40" i="1"/>
  <c r="E40" i="1"/>
  <c r="H40" i="1" s="1"/>
  <c r="D40" i="1"/>
  <c r="G40" i="1" s="1"/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H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<sst xmlns="http://schemas.openxmlformats.org/spreadsheetml/2006/main" count="101" uniqueCount="59">
  <si>
    <t>Lake_Name</t>
  </si>
  <si>
    <t>Survey</t>
  </si>
  <si>
    <t>Acton Lake</t>
  </si>
  <si>
    <t>Alum Creek Lake</t>
  </si>
  <si>
    <t>Apple Valley Lake</t>
  </si>
  <si>
    <t>Atwood Lake</t>
  </si>
  <si>
    <t>Brookville Lake</t>
  </si>
  <si>
    <t>Buckhorn Lake</t>
  </si>
  <si>
    <t>Burr Oak Reservoir</t>
  </si>
  <si>
    <t>Caesar Creek Lake</t>
  </si>
  <si>
    <t>Carr Fork Lake</t>
  </si>
  <si>
    <t>Cave Run Lake</t>
  </si>
  <si>
    <t>Charles Mill Lake</t>
  </si>
  <si>
    <t>Cowan Lake</t>
  </si>
  <si>
    <t>Delaware Reservoir</t>
  </si>
  <si>
    <t>Dillon Lake</t>
  </si>
  <si>
    <t>Hocking County Lake</t>
  </si>
  <si>
    <t>Kiser Lake</t>
  </si>
  <si>
    <t>Knox Lake</t>
  </si>
  <si>
    <t>La Due Reservoir</t>
  </si>
  <si>
    <t>Lake Loramie</t>
  </si>
  <si>
    <t>Lake Milton</t>
  </si>
  <si>
    <t>Lake Mohawk</t>
  </si>
  <si>
    <t>Lake Roaming Rock</t>
  </si>
  <si>
    <t>Lake Waynoka</t>
  </si>
  <si>
    <t>Michael J Kirwan Reservoir</t>
  </si>
  <si>
    <t>Paint Creek Lake</t>
  </si>
  <si>
    <t>Piedmont Lake</t>
  </si>
  <si>
    <t>Pleasant Hill Lake</t>
  </si>
  <si>
    <t>Rocky Fork Lake</t>
  </si>
  <si>
    <t>Senecaville Lake</t>
  </si>
  <si>
    <t>Tappan Lake</t>
  </si>
  <si>
    <t>William H Harsha Lake</t>
  </si>
  <si>
    <t>Wingfoot Lake</t>
  </si>
  <si>
    <t>Allatoona</t>
  </si>
  <si>
    <t>Douglas</t>
  </si>
  <si>
    <t>Fontana</t>
  </si>
  <si>
    <t>Guntersville</t>
  </si>
  <si>
    <t>Hartwell</t>
  </si>
  <si>
    <t>Watts Bar</t>
  </si>
  <si>
    <t>USEPA</t>
  </si>
  <si>
    <t>Bevelhimer</t>
  </si>
  <si>
    <t>t.ch4.gCO2eq.m2.yr.gres</t>
  </si>
  <si>
    <t>t.ch4.CO2eq.yr.gres</t>
  </si>
  <si>
    <t>fraction.d.ch4.fromTotalResCH4Emission</t>
  </si>
  <si>
    <t>fraction.e.ch4.fromTotalResCH4Emission</t>
  </si>
  <si>
    <t>d.ch4.gCO2eq.m2.yr.gres</t>
  </si>
  <si>
    <t>e.ch4.gCO2eq.m2.yr.gres</t>
  </si>
  <si>
    <t>t.ch4.mgCH4.m2.hr.gres</t>
  </si>
  <si>
    <t>d.ch4.mgCH4.m2.hr.gres</t>
  </si>
  <si>
    <t>e.ch4.mgCH4.m2.hr.gres</t>
  </si>
  <si>
    <t>William H Harsha Lake 2017</t>
  </si>
  <si>
    <t>William H Harsha Lake 2016</t>
  </si>
  <si>
    <t>J.C. Boyle</t>
  </si>
  <si>
    <t>Harrison</t>
  </si>
  <si>
    <t>Kachess</t>
  </si>
  <si>
    <t>Lacamas</t>
  </si>
  <si>
    <t>Foster</t>
  </si>
  <si>
    <t>Cle Elum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</si>
</sst>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8" workbookViewId="0">
      <selection activeCell="A47" sqref="A47"/>
    </sheetView>
  </sheetViews>
  <sheetFormatPr defaultColWidth="24.28515625" defaultRowHeight="15" x14ac:dyDescent="0.25"/>
  <cols>
    <col min="1" max="1" width="25" bestFit="1" customWidth="1"/>
    <col min="2" max="2" width="11.28515625" bestFit="1" customWidth="1"/>
    <col min="3" max="3" width="23" bestFit="1" customWidth="1"/>
    <col min="4" max="5" width="23" customWidth="1"/>
    <col min="6" max="8" width="23" style="3" customWidth="1"/>
    <col min="9" max="9" width="18.5703125" bestFit="1" customWidth="1"/>
    <col min="10" max="11" width="37.7109375" bestFit="1" customWidth="1"/>
  </cols>
  <sheetData>
    <row r="1" spans="1:11" x14ac:dyDescent="0.25">
      <c r="A1" t="s">
        <v>0</v>
      </c>
      <c r="B1" t="s">
        <v>1</v>
      </c>
      <c r="C1" t="s">
        <v>42</v>
      </c>
      <c r="D1" s="2" t="s">
        <v>46</v>
      </c>
      <c r="E1" s="3" t="s">
        <v>47</v>
      </c>
      <c r="F1" s="4" t="s">
        <v>48</v>
      </c>
      <c r="G1" s="5" t="s">
        <v>49</v>
      </c>
      <c r="H1" s="6" t="s">
        <v>50</v>
      </c>
      <c r="I1" t="s">
        <v>43</v>
      </c>
      <c r="J1" t="s">
        <v>44</v>
      </c>
      <c r="K1" t="s">
        <v>45</v>
      </c>
    </row>
    <row r="2" spans="1:11" x14ac:dyDescent="0.25">
      <c r="A2" t="s">
        <v>2</v>
      </c>
      <c r="B2" t="s">
        <v>40</v>
      </c>
      <c r="C2">
        <v>303</v>
      </c>
      <c r="D2">
        <f xml:space="preserve"> C2 * J2</f>
        <v>127.25999999999999</v>
      </c>
      <c r="E2">
        <f>C2*K2</f>
        <v>175.73999999999998</v>
      </c>
      <c r="F2" s="3">
        <f>(C2*1000)/(365*24*34)</f>
        <v>1.0173247381144239</v>
      </c>
      <c r="G2" s="3">
        <f>(D2*1000)/(365*24*34)</f>
        <v>0.42727639000805795</v>
      </c>
      <c r="H2" s="3">
        <f>(E2*1000)/(365*24*34)</f>
        <v>0.59004834810636575</v>
      </c>
      <c r="I2">
        <v>682</v>
      </c>
      <c r="J2">
        <v>0.42</v>
      </c>
      <c r="K2">
        <v>0.57999999999999996</v>
      </c>
    </row>
    <row r="3" spans="1:11" x14ac:dyDescent="0.25">
      <c r="A3" t="s">
        <v>3</v>
      </c>
      <c r="B3" t="s">
        <v>40</v>
      </c>
      <c r="C3">
        <v>122</v>
      </c>
      <c r="D3" s="3">
        <f t="shared" ref="D3:D39" si="0" xml:space="preserve"> C3 * J3</f>
        <v>62.22</v>
      </c>
      <c r="E3" s="3">
        <f t="shared" ref="E3:E39" si="1">C3*K3</f>
        <v>59.78</v>
      </c>
      <c r="F3" s="6">
        <f t="shared" ref="F3:F39" si="2">(C3*1000)/(365*24*34)</f>
        <v>0.40961590115498253</v>
      </c>
      <c r="G3" s="6">
        <f t="shared" ref="G3:G39" si="3">(D3*1000)/(365*24*34)</f>
        <v>0.2089041095890411</v>
      </c>
      <c r="H3" s="6">
        <f t="shared" ref="H3:H39" si="4">(E3*1000)/(365*24*34)</f>
        <v>0.20071179156594143</v>
      </c>
      <c r="I3">
        <v>1609</v>
      </c>
      <c r="J3">
        <v>0.51</v>
      </c>
      <c r="K3">
        <v>0.49</v>
      </c>
    </row>
    <row r="4" spans="1:11" x14ac:dyDescent="0.25">
      <c r="A4" t="s">
        <v>4</v>
      </c>
      <c r="B4" t="s">
        <v>40</v>
      </c>
      <c r="C4">
        <v>231</v>
      </c>
      <c r="D4" s="3">
        <f t="shared" si="0"/>
        <v>108.57</v>
      </c>
      <c r="E4" s="3">
        <f t="shared" si="1"/>
        <v>122.43</v>
      </c>
      <c r="F4" s="6">
        <f t="shared" si="2"/>
        <v>0.77558420628525382</v>
      </c>
      <c r="G4" s="6">
        <f t="shared" si="3"/>
        <v>0.36452457695406931</v>
      </c>
      <c r="H4" s="6">
        <f t="shared" si="4"/>
        <v>0.41105962933118451</v>
      </c>
      <c r="I4">
        <v>454</v>
      </c>
      <c r="J4">
        <v>0.47</v>
      </c>
      <c r="K4">
        <v>0.53</v>
      </c>
    </row>
    <row r="5" spans="1:11" x14ac:dyDescent="0.25">
      <c r="A5" s="1" t="s">
        <v>5</v>
      </c>
      <c r="B5" t="s">
        <v>40</v>
      </c>
      <c r="C5">
        <v>277</v>
      </c>
      <c r="D5" s="3">
        <f t="shared" si="0"/>
        <v>132.96</v>
      </c>
      <c r="E5" s="3">
        <f t="shared" si="1"/>
        <v>144.04</v>
      </c>
      <c r="F5" s="6">
        <f t="shared" si="2"/>
        <v>0.93002954606500132</v>
      </c>
      <c r="G5" s="6">
        <f t="shared" si="3"/>
        <v>0.44641418211120065</v>
      </c>
      <c r="H5" s="6">
        <f t="shared" si="4"/>
        <v>0.48361536395380073</v>
      </c>
      <c r="I5">
        <v>1674</v>
      </c>
      <c r="J5">
        <v>0.48</v>
      </c>
      <c r="K5">
        <v>0.52</v>
      </c>
    </row>
    <row r="6" spans="1:11" x14ac:dyDescent="0.25">
      <c r="A6" t="s">
        <v>6</v>
      </c>
      <c r="B6" t="s">
        <v>40</v>
      </c>
      <c r="C6">
        <v>14</v>
      </c>
      <c r="D6" s="3">
        <f t="shared" si="0"/>
        <v>11.200000000000001</v>
      </c>
      <c r="E6" s="3">
        <f t="shared" si="1"/>
        <v>2.8000000000000003</v>
      </c>
      <c r="F6" s="6">
        <f t="shared" si="2"/>
        <v>4.7005103411227503E-2</v>
      </c>
      <c r="G6" s="6">
        <f t="shared" si="3"/>
        <v>3.7604082728982011E-2</v>
      </c>
      <c r="H6" s="6">
        <f t="shared" si="4"/>
        <v>9.4010206822455027E-3</v>
      </c>
      <c r="I6">
        <v>295</v>
      </c>
      <c r="J6">
        <v>0.8</v>
      </c>
      <c r="K6">
        <v>0.2</v>
      </c>
    </row>
    <row r="7" spans="1:11" x14ac:dyDescent="0.25">
      <c r="A7" t="s">
        <v>7</v>
      </c>
      <c r="B7" t="s">
        <v>40</v>
      </c>
      <c r="C7">
        <v>3</v>
      </c>
      <c r="D7" s="3">
        <f t="shared" si="0"/>
        <v>2.67</v>
      </c>
      <c r="E7" s="3">
        <f t="shared" si="1"/>
        <v>0.33</v>
      </c>
      <c r="F7" s="6">
        <f t="shared" si="2"/>
        <v>1.0072522159548751E-2</v>
      </c>
      <c r="G7" s="6">
        <f t="shared" si="3"/>
        <v>8.9645447219983878E-3</v>
      </c>
      <c r="H7" s="6">
        <f t="shared" si="4"/>
        <v>1.1079774375503627E-3</v>
      </c>
      <c r="I7">
        <v>11</v>
      </c>
      <c r="J7">
        <v>0.89</v>
      </c>
      <c r="K7">
        <v>0.11</v>
      </c>
    </row>
    <row r="8" spans="1:11" x14ac:dyDescent="0.25">
      <c r="A8" t="s">
        <v>8</v>
      </c>
      <c r="B8" t="s">
        <v>40</v>
      </c>
      <c r="C8">
        <v>240</v>
      </c>
      <c r="D8" s="3">
        <f t="shared" si="0"/>
        <v>108</v>
      </c>
      <c r="E8" s="3">
        <f t="shared" si="1"/>
        <v>132</v>
      </c>
      <c r="F8" s="6">
        <f t="shared" si="2"/>
        <v>0.80580177276390008</v>
      </c>
      <c r="G8" s="6">
        <f t="shared" si="3"/>
        <v>0.36261079774375504</v>
      </c>
      <c r="H8" s="6">
        <f t="shared" si="4"/>
        <v>0.44319097502014504</v>
      </c>
      <c r="I8">
        <v>563</v>
      </c>
      <c r="J8">
        <v>0.45</v>
      </c>
      <c r="K8">
        <v>0.55000000000000004</v>
      </c>
    </row>
    <row r="9" spans="1:11" x14ac:dyDescent="0.25">
      <c r="A9" t="s">
        <v>9</v>
      </c>
      <c r="B9" t="s">
        <v>40</v>
      </c>
      <c r="C9">
        <v>24</v>
      </c>
      <c r="D9" s="3">
        <f t="shared" si="0"/>
        <v>18.240000000000002</v>
      </c>
      <c r="E9" s="3">
        <f t="shared" si="1"/>
        <v>5.76</v>
      </c>
      <c r="F9" s="6">
        <f t="shared" si="2"/>
        <v>8.0580177276390011E-2</v>
      </c>
      <c r="G9" s="6">
        <f t="shared" si="3"/>
        <v>6.1240934730056415E-2</v>
      </c>
      <c r="H9" s="6">
        <f t="shared" si="4"/>
        <v>1.9339242546333603E-2</v>
      </c>
      <c r="I9">
        <v>259</v>
      </c>
      <c r="J9">
        <v>0.76</v>
      </c>
      <c r="K9">
        <v>0.24</v>
      </c>
    </row>
    <row r="10" spans="1:11" x14ac:dyDescent="0.25">
      <c r="A10" t="s">
        <v>10</v>
      </c>
      <c r="B10" t="s">
        <v>40</v>
      </c>
      <c r="C10">
        <v>189</v>
      </c>
      <c r="D10" s="3">
        <f t="shared" si="0"/>
        <v>79.38</v>
      </c>
      <c r="E10" s="3">
        <f t="shared" si="1"/>
        <v>109.61999999999999</v>
      </c>
      <c r="F10" s="6">
        <f t="shared" si="2"/>
        <v>0.6345688960515713</v>
      </c>
      <c r="G10" s="6">
        <f t="shared" si="3"/>
        <v>0.26651893634165996</v>
      </c>
      <c r="H10" s="6">
        <f t="shared" si="4"/>
        <v>0.36804995970991133</v>
      </c>
      <c r="I10">
        <v>406</v>
      </c>
      <c r="J10">
        <v>0.42</v>
      </c>
      <c r="K10">
        <v>0.57999999999999996</v>
      </c>
    </row>
    <row r="11" spans="1:11" x14ac:dyDescent="0.25">
      <c r="A11" t="s">
        <v>11</v>
      </c>
      <c r="B11" t="s">
        <v>40</v>
      </c>
      <c r="C11">
        <v>233</v>
      </c>
      <c r="D11" s="3">
        <f t="shared" si="0"/>
        <v>86.21</v>
      </c>
      <c r="E11" s="3">
        <f t="shared" si="1"/>
        <v>146.79</v>
      </c>
      <c r="F11" s="6">
        <f t="shared" si="2"/>
        <v>0.78229922105828631</v>
      </c>
      <c r="G11" s="6">
        <f t="shared" si="3"/>
        <v>0.28945071179156595</v>
      </c>
      <c r="H11" s="6">
        <f t="shared" si="4"/>
        <v>0.49284850926672041</v>
      </c>
      <c r="I11">
        <v>7516</v>
      </c>
      <c r="J11">
        <v>0.37</v>
      </c>
      <c r="K11">
        <v>0.63</v>
      </c>
    </row>
    <row r="12" spans="1:11" x14ac:dyDescent="0.25">
      <c r="A12" t="s">
        <v>12</v>
      </c>
      <c r="B12" t="s">
        <v>40</v>
      </c>
      <c r="C12">
        <v>622</v>
      </c>
      <c r="D12" s="3">
        <f t="shared" si="0"/>
        <v>248.8</v>
      </c>
      <c r="E12" s="3">
        <f t="shared" si="1"/>
        <v>373.2</v>
      </c>
      <c r="F12" s="6">
        <f t="shared" si="2"/>
        <v>2.0883695944131078</v>
      </c>
      <c r="G12" s="6">
        <f t="shared" si="3"/>
        <v>0.83534783776524313</v>
      </c>
      <c r="H12" s="6">
        <f t="shared" si="4"/>
        <v>1.2530217566478645</v>
      </c>
      <c r="I12">
        <v>2998</v>
      </c>
      <c r="J12">
        <v>0.4</v>
      </c>
      <c r="K12">
        <v>0.6</v>
      </c>
    </row>
    <row r="13" spans="1:11" x14ac:dyDescent="0.25">
      <c r="A13" t="s">
        <v>13</v>
      </c>
      <c r="B13" t="s">
        <v>40</v>
      </c>
      <c r="C13">
        <v>248</v>
      </c>
      <c r="D13" s="3">
        <f t="shared" si="0"/>
        <v>111.60000000000001</v>
      </c>
      <c r="E13" s="3">
        <f t="shared" si="1"/>
        <v>136.4</v>
      </c>
      <c r="F13" s="6">
        <f t="shared" si="2"/>
        <v>0.83266183185603004</v>
      </c>
      <c r="G13" s="6">
        <f t="shared" si="3"/>
        <v>0.37469782433521359</v>
      </c>
      <c r="H13" s="6">
        <f t="shared" si="4"/>
        <v>0.45796400752081656</v>
      </c>
      <c r="I13">
        <v>567</v>
      </c>
      <c r="J13">
        <v>0.45</v>
      </c>
      <c r="K13">
        <v>0.55000000000000004</v>
      </c>
    </row>
    <row r="14" spans="1:11" x14ac:dyDescent="0.25">
      <c r="A14" t="s">
        <v>14</v>
      </c>
      <c r="B14" t="s">
        <v>40</v>
      </c>
      <c r="C14">
        <v>434</v>
      </c>
      <c r="D14" s="3">
        <f t="shared" si="0"/>
        <v>177.94</v>
      </c>
      <c r="E14" s="3">
        <f t="shared" si="1"/>
        <v>256.06</v>
      </c>
      <c r="F14" s="6">
        <f t="shared" si="2"/>
        <v>1.4571582057480525</v>
      </c>
      <c r="G14" s="6">
        <f t="shared" si="3"/>
        <v>0.59743486435670157</v>
      </c>
      <c r="H14" s="6">
        <f t="shared" si="4"/>
        <v>0.85972334139135109</v>
      </c>
      <c r="I14">
        <v>1943</v>
      </c>
      <c r="J14">
        <v>0.41</v>
      </c>
      <c r="K14">
        <v>0.59</v>
      </c>
    </row>
    <row r="15" spans="1:11" x14ac:dyDescent="0.25">
      <c r="A15" t="s">
        <v>15</v>
      </c>
      <c r="B15" t="s">
        <v>40</v>
      </c>
      <c r="C15">
        <v>431</v>
      </c>
      <c r="D15" s="3">
        <f t="shared" si="0"/>
        <v>181.01999999999998</v>
      </c>
      <c r="E15" s="3">
        <f t="shared" si="1"/>
        <v>249.98</v>
      </c>
      <c r="F15" s="6">
        <f t="shared" si="2"/>
        <v>1.447085683588504</v>
      </c>
      <c r="G15" s="6">
        <f t="shared" si="3"/>
        <v>0.60777598710717151</v>
      </c>
      <c r="H15" s="6">
        <f t="shared" si="4"/>
        <v>0.83930969648133225</v>
      </c>
      <c r="I15">
        <v>2278</v>
      </c>
      <c r="J15">
        <v>0.42</v>
      </c>
      <c r="K15">
        <v>0.57999999999999996</v>
      </c>
    </row>
    <row r="16" spans="1:11" x14ac:dyDescent="0.25">
      <c r="A16" t="s">
        <v>16</v>
      </c>
      <c r="B16" t="s">
        <v>40</v>
      </c>
      <c r="C16">
        <v>433</v>
      </c>
      <c r="D16" s="3">
        <f t="shared" si="0"/>
        <v>168.87</v>
      </c>
      <c r="E16" s="3">
        <f t="shared" si="1"/>
        <v>264.13</v>
      </c>
      <c r="F16" s="6">
        <f t="shared" si="2"/>
        <v>1.4538006983615364</v>
      </c>
      <c r="G16" s="6">
        <f t="shared" si="3"/>
        <v>0.56698227236099918</v>
      </c>
      <c r="H16" s="6">
        <f t="shared" si="4"/>
        <v>0.88681842600053717</v>
      </c>
      <c r="I16">
        <v>451</v>
      </c>
      <c r="J16">
        <v>0.39</v>
      </c>
      <c r="K16">
        <v>0.61</v>
      </c>
    </row>
    <row r="17" spans="1:11" x14ac:dyDescent="0.25">
      <c r="A17" t="s">
        <v>17</v>
      </c>
      <c r="B17" t="s">
        <v>40</v>
      </c>
      <c r="C17">
        <v>659</v>
      </c>
      <c r="D17" s="3">
        <f t="shared" si="0"/>
        <v>224.06</v>
      </c>
      <c r="E17" s="3">
        <f t="shared" si="1"/>
        <v>434.94</v>
      </c>
      <c r="F17" s="6">
        <f t="shared" si="2"/>
        <v>2.212597367714209</v>
      </c>
      <c r="G17" s="6">
        <f t="shared" si="3"/>
        <v>0.75228310502283102</v>
      </c>
      <c r="H17" s="6">
        <f t="shared" si="4"/>
        <v>1.4603142626913779</v>
      </c>
      <c r="I17">
        <v>975</v>
      </c>
      <c r="J17">
        <v>0.34</v>
      </c>
      <c r="K17">
        <v>0.66</v>
      </c>
    </row>
    <row r="18" spans="1:11" x14ac:dyDescent="0.25">
      <c r="A18" t="s">
        <v>18</v>
      </c>
      <c r="B18" t="s">
        <v>40</v>
      </c>
      <c r="C18">
        <v>482</v>
      </c>
      <c r="D18" s="3">
        <f t="shared" si="0"/>
        <v>187.98000000000002</v>
      </c>
      <c r="E18" s="3">
        <f t="shared" si="1"/>
        <v>294.02</v>
      </c>
      <c r="F18" s="6">
        <f t="shared" si="2"/>
        <v>1.6183185603008328</v>
      </c>
      <c r="G18" s="6">
        <f t="shared" si="3"/>
        <v>0.63114423851732482</v>
      </c>
      <c r="H18" s="6">
        <f t="shared" si="4"/>
        <v>0.98717432178350795</v>
      </c>
      <c r="I18">
        <v>713</v>
      </c>
      <c r="J18">
        <v>0.39</v>
      </c>
      <c r="K18">
        <v>0.61</v>
      </c>
    </row>
    <row r="19" spans="1:11" x14ac:dyDescent="0.25">
      <c r="A19" t="s">
        <v>19</v>
      </c>
      <c r="B19" t="s">
        <v>40</v>
      </c>
      <c r="C19">
        <v>214</v>
      </c>
      <c r="D19" s="3">
        <f t="shared" si="0"/>
        <v>117.7</v>
      </c>
      <c r="E19" s="3">
        <f t="shared" si="1"/>
        <v>96.3</v>
      </c>
      <c r="F19" s="6">
        <f t="shared" si="2"/>
        <v>0.71850658071447759</v>
      </c>
      <c r="G19" s="6">
        <f t="shared" si="3"/>
        <v>0.39517861939296267</v>
      </c>
      <c r="H19" s="6">
        <f t="shared" si="4"/>
        <v>0.32332796132151492</v>
      </c>
      <c r="I19">
        <v>1235</v>
      </c>
      <c r="J19">
        <v>0.55000000000000004</v>
      </c>
      <c r="K19">
        <v>0.45</v>
      </c>
    </row>
    <row r="20" spans="1:11" x14ac:dyDescent="0.25">
      <c r="A20" t="s">
        <v>20</v>
      </c>
      <c r="B20" t="s">
        <v>40</v>
      </c>
      <c r="C20">
        <v>18</v>
      </c>
      <c r="D20" s="3">
        <f t="shared" si="0"/>
        <v>14.040000000000001</v>
      </c>
      <c r="E20" s="3">
        <f t="shared" si="1"/>
        <v>3.96</v>
      </c>
      <c r="F20" s="6">
        <f t="shared" si="2"/>
        <v>6.0435132957292505E-2</v>
      </c>
      <c r="G20" s="6">
        <f t="shared" si="3"/>
        <v>4.7139403706688163E-2</v>
      </c>
      <c r="H20" s="6">
        <f t="shared" si="4"/>
        <v>1.3295729250604351E-2</v>
      </c>
      <c r="I20">
        <v>51</v>
      </c>
      <c r="J20">
        <v>0.78</v>
      </c>
      <c r="K20">
        <v>0.22</v>
      </c>
    </row>
    <row r="21" spans="1:11" x14ac:dyDescent="0.25">
      <c r="A21" t="s">
        <v>21</v>
      </c>
      <c r="B21" t="s">
        <v>40</v>
      </c>
      <c r="C21">
        <v>247</v>
      </c>
      <c r="D21" s="3">
        <f t="shared" si="0"/>
        <v>111.15</v>
      </c>
      <c r="E21" s="3">
        <f t="shared" si="1"/>
        <v>135.85000000000002</v>
      </c>
      <c r="F21" s="6">
        <f t="shared" si="2"/>
        <v>0.82930432446951385</v>
      </c>
      <c r="G21" s="6">
        <f t="shared" si="3"/>
        <v>0.37318694601128122</v>
      </c>
      <c r="H21" s="6">
        <f t="shared" si="4"/>
        <v>0.45611737845823269</v>
      </c>
      <c r="I21">
        <v>1631</v>
      </c>
      <c r="J21">
        <v>0.45</v>
      </c>
      <c r="K21">
        <v>0.55000000000000004</v>
      </c>
    </row>
    <row r="22" spans="1:11" x14ac:dyDescent="0.25">
      <c r="A22" t="s">
        <v>22</v>
      </c>
      <c r="B22" t="s">
        <v>40</v>
      </c>
      <c r="C22">
        <v>376</v>
      </c>
      <c r="D22" s="3">
        <f t="shared" si="0"/>
        <v>169.20000000000002</v>
      </c>
      <c r="E22" s="3">
        <f t="shared" si="1"/>
        <v>206.8</v>
      </c>
      <c r="F22" s="6">
        <f t="shared" si="2"/>
        <v>1.2624227773301102</v>
      </c>
      <c r="G22" s="6">
        <f t="shared" si="3"/>
        <v>0.56809024979854961</v>
      </c>
      <c r="H22" s="6">
        <f t="shared" si="4"/>
        <v>0.69433252753156061</v>
      </c>
      <c r="I22">
        <v>759</v>
      </c>
      <c r="J22">
        <v>0.45</v>
      </c>
      <c r="K22">
        <v>0.55000000000000004</v>
      </c>
    </row>
    <row r="23" spans="1:11" x14ac:dyDescent="0.25">
      <c r="A23" t="s">
        <v>23</v>
      </c>
      <c r="B23" t="s">
        <v>40</v>
      </c>
      <c r="C23">
        <v>220</v>
      </c>
      <c r="D23" s="3">
        <f t="shared" si="0"/>
        <v>125.39999999999999</v>
      </c>
      <c r="E23" s="3">
        <f t="shared" si="1"/>
        <v>94.6</v>
      </c>
      <c r="F23" s="6">
        <f t="shared" si="2"/>
        <v>0.73865162503357507</v>
      </c>
      <c r="G23" s="6">
        <f t="shared" si="3"/>
        <v>0.42103142626913775</v>
      </c>
      <c r="H23" s="6">
        <f t="shared" si="4"/>
        <v>0.31762019876443726</v>
      </c>
      <c r="I23">
        <v>391</v>
      </c>
      <c r="J23">
        <v>0.56999999999999995</v>
      </c>
      <c r="K23">
        <v>0.43</v>
      </c>
    </row>
    <row r="24" spans="1:11" x14ac:dyDescent="0.25">
      <c r="A24" t="s">
        <v>24</v>
      </c>
      <c r="B24" t="s">
        <v>40</v>
      </c>
      <c r="C24">
        <v>717</v>
      </c>
      <c r="D24" s="3">
        <f t="shared" si="0"/>
        <v>200.76000000000002</v>
      </c>
      <c r="E24" s="3">
        <f t="shared" si="1"/>
        <v>516.24</v>
      </c>
      <c r="F24" s="6">
        <f t="shared" si="2"/>
        <v>2.4073327961321516</v>
      </c>
      <c r="G24" s="6">
        <f t="shared" si="3"/>
        <v>0.67405318291700256</v>
      </c>
      <c r="H24" s="6">
        <f t="shared" si="4"/>
        <v>1.7332796132151491</v>
      </c>
      <c r="I24">
        <v>801</v>
      </c>
      <c r="J24">
        <v>0.28000000000000003</v>
      </c>
      <c r="K24">
        <v>0.72</v>
      </c>
    </row>
    <row r="25" spans="1:11" x14ac:dyDescent="0.25">
      <c r="A25" t="s">
        <v>25</v>
      </c>
      <c r="B25" t="s">
        <v>40</v>
      </c>
      <c r="C25">
        <v>188</v>
      </c>
      <c r="D25" s="3">
        <f t="shared" si="0"/>
        <v>94</v>
      </c>
      <c r="E25" s="3">
        <f t="shared" si="1"/>
        <v>94</v>
      </c>
      <c r="F25" s="6">
        <f t="shared" si="2"/>
        <v>0.63121138866505511</v>
      </c>
      <c r="G25" s="6">
        <f t="shared" si="3"/>
        <v>0.31560569433252755</v>
      </c>
      <c r="H25" s="6">
        <f t="shared" si="4"/>
        <v>0.31560569433252755</v>
      </c>
      <c r="I25">
        <v>1719</v>
      </c>
      <c r="J25">
        <v>0.5</v>
      </c>
      <c r="K25">
        <v>0.5</v>
      </c>
    </row>
    <row r="26" spans="1:11" x14ac:dyDescent="0.25">
      <c r="A26" t="s">
        <v>26</v>
      </c>
      <c r="B26" t="s">
        <v>40</v>
      </c>
      <c r="C26">
        <v>348</v>
      </c>
      <c r="D26" s="3">
        <f t="shared" si="0"/>
        <v>139.20000000000002</v>
      </c>
      <c r="E26" s="3">
        <f t="shared" si="1"/>
        <v>208.79999999999998</v>
      </c>
      <c r="F26" s="6">
        <f t="shared" si="2"/>
        <v>1.1684125705076551</v>
      </c>
      <c r="G26" s="6">
        <f t="shared" si="3"/>
        <v>0.46736502820306214</v>
      </c>
      <c r="H26" s="6">
        <f t="shared" si="4"/>
        <v>0.70104754230459299</v>
      </c>
      <c r="I26">
        <v>1624</v>
      </c>
      <c r="J26">
        <v>0.4</v>
      </c>
      <c r="K26">
        <v>0.6</v>
      </c>
    </row>
    <row r="27" spans="1:11" x14ac:dyDescent="0.25">
      <c r="A27" t="s">
        <v>27</v>
      </c>
      <c r="B27" t="s">
        <v>40</v>
      </c>
      <c r="C27">
        <v>297</v>
      </c>
      <c r="D27" s="3">
        <f t="shared" si="0"/>
        <v>133.65</v>
      </c>
      <c r="E27" s="3">
        <f t="shared" si="1"/>
        <v>163.35000000000002</v>
      </c>
      <c r="F27" s="6">
        <f t="shared" si="2"/>
        <v>0.99717969379532634</v>
      </c>
      <c r="G27" s="6">
        <f t="shared" si="3"/>
        <v>0.44873086220789687</v>
      </c>
      <c r="H27" s="6">
        <f t="shared" si="4"/>
        <v>0.54844883158742963</v>
      </c>
      <c r="I27">
        <v>2577</v>
      </c>
      <c r="J27">
        <v>0.45</v>
      </c>
      <c r="K27">
        <v>0.55000000000000004</v>
      </c>
    </row>
    <row r="28" spans="1:11" x14ac:dyDescent="0.25">
      <c r="A28" t="s">
        <v>28</v>
      </c>
      <c r="B28" t="s">
        <v>40</v>
      </c>
      <c r="C28">
        <v>248</v>
      </c>
      <c r="D28" s="3">
        <f t="shared" si="0"/>
        <v>116.55999999999999</v>
      </c>
      <c r="E28" s="3">
        <f t="shared" si="1"/>
        <v>131.44</v>
      </c>
      <c r="F28" s="6">
        <f t="shared" si="2"/>
        <v>0.83266183185603004</v>
      </c>
      <c r="G28" s="6">
        <f t="shared" si="3"/>
        <v>0.39135106097233407</v>
      </c>
      <c r="H28" s="6">
        <f t="shared" si="4"/>
        <v>0.44131077088369597</v>
      </c>
      <c r="I28">
        <v>703</v>
      </c>
      <c r="J28">
        <v>0.47</v>
      </c>
      <c r="K28">
        <v>0.53</v>
      </c>
    </row>
    <row r="29" spans="1:11" x14ac:dyDescent="0.25">
      <c r="A29" t="s">
        <v>29</v>
      </c>
      <c r="B29" t="s">
        <v>40</v>
      </c>
      <c r="C29">
        <v>303</v>
      </c>
      <c r="D29" s="3">
        <f t="shared" si="0"/>
        <v>109.08</v>
      </c>
      <c r="E29" s="3">
        <f t="shared" si="1"/>
        <v>193.92000000000002</v>
      </c>
      <c r="F29" s="6">
        <f t="shared" si="2"/>
        <v>1.0173247381144239</v>
      </c>
      <c r="G29" s="6">
        <f t="shared" si="3"/>
        <v>0.36623690572119261</v>
      </c>
      <c r="H29" s="6">
        <f t="shared" si="4"/>
        <v>0.65108783239323131</v>
      </c>
      <c r="I29">
        <v>2050</v>
      </c>
      <c r="J29">
        <v>0.36</v>
      </c>
      <c r="K29">
        <v>0.64</v>
      </c>
    </row>
    <row r="30" spans="1:11" x14ac:dyDescent="0.25">
      <c r="A30" t="s">
        <v>30</v>
      </c>
      <c r="B30" t="s">
        <v>40</v>
      </c>
      <c r="C30">
        <v>278</v>
      </c>
      <c r="D30" s="3">
        <f t="shared" si="0"/>
        <v>130.66</v>
      </c>
      <c r="E30" s="3">
        <f t="shared" si="1"/>
        <v>147.34</v>
      </c>
      <c r="F30" s="6">
        <f t="shared" si="2"/>
        <v>0.93338705345151762</v>
      </c>
      <c r="G30" s="6">
        <f t="shared" si="3"/>
        <v>0.43869191512221328</v>
      </c>
      <c r="H30" s="6">
        <f t="shared" si="4"/>
        <v>0.49469513832930434</v>
      </c>
      <c r="I30">
        <v>3451</v>
      </c>
      <c r="J30">
        <v>0.47</v>
      </c>
      <c r="K30">
        <v>0.53</v>
      </c>
    </row>
    <row r="31" spans="1:11" x14ac:dyDescent="0.25">
      <c r="A31" t="s">
        <v>31</v>
      </c>
      <c r="B31" t="s">
        <v>40</v>
      </c>
      <c r="C31">
        <v>285</v>
      </c>
      <c r="D31" s="3">
        <f t="shared" si="0"/>
        <v>131.1</v>
      </c>
      <c r="E31" s="3">
        <f t="shared" si="1"/>
        <v>153.9</v>
      </c>
      <c r="F31" s="6">
        <f t="shared" si="2"/>
        <v>0.9568896051571314</v>
      </c>
      <c r="G31" s="6">
        <f t="shared" si="3"/>
        <v>0.4401692183722804</v>
      </c>
      <c r="H31" s="6">
        <f t="shared" si="4"/>
        <v>0.51672038678485088</v>
      </c>
      <c r="I31">
        <v>2551</v>
      </c>
      <c r="J31">
        <v>0.46</v>
      </c>
      <c r="K31">
        <v>0.54</v>
      </c>
    </row>
    <row r="32" spans="1:11" x14ac:dyDescent="0.25">
      <c r="A32" t="s">
        <v>32</v>
      </c>
      <c r="B32" t="s">
        <v>40</v>
      </c>
      <c r="C32">
        <v>229</v>
      </c>
      <c r="D32" s="3">
        <f t="shared" si="0"/>
        <v>87.02</v>
      </c>
      <c r="E32" s="3">
        <f t="shared" si="1"/>
        <v>141.97999999999999</v>
      </c>
      <c r="F32" s="6">
        <f t="shared" si="2"/>
        <v>0.76886919151222133</v>
      </c>
      <c r="G32" s="6">
        <f t="shared" si="3"/>
        <v>0.29217029277464412</v>
      </c>
      <c r="H32" s="6">
        <f t="shared" si="4"/>
        <v>0.4766988987375772</v>
      </c>
      <c r="I32">
        <v>1906</v>
      </c>
      <c r="J32">
        <v>0.38</v>
      </c>
      <c r="K32">
        <v>0.62</v>
      </c>
    </row>
    <row r="33" spans="1:11" x14ac:dyDescent="0.25">
      <c r="A33" t="s">
        <v>33</v>
      </c>
      <c r="B33" t="s">
        <v>40</v>
      </c>
      <c r="C33">
        <v>548</v>
      </c>
      <c r="D33" s="3">
        <f t="shared" si="0"/>
        <v>230.16</v>
      </c>
      <c r="E33" s="3">
        <f t="shared" si="1"/>
        <v>317.83999999999997</v>
      </c>
      <c r="F33" s="6">
        <f t="shared" si="2"/>
        <v>1.8399140478109053</v>
      </c>
      <c r="G33" s="6">
        <f t="shared" si="3"/>
        <v>0.77276390008058016</v>
      </c>
      <c r="H33" s="6">
        <f t="shared" si="4"/>
        <v>1.0671501477303249</v>
      </c>
      <c r="I33">
        <v>733</v>
      </c>
      <c r="J33">
        <v>0.42</v>
      </c>
      <c r="K33">
        <v>0.57999999999999996</v>
      </c>
    </row>
    <row r="34" spans="1:11" x14ac:dyDescent="0.25">
      <c r="A34" t="s">
        <v>34</v>
      </c>
      <c r="B34" t="s">
        <v>41</v>
      </c>
      <c r="C34">
        <v>405</v>
      </c>
      <c r="D34" s="3">
        <f t="shared" si="0"/>
        <v>125.55</v>
      </c>
      <c r="E34" s="3">
        <f t="shared" si="1"/>
        <v>279.45</v>
      </c>
      <c r="F34" s="6">
        <f t="shared" si="2"/>
        <v>1.3597904915390815</v>
      </c>
      <c r="G34" s="6">
        <f t="shared" si="3"/>
        <v>0.42153505237711525</v>
      </c>
      <c r="H34" s="6">
        <f t="shared" si="4"/>
        <v>0.93825543916196619</v>
      </c>
      <c r="I34">
        <v>19860</v>
      </c>
      <c r="J34">
        <v>0.31</v>
      </c>
      <c r="K34">
        <v>0.69</v>
      </c>
    </row>
    <row r="35" spans="1:11" x14ac:dyDescent="0.25">
      <c r="A35" t="s">
        <v>35</v>
      </c>
      <c r="B35" t="s">
        <v>41</v>
      </c>
      <c r="C35">
        <v>247</v>
      </c>
      <c r="D35" s="3">
        <f t="shared" si="0"/>
        <v>86.449999999999989</v>
      </c>
      <c r="E35" s="3">
        <f t="shared" si="1"/>
        <v>160.55000000000001</v>
      </c>
      <c r="F35" s="6">
        <f t="shared" si="2"/>
        <v>0.82930432446951385</v>
      </c>
      <c r="G35" s="6">
        <f t="shared" si="3"/>
        <v>0.2902565135643298</v>
      </c>
      <c r="H35" s="6">
        <f t="shared" si="4"/>
        <v>0.53904781090518394</v>
      </c>
      <c r="I35">
        <v>28445</v>
      </c>
      <c r="J35">
        <v>0.35</v>
      </c>
      <c r="K35">
        <v>0.65</v>
      </c>
    </row>
    <row r="36" spans="1:11" x14ac:dyDescent="0.25">
      <c r="A36" t="s">
        <v>36</v>
      </c>
      <c r="B36" t="s">
        <v>41</v>
      </c>
      <c r="C36">
        <v>108</v>
      </c>
      <c r="D36" s="3">
        <f t="shared" si="0"/>
        <v>42.120000000000005</v>
      </c>
      <c r="E36" s="3">
        <f t="shared" si="1"/>
        <v>65.88</v>
      </c>
      <c r="F36" s="6">
        <f t="shared" si="2"/>
        <v>0.36261079774375504</v>
      </c>
      <c r="G36" s="6">
        <f t="shared" si="3"/>
        <v>0.1414182111200645</v>
      </c>
      <c r="H36" s="6">
        <f t="shared" si="4"/>
        <v>0.22119258662369057</v>
      </c>
      <c r="I36">
        <v>4636</v>
      </c>
      <c r="J36">
        <v>0.39</v>
      </c>
      <c r="K36">
        <v>0.61</v>
      </c>
    </row>
    <row r="37" spans="1:11" x14ac:dyDescent="0.25">
      <c r="A37" t="s">
        <v>37</v>
      </c>
      <c r="B37" t="s">
        <v>41</v>
      </c>
      <c r="C37">
        <v>1179</v>
      </c>
      <c r="D37" s="3">
        <f t="shared" si="0"/>
        <v>282.95999999999998</v>
      </c>
      <c r="E37" s="3">
        <f t="shared" si="1"/>
        <v>896.04</v>
      </c>
      <c r="F37" s="6">
        <f t="shared" si="2"/>
        <v>3.9585012087026592</v>
      </c>
      <c r="G37" s="6">
        <f t="shared" si="3"/>
        <v>0.95004029008863822</v>
      </c>
      <c r="H37" s="6">
        <f t="shared" si="4"/>
        <v>3.0084609186140208</v>
      </c>
      <c r="I37">
        <v>328936</v>
      </c>
      <c r="J37">
        <v>0.24</v>
      </c>
      <c r="K37">
        <v>0.76</v>
      </c>
    </row>
    <row r="38" spans="1:11" x14ac:dyDescent="0.25">
      <c r="A38" t="s">
        <v>38</v>
      </c>
      <c r="B38" t="s">
        <v>41</v>
      </c>
      <c r="C38">
        <v>409</v>
      </c>
      <c r="D38" s="3">
        <f t="shared" si="0"/>
        <v>114.52000000000001</v>
      </c>
      <c r="E38" s="3">
        <f t="shared" si="1"/>
        <v>294.47999999999996</v>
      </c>
      <c r="F38" s="6">
        <f t="shared" si="2"/>
        <v>1.3732205210851465</v>
      </c>
      <c r="G38" s="6">
        <f t="shared" si="3"/>
        <v>0.38450174590384106</v>
      </c>
      <c r="H38" s="6">
        <f t="shared" si="4"/>
        <v>0.98871877518130524</v>
      </c>
      <c r="I38">
        <v>92407</v>
      </c>
      <c r="J38">
        <v>0.28000000000000003</v>
      </c>
      <c r="K38">
        <v>0.72</v>
      </c>
    </row>
    <row r="39" spans="1:11" x14ac:dyDescent="0.25">
      <c r="A39" t="s">
        <v>39</v>
      </c>
      <c r="B39" t="s">
        <v>41</v>
      </c>
      <c r="C39">
        <v>694</v>
      </c>
      <c r="D39" s="3">
        <f t="shared" si="0"/>
        <v>180.44</v>
      </c>
      <c r="E39" s="3">
        <f t="shared" si="1"/>
        <v>513.55999999999995</v>
      </c>
      <c r="F39" s="6">
        <f t="shared" si="2"/>
        <v>2.3301101262422779</v>
      </c>
      <c r="G39" s="6">
        <f t="shared" si="3"/>
        <v>0.60582863282299226</v>
      </c>
      <c r="H39" s="6">
        <f t="shared" si="4"/>
        <v>1.7242814934192854</v>
      </c>
      <c r="I39">
        <v>122219</v>
      </c>
      <c r="J39">
        <v>0.26</v>
      </c>
      <c r="K39">
        <v>0.74</v>
      </c>
    </row>
    <row r="40" spans="1:11" x14ac:dyDescent="0.25">
      <c r="A40" s="6" t="s">
        <v>51</v>
      </c>
      <c r="B40" s="6" t="s">
        <v>40</v>
      </c>
      <c r="C40" s="6">
        <v>229</v>
      </c>
      <c r="D40" s="6">
        <f t="shared" ref="D40:D46" si="5" xml:space="preserve"> C40 * J40</f>
        <v>87.02</v>
      </c>
      <c r="E40" s="6">
        <f t="shared" ref="E40:E46" si="6">C40*K40</f>
        <v>141.97999999999999</v>
      </c>
      <c r="F40" s="6">
        <f t="shared" ref="F40:F46" si="7">(C40*1000)/(365*24*34)</f>
        <v>0.76886919151222133</v>
      </c>
      <c r="G40" s="6">
        <f t="shared" ref="G40:G46" si="8">(D40*1000)/(365*24*34)</f>
        <v>0.29217029277464412</v>
      </c>
      <c r="H40" s="6">
        <f t="shared" ref="H40:H46" si="9">(E40*1000)/(365*24*34)</f>
        <v>0.4766988987375772</v>
      </c>
      <c r="I40" s="6">
        <v>1906</v>
      </c>
      <c r="J40" s="6">
        <v>0.38</v>
      </c>
      <c r="K40" s="6">
        <v>0.62</v>
      </c>
    </row>
    <row r="41" spans="1:11" x14ac:dyDescent="0.25">
      <c r="A41" s="6" t="s">
        <v>52</v>
      </c>
      <c r="B41" s="6" t="s">
        <v>40</v>
      </c>
      <c r="C41" s="6">
        <v>229</v>
      </c>
      <c r="D41" s="6">
        <f t="shared" si="5"/>
        <v>87.02</v>
      </c>
      <c r="E41" s="6">
        <f t="shared" si="6"/>
        <v>141.97999999999999</v>
      </c>
      <c r="F41" s="6">
        <f t="shared" si="7"/>
        <v>0.76886919151222133</v>
      </c>
      <c r="G41" s="6">
        <f t="shared" si="8"/>
        <v>0.29217029277464412</v>
      </c>
      <c r="H41" s="6">
        <f t="shared" si="9"/>
        <v>0.4766988987375772</v>
      </c>
      <c r="I41" s="6">
        <v>1906</v>
      </c>
      <c r="J41" s="6">
        <v>0.38</v>
      </c>
      <c r="K41" s="6">
        <v>0.62</v>
      </c>
    </row>
    <row r="42" spans="1:11" x14ac:dyDescent="0.25">
      <c r="A42" t="s">
        <v>53</v>
      </c>
      <c r="B42" t="s">
        <v>54</v>
      </c>
      <c r="C42">
        <v>820</v>
      </c>
      <c r="D42">
        <f t="shared" si="5"/>
        <v>147.6</v>
      </c>
      <c r="E42">
        <f t="shared" si="6"/>
        <v>672.4</v>
      </c>
      <c r="F42" s="3">
        <f t="shared" si="7"/>
        <v>2.7531560569433253</v>
      </c>
      <c r="G42" s="3">
        <f t="shared" si="8"/>
        <v>0.49556809024979853</v>
      </c>
      <c r="H42" s="3">
        <f t="shared" si="9"/>
        <v>2.2575879666935266</v>
      </c>
      <c r="I42">
        <v>0</v>
      </c>
      <c r="J42">
        <v>0.18</v>
      </c>
      <c r="K42">
        <v>0.82</v>
      </c>
    </row>
    <row r="43" spans="1:11" x14ac:dyDescent="0.25">
      <c r="A43" t="s">
        <v>55</v>
      </c>
      <c r="B43" t="s">
        <v>54</v>
      </c>
      <c r="C43">
        <v>22</v>
      </c>
      <c r="D43">
        <f t="shared" si="5"/>
        <v>18.04</v>
      </c>
      <c r="E43">
        <f t="shared" si="6"/>
        <v>3.96</v>
      </c>
      <c r="F43" s="3">
        <f t="shared" si="7"/>
        <v>7.3865162503357507E-2</v>
      </c>
      <c r="G43" s="3">
        <f t="shared" si="8"/>
        <v>6.0569433252753158E-2</v>
      </c>
      <c r="H43" s="3">
        <f t="shared" si="9"/>
        <v>1.3295729250604351E-2</v>
      </c>
      <c r="I43">
        <v>0</v>
      </c>
      <c r="J43">
        <v>0.82</v>
      </c>
      <c r="K43">
        <v>0.18</v>
      </c>
    </row>
    <row r="44" spans="1:11" x14ac:dyDescent="0.25">
      <c r="A44" t="s">
        <v>56</v>
      </c>
      <c r="B44" t="s">
        <v>54</v>
      </c>
      <c r="C44">
        <v>204</v>
      </c>
      <c r="D44">
        <f t="shared" si="5"/>
        <v>106.08</v>
      </c>
      <c r="E44">
        <f t="shared" si="6"/>
        <v>97.92</v>
      </c>
      <c r="F44" s="3">
        <f t="shared" si="7"/>
        <v>0.68493150684931503</v>
      </c>
      <c r="G44" s="3">
        <f t="shared" si="8"/>
        <v>0.35616438356164382</v>
      </c>
      <c r="H44" s="3">
        <f t="shared" si="9"/>
        <v>0.32876712328767121</v>
      </c>
      <c r="I44">
        <v>0</v>
      </c>
      <c r="J44">
        <v>0.52</v>
      </c>
      <c r="K44">
        <v>0.48</v>
      </c>
    </row>
    <row r="45" spans="1:11" x14ac:dyDescent="0.25">
      <c r="A45" t="s">
        <v>57</v>
      </c>
      <c r="B45" t="s">
        <v>54</v>
      </c>
      <c r="C45">
        <v>68</v>
      </c>
      <c r="D45">
        <f t="shared" si="5"/>
        <v>44.88</v>
      </c>
      <c r="E45">
        <f t="shared" si="6"/>
        <v>23.12</v>
      </c>
      <c r="F45" s="3">
        <f t="shared" si="7"/>
        <v>0.22831050228310501</v>
      </c>
      <c r="G45" s="3">
        <f t="shared" si="8"/>
        <v>0.15068493150684931</v>
      </c>
      <c r="H45" s="3">
        <f t="shared" si="9"/>
        <v>7.7625570776255703E-2</v>
      </c>
      <c r="I45">
        <v>0</v>
      </c>
      <c r="J45">
        <v>0.66</v>
      </c>
      <c r="K45">
        <v>0.34</v>
      </c>
    </row>
    <row r="46" spans="1:11" x14ac:dyDescent="0.25">
      <c r="A46" t="s">
        <v>58</v>
      </c>
      <c r="B46" t="s">
        <v>54</v>
      </c>
      <c r="C46">
        <v>18</v>
      </c>
      <c r="D46">
        <f t="shared" si="5"/>
        <v>14.4</v>
      </c>
      <c r="E46">
        <f t="shared" si="6"/>
        <v>3.6</v>
      </c>
      <c r="F46" s="3">
        <f t="shared" si="7"/>
        <v>6.0435132957292505E-2</v>
      </c>
      <c r="G46" s="3">
        <f t="shared" si="8"/>
        <v>4.8348106365834004E-2</v>
      </c>
      <c r="H46" s="3">
        <f t="shared" si="9"/>
        <v>1.2087026591458501E-2</v>
      </c>
      <c r="I46">
        <v>0</v>
      </c>
      <c r="J46">
        <v>0.8</v>
      </c>
      <c r="K46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Silver, Eleanor</dc:creator>
  <cp:lastModifiedBy>Silver, Eleanor</cp:lastModifiedBy>
  <dcterms:created xsi:type="dcterms:W3CDTF">2018-07-18T19:35:46Z</dcterms:created>
  <dcterms:modified xsi:type="dcterms:W3CDTF">2018-07-23T16:43:54Z</dcterms:modified>
</cp:coreProperties>
</file>