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0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tudies\CPUC-PGnE\IslandingTests\aLabView1a\20150418\"/>
    </mc:Choice>
  </mc:AlternateContent>
  <bookViews>
    <workbookView xWindow="14385" yWindow="-15" windowWidth="4575" windowHeight="8160"/>
  </bookViews>
  <sheets>
    <sheet name="TestPlan" sheetId="1" r:id="rId1"/>
    <sheet name="Definitions" sheetId="2" r:id="rId2"/>
  </sheets>
  <calcPr calcId="171027"/>
</workbook>
</file>

<file path=xl/calcChain.xml><?xml version="1.0" encoding="utf-8"?>
<calcChain xmlns="http://schemas.openxmlformats.org/spreadsheetml/2006/main">
  <c r="J4" i="1" l="1"/>
  <c r="D12" i="1" l="1"/>
  <c r="D17" i="1" s="1"/>
  <c r="D11" i="1"/>
  <c r="D16" i="1" s="1"/>
  <c r="D10" i="1"/>
  <c r="D15" i="1" s="1"/>
  <c r="D9" i="1"/>
  <c r="D14" i="1" s="1"/>
  <c r="G9" i="1"/>
  <c r="E6" i="1"/>
  <c r="G5" i="1"/>
  <c r="E5" i="1"/>
  <c r="E4" i="1"/>
  <c r="F4" i="1" s="1"/>
  <c r="G10" i="1" l="1"/>
  <c r="J5" i="1"/>
  <c r="G14" i="1"/>
  <c r="J14" i="1" s="1"/>
  <c r="J9" i="1"/>
  <c r="F5" i="1"/>
  <c r="G6" i="1"/>
  <c r="J6" i="1" s="1"/>
  <c r="G15" i="1" l="1"/>
  <c r="J15" i="1" s="1"/>
  <c r="J10" i="1"/>
  <c r="F6" i="1"/>
  <c r="G7" i="1"/>
  <c r="G11" i="1"/>
  <c r="E17" i="1"/>
  <c r="E16" i="1"/>
  <c r="E15" i="1"/>
  <c r="E14" i="1"/>
  <c r="F14" i="1" s="1"/>
  <c r="E12" i="1"/>
  <c r="E11" i="1"/>
  <c r="E10" i="1"/>
  <c r="E9" i="1"/>
  <c r="E7" i="1"/>
  <c r="G16" i="1" l="1"/>
  <c r="J16" i="1" s="1"/>
  <c r="J11" i="1"/>
  <c r="G12" i="1"/>
  <c r="J7" i="1"/>
  <c r="F9" i="1"/>
  <c r="F10" i="1"/>
  <c r="F15" i="1"/>
  <c r="G17" i="1" l="1"/>
  <c r="J17" i="1" s="1"/>
  <c r="J12" i="1"/>
  <c r="F16" i="1"/>
  <c r="F11" i="1"/>
  <c r="F7" i="1" l="1"/>
  <c r="F17" i="1"/>
  <c r="F12" i="1"/>
</calcChain>
</file>

<file path=xl/sharedStrings.xml><?xml version="1.0" encoding="utf-8"?>
<sst xmlns="http://schemas.openxmlformats.org/spreadsheetml/2006/main" count="66" uniqueCount="25">
  <si>
    <t>Load [kW]</t>
  </si>
  <si>
    <t>Operator</t>
  </si>
  <si>
    <t>DG Code</t>
  </si>
  <si>
    <t>P3ph (B2)
[kW]</t>
  </si>
  <si>
    <t>Pwall (B1)
[kW]</t>
  </si>
  <si>
    <t>Pgen
[kW]</t>
  </si>
  <si>
    <t>Penetration
[%]</t>
  </si>
  <si>
    <t>RLC
[kW]</t>
  </si>
  <si>
    <t>GE Amp
RTDS File</t>
  </si>
  <si>
    <t>PF load
[]</t>
  </si>
  <si>
    <t>LabView
File Nums</t>
  </si>
  <si>
    <t>Normal?</t>
  </si>
  <si>
    <t>Comment</t>
  </si>
  <si>
    <t>xoff a</t>
  </si>
  <si>
    <t>n/a</t>
  </si>
  <si>
    <t>xoff b</t>
  </si>
  <si>
    <t>xoff c</t>
  </si>
  <si>
    <t>xoff d</t>
  </si>
  <si>
    <t>AXEy</t>
  </si>
  <si>
    <t>y</t>
  </si>
  <si>
    <t>4/18/15 start</t>
  </si>
  <si>
    <t>SP#11 keeps tripping on AC frequency fault (non-island log)</t>
  </si>
  <si>
    <t>32-35, 40</t>
  </si>
  <si>
    <t>4/18/15 end</t>
  </si>
  <si>
    <t>QC load
[kVAr]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</si>
</sst>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.##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ourier New"/>
      <family val="2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3">
    <xf numFmtId="0" fontId="0" fillId="0" borderId="0"/>
    <xf numFmtId="0" fontId="3" fillId="2" borderId="1" applyNumberFormat="0" applyAlignment="0" applyProtection="0"/>
    <xf numFmtId="0" fontId="4" fillId="0" borderId="2" applyNumberFormat="0" applyFill="0" applyAlignment="0" applyProtection="0"/>
  </cellStyleXfs>
  <cellXfs count="1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textRotation="90"/>
    </xf>
    <xf numFmtId="0" fontId="2" fillId="0" borderId="0" xfId="0" applyFont="1"/>
    <xf numFmtId="9" fontId="0" fillId="0" borderId="0" xfId="0" applyNumberFormat="1"/>
    <xf numFmtId="164" fontId="0" fillId="0" borderId="0" xfId="0" applyNumberFormat="1"/>
    <xf numFmtId="0" fontId="3" fillId="2" borderId="1" xfId="1"/>
    <xf numFmtId="0" fontId="4" fillId="0" borderId="2" xfId="2"/>
    <xf numFmtId="1" fontId="1" fillId="0" borderId="0" xfId="0" applyNumberFormat="1" applyFont="1" applyAlignment="1">
      <alignment wrapText="1"/>
    </xf>
    <xf numFmtId="1" fontId="0" fillId="0" borderId="0" xfId="0" applyNumberFormat="1"/>
    <xf numFmtId="1" fontId="0" fillId="0" borderId="0" xfId="0" applyNumberFormat="1" applyAlignment="1">
      <alignment horizontal="left"/>
    </xf>
  </cellXfs>
  <cellStyles count="3">
    <cellStyle name="Input" xfId="1" builtinId="20"/>
    <cellStyle name="Linked Cell" xfId="2" builtinId="24"/>
    <cellStyle name="Normal" xfId="0" builtinId="0"/>
  </cellStyles>
  <dxfs count="159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tabSelected="1" workbookViewId="0">
      <pane ySplit="2" topLeftCell="A3" activePane="bottomLeft" state="frozen"/>
      <selection pane="bottomLeft" activeCell="A18" sqref="A18"/>
    </sheetView>
  </sheetViews>
  <sheetFormatPr defaultRowHeight="15" x14ac:dyDescent="0.25"/>
  <cols>
    <col min="1" max="5" width="10.7109375" customWidth="1"/>
    <col min="6" max="6" width="12.7109375" customWidth="1"/>
    <col min="7" max="10" width="10.7109375" customWidth="1"/>
    <col min="11" max="11" width="10.7109375" style="12" customWidth="1"/>
    <col min="12" max="12" width="3.7109375" customWidth="1"/>
    <col min="13" max="13" width="50.7109375" customWidth="1"/>
  </cols>
  <sheetData>
    <row r="1" spans="1:13" x14ac:dyDescent="0.25">
      <c r="K1" s="11"/>
    </row>
    <row r="2" spans="1:13" ht="45" x14ac:dyDescent="0.25">
      <c r="A2" s="1" t="s">
        <v>1</v>
      </c>
      <c r="B2" s="1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3" t="s">
        <v>8</v>
      </c>
      <c r="I2" s="2" t="s">
        <v>24</v>
      </c>
      <c r="J2" s="2" t="s">
        <v>9</v>
      </c>
      <c r="K2" s="10" t="s">
        <v>10</v>
      </c>
      <c r="L2" s="4" t="s">
        <v>11</v>
      </c>
      <c r="M2" s="3" t="s">
        <v>12</v>
      </c>
    </row>
    <row r="3" spans="1:13" x14ac:dyDescent="0.25">
      <c r="A3" t="s">
        <v>20</v>
      </c>
      <c r="B3" s="5"/>
      <c r="F3" s="6"/>
      <c r="J3" s="7"/>
    </row>
    <row r="4" spans="1:13" x14ac:dyDescent="0.25">
      <c r="A4" t="s">
        <v>18</v>
      </c>
      <c r="B4" s="5" t="s">
        <v>13</v>
      </c>
      <c r="C4" s="8">
        <v>0</v>
      </c>
      <c r="D4" s="8">
        <v>31</v>
      </c>
      <c r="E4">
        <f t="shared" ref="E4:E6" si="0">C4+D4</f>
        <v>31</v>
      </c>
      <c r="F4" s="6">
        <f>E4/G4</f>
        <v>0.61386138613861385</v>
      </c>
      <c r="G4" s="8">
        <v>50.5</v>
      </c>
      <c r="H4" t="s">
        <v>14</v>
      </c>
      <c r="I4" s="8">
        <v>0</v>
      </c>
      <c r="J4" s="7">
        <f>COS(ATAN2(G4,I4))</f>
        <v>1</v>
      </c>
      <c r="K4" s="12">
        <v>25</v>
      </c>
      <c r="L4" t="s">
        <v>19</v>
      </c>
    </row>
    <row r="5" spans="1:13" ht="15.75" thickBot="1" x14ac:dyDescent="0.3">
      <c r="A5" t="s">
        <v>18</v>
      </c>
      <c r="B5" s="5" t="s">
        <v>15</v>
      </c>
      <c r="C5" s="8">
        <v>0</v>
      </c>
      <c r="D5" s="8">
        <v>41.6</v>
      </c>
      <c r="E5">
        <f t="shared" si="0"/>
        <v>41.6</v>
      </c>
      <c r="F5" s="6">
        <f t="shared" ref="F5:F6" si="1">E5/G5</f>
        <v>0.82376237623762383</v>
      </c>
      <c r="G5" s="9">
        <f>G4</f>
        <v>50.5</v>
      </c>
      <c r="H5" t="s">
        <v>14</v>
      </c>
      <c r="I5" s="9">
        <v>0</v>
      </c>
      <c r="J5" s="7">
        <f>COS(ATAN2(G5,I5))</f>
        <v>1</v>
      </c>
      <c r="K5" s="12">
        <v>26</v>
      </c>
      <c r="L5" t="s">
        <v>19</v>
      </c>
    </row>
    <row r="6" spans="1:13" ht="16.5" thickTop="1" thickBot="1" x14ac:dyDescent="0.3">
      <c r="A6" t="s">
        <v>18</v>
      </c>
      <c r="B6" s="5" t="s">
        <v>16</v>
      </c>
      <c r="C6" s="8">
        <v>0</v>
      </c>
      <c r="D6" s="8">
        <v>52.5</v>
      </c>
      <c r="E6">
        <f t="shared" si="0"/>
        <v>52.5</v>
      </c>
      <c r="F6" s="6">
        <f t="shared" si="1"/>
        <v>1.0396039603960396</v>
      </c>
      <c r="G6" s="9">
        <f>G5</f>
        <v>50.5</v>
      </c>
      <c r="H6" t="s">
        <v>14</v>
      </c>
      <c r="I6" s="9">
        <v>0</v>
      </c>
      <c r="J6" s="7">
        <f>COS(ATAN2(G6,I6))</f>
        <v>1</v>
      </c>
      <c r="K6" s="12">
        <v>27</v>
      </c>
      <c r="L6" t="s">
        <v>19</v>
      </c>
    </row>
    <row r="7" spans="1:13" ht="16.5" thickTop="1" thickBot="1" x14ac:dyDescent="0.3">
      <c r="A7" t="s">
        <v>18</v>
      </c>
      <c r="B7" s="5" t="s">
        <v>17</v>
      </c>
      <c r="C7" s="8">
        <v>0</v>
      </c>
      <c r="D7" s="8">
        <v>62</v>
      </c>
      <c r="E7">
        <f>C7+D7</f>
        <v>62</v>
      </c>
      <c r="F7" s="6">
        <f>E7/G7</f>
        <v>1.2277227722772277</v>
      </c>
      <c r="G7" s="9">
        <f>G6</f>
        <v>50.5</v>
      </c>
      <c r="H7" t="s">
        <v>14</v>
      </c>
      <c r="I7" s="9">
        <v>0</v>
      </c>
      <c r="J7" s="7">
        <f>COS(ATAN2(G7,I7))</f>
        <v>1</v>
      </c>
      <c r="K7" s="12">
        <v>28</v>
      </c>
      <c r="L7" t="s">
        <v>19</v>
      </c>
    </row>
    <row r="8" spans="1:13" ht="15.75" thickTop="1" x14ac:dyDescent="0.25">
      <c r="B8" s="5"/>
      <c r="F8" s="6"/>
      <c r="J8" s="7"/>
    </row>
    <row r="9" spans="1:13" ht="15.75" thickBot="1" x14ac:dyDescent="0.3">
      <c r="A9" t="s">
        <v>18</v>
      </c>
      <c r="B9" s="5" t="s">
        <v>13</v>
      </c>
      <c r="C9" s="9">
        <v>0</v>
      </c>
      <c r="D9" s="9">
        <f>D4</f>
        <v>31</v>
      </c>
      <c r="E9">
        <f t="shared" ref="E9:E12" si="2">C9+D9</f>
        <v>31</v>
      </c>
      <c r="F9" s="6">
        <f>E9/G9</f>
        <v>0.61386138613861385</v>
      </c>
      <c r="G9" s="9">
        <f>G4</f>
        <v>50.5</v>
      </c>
      <c r="H9" t="s">
        <v>14</v>
      </c>
      <c r="I9" s="8">
        <v>18</v>
      </c>
      <c r="J9" s="7">
        <f>COS(ATAN2(G9,I9))</f>
        <v>0.94195272773586247</v>
      </c>
      <c r="K9" s="12">
        <v>29</v>
      </c>
      <c r="L9" t="s">
        <v>19</v>
      </c>
    </row>
    <row r="10" spans="1:13" ht="16.5" thickTop="1" thickBot="1" x14ac:dyDescent="0.3">
      <c r="A10" t="s">
        <v>18</v>
      </c>
      <c r="B10" s="5" t="s">
        <v>15</v>
      </c>
      <c r="C10" s="9">
        <v>0</v>
      </c>
      <c r="D10" s="9">
        <f>D5</f>
        <v>41.6</v>
      </c>
      <c r="E10">
        <f t="shared" si="2"/>
        <v>41.6</v>
      </c>
      <c r="F10" s="6">
        <f t="shared" ref="F10:F12" si="3">E10/G10</f>
        <v>0.82376237623762383</v>
      </c>
      <c r="G10" s="9">
        <f>G5</f>
        <v>50.5</v>
      </c>
      <c r="H10" t="s">
        <v>14</v>
      </c>
      <c r="I10" s="9">
        <v>18</v>
      </c>
      <c r="J10" s="7">
        <f>COS(ATAN2(G10,I10))</f>
        <v>0.94195272773586247</v>
      </c>
      <c r="K10" s="12">
        <v>30</v>
      </c>
      <c r="L10" t="s">
        <v>19</v>
      </c>
    </row>
    <row r="11" spans="1:13" ht="16.5" thickTop="1" thickBot="1" x14ac:dyDescent="0.3">
      <c r="A11" t="s">
        <v>18</v>
      </c>
      <c r="B11" s="5" t="s">
        <v>16</v>
      </c>
      <c r="C11" s="9">
        <v>0</v>
      </c>
      <c r="D11" s="9">
        <f>D6</f>
        <v>52.5</v>
      </c>
      <c r="E11">
        <f t="shared" si="2"/>
        <v>52.5</v>
      </c>
      <c r="F11" s="6">
        <f t="shared" si="3"/>
        <v>1.0396039603960396</v>
      </c>
      <c r="G11" s="9">
        <f>G6</f>
        <v>50.5</v>
      </c>
      <c r="H11" t="s">
        <v>14</v>
      </c>
      <c r="I11" s="9">
        <v>18</v>
      </c>
      <c r="J11" s="7">
        <f>COS(ATAN2(G11,I11))</f>
        <v>0.94195272773586247</v>
      </c>
      <c r="K11" s="12">
        <v>31</v>
      </c>
      <c r="L11" t="s">
        <v>19</v>
      </c>
    </row>
    <row r="12" spans="1:13" ht="16.5" thickTop="1" thickBot="1" x14ac:dyDescent="0.3">
      <c r="A12" t="s">
        <v>18</v>
      </c>
      <c r="B12" s="5" t="s">
        <v>17</v>
      </c>
      <c r="C12" s="9">
        <v>0</v>
      </c>
      <c r="D12" s="9">
        <f>D7</f>
        <v>62</v>
      </c>
      <c r="E12">
        <f t="shared" si="2"/>
        <v>62</v>
      </c>
      <c r="F12" s="6">
        <f t="shared" si="3"/>
        <v>1.2277227722772277</v>
      </c>
      <c r="G12" s="9">
        <f>G7</f>
        <v>50.5</v>
      </c>
      <c r="H12" t="s">
        <v>14</v>
      </c>
      <c r="I12" s="9">
        <v>18</v>
      </c>
      <c r="J12" s="7">
        <f>COS(ATAN2(G12,I12))</f>
        <v>0.94195272773586247</v>
      </c>
      <c r="K12" s="12" t="s">
        <v>22</v>
      </c>
      <c r="L12" t="s">
        <v>19</v>
      </c>
      <c r="M12" t="s">
        <v>21</v>
      </c>
    </row>
    <row r="13" spans="1:13" ht="15.75" thickTop="1" x14ac:dyDescent="0.25">
      <c r="B13" s="5"/>
      <c r="F13" s="6"/>
      <c r="J13" s="7"/>
    </row>
    <row r="14" spans="1:13" ht="15.75" thickBot="1" x14ac:dyDescent="0.3">
      <c r="A14" t="s">
        <v>18</v>
      </c>
      <c r="B14" s="5" t="s">
        <v>13</v>
      </c>
      <c r="C14" s="9">
        <v>0</v>
      </c>
      <c r="D14" s="9">
        <f>D9</f>
        <v>31</v>
      </c>
      <c r="E14">
        <f t="shared" ref="E14:E17" si="4">C14+D14</f>
        <v>31</v>
      </c>
      <c r="F14" s="6">
        <f>E14/G14</f>
        <v>0.61386138613861385</v>
      </c>
      <c r="G14" s="9">
        <f>G9</f>
        <v>50.5</v>
      </c>
      <c r="H14" t="s">
        <v>14</v>
      </c>
      <c r="I14" s="8">
        <v>50</v>
      </c>
      <c r="J14" s="7">
        <f>COS(ATAN2(G14,I14))</f>
        <v>0.71061593089204134</v>
      </c>
      <c r="K14" s="12">
        <v>36</v>
      </c>
      <c r="L14" t="s">
        <v>19</v>
      </c>
    </row>
    <row r="15" spans="1:13" ht="16.5" thickTop="1" thickBot="1" x14ac:dyDescent="0.3">
      <c r="A15" t="s">
        <v>18</v>
      </c>
      <c r="B15" s="5" t="s">
        <v>15</v>
      </c>
      <c r="C15" s="9">
        <v>0</v>
      </c>
      <c r="D15" s="9">
        <f>D10</f>
        <v>41.6</v>
      </c>
      <c r="E15">
        <f t="shared" si="4"/>
        <v>41.6</v>
      </c>
      <c r="F15" s="6">
        <f t="shared" ref="F15:F17" si="5">E15/G15</f>
        <v>0.82376237623762383</v>
      </c>
      <c r="G15" s="9">
        <f>G10</f>
        <v>50.5</v>
      </c>
      <c r="H15" t="s">
        <v>14</v>
      </c>
      <c r="I15" s="9">
        <v>50</v>
      </c>
      <c r="J15" s="7">
        <f>COS(ATAN2(G15,I15))</f>
        <v>0.71061593089204134</v>
      </c>
      <c r="K15" s="12">
        <v>37</v>
      </c>
      <c r="L15" t="s">
        <v>19</v>
      </c>
    </row>
    <row r="16" spans="1:13" ht="16.5" thickTop="1" thickBot="1" x14ac:dyDescent="0.3">
      <c r="A16" t="s">
        <v>18</v>
      </c>
      <c r="B16" s="5" t="s">
        <v>16</v>
      </c>
      <c r="C16" s="9">
        <v>0</v>
      </c>
      <c r="D16" s="9">
        <f>D11</f>
        <v>52.5</v>
      </c>
      <c r="E16">
        <f t="shared" si="4"/>
        <v>52.5</v>
      </c>
      <c r="F16" s="6">
        <f t="shared" si="5"/>
        <v>1.0396039603960396</v>
      </c>
      <c r="G16" s="9">
        <f>G11</f>
        <v>50.5</v>
      </c>
      <c r="H16" t="s">
        <v>14</v>
      </c>
      <c r="I16" s="9">
        <v>50</v>
      </c>
      <c r="J16" s="7">
        <f>COS(ATAN2(G16,I16))</f>
        <v>0.71061593089204134</v>
      </c>
      <c r="K16" s="12">
        <v>38</v>
      </c>
      <c r="L16" t="s">
        <v>19</v>
      </c>
    </row>
    <row r="17" spans="1:12" ht="16.5" thickTop="1" thickBot="1" x14ac:dyDescent="0.3">
      <c r="A17" t="s">
        <v>18</v>
      </c>
      <c r="B17" s="5" t="s">
        <v>17</v>
      </c>
      <c r="C17" s="9">
        <v>0</v>
      </c>
      <c r="D17" s="9">
        <f>D12</f>
        <v>62</v>
      </c>
      <c r="E17">
        <f t="shared" si="4"/>
        <v>62</v>
      </c>
      <c r="F17" s="6">
        <f t="shared" si="5"/>
        <v>1.2277227722772277</v>
      </c>
      <c r="G17" s="9">
        <f>G12</f>
        <v>50.5</v>
      </c>
      <c r="H17" t="s">
        <v>14</v>
      </c>
      <c r="I17" s="9">
        <v>50</v>
      </c>
      <c r="J17" s="7">
        <f>COS(ATAN2(G17,I17))</f>
        <v>0.71061593089204134</v>
      </c>
      <c r="K17" s="12">
        <v>39</v>
      </c>
      <c r="L17" t="s">
        <v>19</v>
      </c>
    </row>
    <row r="18" spans="1:12" ht="15.75" thickTop="1" x14ac:dyDescent="0.25">
      <c r="A18" t="s">
        <v>23</v>
      </c>
    </row>
  </sheetData>
  <conditionalFormatting sqref="A3:M3 A8:M8 A13:M13 K9:M12 K14:M17">
    <cfRule type="expression" dxfId="158" priority="2350">
      <formula>IF($L3="?",1,0)</formula>
    </cfRule>
  </conditionalFormatting>
  <conditionalFormatting sqref="K5:M7 D5:H7 K9:M9 K11:M12 K14:M14 K16:M17">
    <cfRule type="expression" dxfId="157" priority="2352">
      <formula>IF($L5="r",1,0)</formula>
    </cfRule>
    <cfRule type="expression" dxfId="156" priority="2353">
      <formula>IF($L5="y",1,0)</formula>
    </cfRule>
    <cfRule type="expression" dxfId="155" priority="2354">
      <formula>IF($L5="?",1,0)</formula>
    </cfRule>
    <cfRule type="expression" dxfId="154" priority="2355">
      <formula>IF($L5="n",1,0)</formula>
    </cfRule>
  </conditionalFormatting>
  <conditionalFormatting sqref="K10:M10 K15:M15">
    <cfRule type="expression" dxfId="153" priority="1636">
      <formula>IF($L10="r",1,0)</formula>
    </cfRule>
    <cfRule type="expression" dxfId="152" priority="1637">
      <formula>IF($L10="y",1,0)</formula>
    </cfRule>
    <cfRule type="expression" dxfId="151" priority="1638">
      <formula>IF($L10="?",1,0)</formula>
    </cfRule>
    <cfRule type="expression" dxfId="150" priority="1639">
      <formula>IF($L10="n",1,0)</formula>
    </cfRule>
    <cfRule type="expression" dxfId="149" priority="1644">
      <formula>IF($L10="y",1,0)</formula>
    </cfRule>
    <cfRule type="expression" dxfId="148" priority="1645">
      <formula>IF($L10="?",1,0)</formula>
    </cfRule>
    <cfRule type="expression" dxfId="147" priority="1646">
      <formula>IF($L10="n",1,0)</formula>
    </cfRule>
  </conditionalFormatting>
  <conditionalFormatting sqref="A7:B7">
    <cfRule type="expression" dxfId="146" priority="1000">
      <formula>IF($L7="r",1,0)</formula>
    </cfRule>
    <cfRule type="expression" dxfId="145" priority="1001">
      <formula>IF($L7="y",1,0)</formula>
    </cfRule>
    <cfRule type="expression" dxfId="144" priority="1002">
      <formula>IF($L7="?",1,0)</formula>
    </cfRule>
    <cfRule type="expression" dxfId="143" priority="1003">
      <formula>IF($L7="n",1,0)</formula>
    </cfRule>
  </conditionalFormatting>
  <conditionalFormatting sqref="A6:B6">
    <cfRule type="expression" dxfId="142" priority="1004">
      <formula>IF($L6="r",1,0)</formula>
    </cfRule>
    <cfRule type="expression" dxfId="141" priority="1005">
      <formula>IF($L6="y",1,0)</formula>
    </cfRule>
    <cfRule type="expression" dxfId="140" priority="1006">
      <formula>IF($L6="?",1,0)</formula>
    </cfRule>
    <cfRule type="expression" dxfId="139" priority="1007">
      <formula>IF($L6="n",1,0)</formula>
    </cfRule>
  </conditionalFormatting>
  <conditionalFormatting sqref="A5:B5">
    <cfRule type="expression" dxfId="138" priority="1008">
      <formula>IF($L5="r",1,0)</formula>
    </cfRule>
    <cfRule type="expression" dxfId="137" priority="1009">
      <formula>IF($L5="y",1,0)</formula>
    </cfRule>
    <cfRule type="expression" dxfId="136" priority="1010">
      <formula>IF($L5="?",1,0)</formula>
    </cfRule>
    <cfRule type="expression" dxfId="135" priority="1011">
      <formula>IF($L5="n",1,0)</formula>
    </cfRule>
  </conditionalFormatting>
  <conditionalFormatting sqref="A4:B4 K4:M4 D4:H4">
    <cfRule type="expression" dxfId="134" priority="1012">
      <formula>IF($L4="y",1,0)</formula>
    </cfRule>
    <cfRule type="expression" dxfId="133" priority="1013">
      <formula>IF($L4="?",1,0)</formula>
    </cfRule>
    <cfRule type="expression" dxfId="132" priority="1014">
      <formula>IF($L4="n",1,0)</formula>
    </cfRule>
    <cfRule type="expression" dxfId="131" priority="1015">
      <formula>IF($L4="y",1,0)</formula>
    </cfRule>
    <cfRule type="expression" dxfId="130" priority="1016">
      <formula>IF($L4="?",1,0)</formula>
    </cfRule>
    <cfRule type="expression" dxfId="129" priority="1017">
      <formula>IF($L4="n",1,0)</formula>
    </cfRule>
  </conditionalFormatting>
  <conditionalFormatting sqref="A9:I9">
    <cfRule type="expression" dxfId="128" priority="993">
      <formula>IF($L9="r",1,0)</formula>
    </cfRule>
    <cfRule type="expression" dxfId="127" priority="994">
      <formula>IF($L9="y",1,0)</formula>
    </cfRule>
    <cfRule type="expression" dxfId="126" priority="995">
      <formula>IF($L9="?",1,0)</formula>
    </cfRule>
    <cfRule type="expression" dxfId="125" priority="996">
      <formula>IF($L9="n",1,0)</formula>
    </cfRule>
  </conditionalFormatting>
  <conditionalFormatting sqref="A10:I10">
    <cfRule type="expression" dxfId="124" priority="981">
      <formula>IF($L10="r",1,0)</formula>
    </cfRule>
    <cfRule type="expression" dxfId="123" priority="982">
      <formula>IF($L10="y",1,0)</formula>
    </cfRule>
    <cfRule type="expression" dxfId="122" priority="983">
      <formula>IF($L10="?",1,0)</formula>
    </cfRule>
    <cfRule type="expression" dxfId="121" priority="984">
      <formula>IF($L10="n",1,0)</formula>
    </cfRule>
    <cfRule type="expression" dxfId="120" priority="997">
      <formula>IF($L10="y",1,0)</formula>
    </cfRule>
    <cfRule type="expression" dxfId="119" priority="998">
      <formula>IF($L10="?",1,0)</formula>
    </cfRule>
    <cfRule type="expression" dxfId="118" priority="999">
      <formula>IF($L10="n",1,0)</formula>
    </cfRule>
  </conditionalFormatting>
  <conditionalFormatting sqref="A11:I11">
    <cfRule type="expression" dxfId="117" priority="989">
      <formula>IF($L11="r",1,0)</formula>
    </cfRule>
    <cfRule type="expression" dxfId="116" priority="990">
      <formula>IF($L11="y",1,0)</formula>
    </cfRule>
    <cfRule type="expression" dxfId="115" priority="991">
      <formula>IF($L11="?",1,0)</formula>
    </cfRule>
    <cfRule type="expression" dxfId="114" priority="992">
      <formula>IF($L11="n",1,0)</formula>
    </cfRule>
  </conditionalFormatting>
  <conditionalFormatting sqref="A12:I12">
    <cfRule type="expression" dxfId="113" priority="985">
      <formula>IF($L12="r",1,0)</formula>
    </cfRule>
    <cfRule type="expression" dxfId="112" priority="986">
      <formula>IF($L12="y",1,0)</formula>
    </cfRule>
    <cfRule type="expression" dxfId="111" priority="987">
      <formula>IF($L12="?",1,0)</formula>
    </cfRule>
    <cfRule type="expression" dxfId="110" priority="988">
      <formula>IF($L12="n",1,0)</formula>
    </cfRule>
  </conditionalFormatting>
  <conditionalFormatting sqref="A9:I12">
    <cfRule type="expression" dxfId="109" priority="980">
      <formula>IF($L9="?",1,0)</formula>
    </cfRule>
  </conditionalFormatting>
  <conditionalFormatting sqref="I4">
    <cfRule type="expression" dxfId="108" priority="973">
      <formula>IF($L4="r",1,0)</formula>
    </cfRule>
    <cfRule type="expression" dxfId="107" priority="974">
      <formula>IF($L4="y",1,0)</formula>
    </cfRule>
    <cfRule type="expression" dxfId="106" priority="975">
      <formula>IF($L4="?",1,0)</formula>
    </cfRule>
    <cfRule type="expression" dxfId="105" priority="976">
      <formula>IF($L4="n",1,0)</formula>
    </cfRule>
  </conditionalFormatting>
  <conditionalFormatting sqref="I5">
    <cfRule type="expression" dxfId="104" priority="961">
      <formula>IF($L5="r",1,0)</formula>
    </cfRule>
    <cfRule type="expression" dxfId="103" priority="962">
      <formula>IF($L5="y",1,0)</formula>
    </cfRule>
    <cfRule type="expression" dxfId="102" priority="963">
      <formula>IF($L5="?",1,0)</formula>
    </cfRule>
    <cfRule type="expression" dxfId="101" priority="964">
      <formula>IF($L5="n",1,0)</formula>
    </cfRule>
    <cfRule type="expression" dxfId="100" priority="977">
      <formula>IF($L5="y",1,0)</formula>
    </cfRule>
    <cfRule type="expression" dxfId="99" priority="978">
      <formula>IF($L5="?",1,0)</formula>
    </cfRule>
    <cfRule type="expression" dxfId="98" priority="979">
      <formula>IF($L5="n",1,0)</formula>
    </cfRule>
  </conditionalFormatting>
  <conditionalFormatting sqref="I6">
    <cfRule type="expression" dxfId="97" priority="969">
      <formula>IF($L6="r",1,0)</formula>
    </cfRule>
    <cfRule type="expression" dxfId="96" priority="970">
      <formula>IF($L6="y",1,0)</formula>
    </cfRule>
    <cfRule type="expression" dxfId="95" priority="971">
      <formula>IF($L6="?",1,0)</formula>
    </cfRule>
    <cfRule type="expression" dxfId="94" priority="972">
      <formula>IF($L6="n",1,0)</formula>
    </cfRule>
  </conditionalFormatting>
  <conditionalFormatting sqref="I7">
    <cfRule type="expression" dxfId="93" priority="965">
      <formula>IF($L7="r",1,0)</formula>
    </cfRule>
    <cfRule type="expression" dxfId="92" priority="966">
      <formula>IF($L7="y",1,0)</formula>
    </cfRule>
    <cfRule type="expression" dxfId="91" priority="967">
      <formula>IF($L7="?",1,0)</formula>
    </cfRule>
    <cfRule type="expression" dxfId="90" priority="968">
      <formula>IF($L7="n",1,0)</formula>
    </cfRule>
  </conditionalFormatting>
  <conditionalFormatting sqref="I4:I7">
    <cfRule type="expression" dxfId="89" priority="960">
      <formula>IF($L4="?",1,0)</formula>
    </cfRule>
  </conditionalFormatting>
  <conditionalFormatting sqref="A14:I14">
    <cfRule type="expression" dxfId="88" priority="933">
      <formula>IF($L14="r",1,0)</formula>
    </cfRule>
    <cfRule type="expression" dxfId="87" priority="934">
      <formula>IF($L14="y",1,0)</formula>
    </cfRule>
    <cfRule type="expression" dxfId="86" priority="935">
      <formula>IF($L14="?",1,0)</formula>
    </cfRule>
    <cfRule type="expression" dxfId="85" priority="936">
      <formula>IF($L14="n",1,0)</formula>
    </cfRule>
  </conditionalFormatting>
  <conditionalFormatting sqref="A15:I15">
    <cfRule type="expression" dxfId="84" priority="921">
      <formula>IF($L15="r",1,0)</formula>
    </cfRule>
    <cfRule type="expression" dxfId="83" priority="922">
      <formula>IF($L15="y",1,0)</formula>
    </cfRule>
    <cfRule type="expression" dxfId="82" priority="923">
      <formula>IF($L15="?",1,0)</formula>
    </cfRule>
    <cfRule type="expression" dxfId="81" priority="924">
      <formula>IF($L15="n",1,0)</formula>
    </cfRule>
    <cfRule type="expression" dxfId="80" priority="937">
      <formula>IF($L15="y",1,0)</formula>
    </cfRule>
    <cfRule type="expression" dxfId="79" priority="938">
      <formula>IF($L15="?",1,0)</formula>
    </cfRule>
    <cfRule type="expression" dxfId="78" priority="939">
      <formula>IF($L15="n",1,0)</formula>
    </cfRule>
  </conditionalFormatting>
  <conditionalFormatting sqref="A16:I16">
    <cfRule type="expression" dxfId="77" priority="929">
      <formula>IF($L16="r",1,0)</formula>
    </cfRule>
    <cfRule type="expression" dxfId="76" priority="930">
      <formula>IF($L16="y",1,0)</formula>
    </cfRule>
    <cfRule type="expression" dxfId="75" priority="931">
      <formula>IF($L16="?",1,0)</formula>
    </cfRule>
    <cfRule type="expression" dxfId="74" priority="932">
      <formula>IF($L16="n",1,0)</formula>
    </cfRule>
  </conditionalFormatting>
  <conditionalFormatting sqref="A17:I17">
    <cfRule type="expression" dxfId="73" priority="925">
      <formula>IF($L17="r",1,0)</formula>
    </cfRule>
    <cfRule type="expression" dxfId="72" priority="926">
      <formula>IF($L17="y",1,0)</formula>
    </cfRule>
    <cfRule type="expression" dxfId="71" priority="927">
      <formula>IF($L17="?",1,0)</formula>
    </cfRule>
    <cfRule type="expression" dxfId="70" priority="928">
      <formula>IF($L17="n",1,0)</formula>
    </cfRule>
  </conditionalFormatting>
  <conditionalFormatting sqref="A14:I17">
    <cfRule type="expression" dxfId="69" priority="920">
      <formula>IF($L14="?",1,0)</formula>
    </cfRule>
  </conditionalFormatting>
  <conditionalFormatting sqref="C7">
    <cfRule type="expression" dxfId="68" priority="493">
      <formula>IF($L7="r",1,0)</formula>
    </cfRule>
    <cfRule type="expression" dxfId="67" priority="494">
      <formula>IF($L7="y",1,0)</formula>
    </cfRule>
    <cfRule type="expression" dxfId="66" priority="495">
      <formula>IF($L7="?",1,0)</formula>
    </cfRule>
    <cfRule type="expression" dxfId="65" priority="496">
      <formula>IF($L7="n",1,0)</formula>
    </cfRule>
  </conditionalFormatting>
  <conditionalFormatting sqref="C6">
    <cfRule type="expression" dxfId="64" priority="497">
      <formula>IF($L6="r",1,0)</formula>
    </cfRule>
    <cfRule type="expression" dxfId="63" priority="498">
      <formula>IF($L6="y",1,0)</formula>
    </cfRule>
    <cfRule type="expression" dxfId="62" priority="499">
      <formula>IF($L6="?",1,0)</formula>
    </cfRule>
    <cfRule type="expression" dxfId="61" priority="500">
      <formula>IF($L6="n",1,0)</formula>
    </cfRule>
  </conditionalFormatting>
  <conditionalFormatting sqref="C5">
    <cfRule type="expression" dxfId="60" priority="501">
      <formula>IF($L5="r",1,0)</formula>
    </cfRule>
    <cfRule type="expression" dxfId="59" priority="502">
      <formula>IF($L5="y",1,0)</formula>
    </cfRule>
    <cfRule type="expression" dxfId="58" priority="503">
      <formula>IF($L5="?",1,0)</formula>
    </cfRule>
    <cfRule type="expression" dxfId="57" priority="504">
      <formula>IF($L5="n",1,0)</formula>
    </cfRule>
  </conditionalFormatting>
  <conditionalFormatting sqref="C4">
    <cfRule type="expression" dxfId="56" priority="505">
      <formula>IF($L4="y",1,0)</formula>
    </cfRule>
    <cfRule type="expression" dxfId="55" priority="506">
      <formula>IF($L4="?",1,0)</formula>
    </cfRule>
    <cfRule type="expression" dxfId="54" priority="507">
      <formula>IF($L4="n",1,0)</formula>
    </cfRule>
    <cfRule type="expression" dxfId="53" priority="508">
      <formula>IF($L4="y",1,0)</formula>
    </cfRule>
    <cfRule type="expression" dxfId="52" priority="509">
      <formula>IF($L4="?",1,0)</formula>
    </cfRule>
    <cfRule type="expression" dxfId="51" priority="510">
      <formula>IF($L4="n",1,0)</formula>
    </cfRule>
  </conditionalFormatting>
  <conditionalFormatting sqref="J4:J7">
    <cfRule type="expression" dxfId="50" priority="217">
      <formula>IF($L4="?",1,0)</formula>
    </cfRule>
  </conditionalFormatting>
  <conditionalFormatting sqref="J4:J7">
    <cfRule type="expression" dxfId="49" priority="218">
      <formula>IF($L4="r",1,0)</formula>
    </cfRule>
    <cfRule type="expression" dxfId="48" priority="219">
      <formula>IF($L4="y",1,0)</formula>
    </cfRule>
    <cfRule type="expression" dxfId="47" priority="220">
      <formula>IF($L4="?",1,0)</formula>
    </cfRule>
    <cfRule type="expression" dxfId="46" priority="221">
      <formula>IF($L4="n",1,0)</formula>
    </cfRule>
  </conditionalFormatting>
  <conditionalFormatting sqref="J4:J7">
    <cfRule type="expression" dxfId="45" priority="213">
      <formula>IF($L4="r",1,0)</formula>
    </cfRule>
    <cfRule type="expression" dxfId="44" priority="214">
      <formula>IF($L4="y",1,0)</formula>
    </cfRule>
    <cfRule type="expression" dxfId="43" priority="215">
      <formula>IF($L4="?",1,0)</formula>
    </cfRule>
    <cfRule type="expression" dxfId="42" priority="216">
      <formula>IF($L4="n",1,0)</formula>
    </cfRule>
  </conditionalFormatting>
  <conditionalFormatting sqref="J4:J7">
    <cfRule type="expression" dxfId="41" priority="209">
      <formula>IF($L4="r",1,0)</formula>
    </cfRule>
    <cfRule type="expression" dxfId="40" priority="210">
      <formula>IF($L4="y",1,0)</formula>
    </cfRule>
    <cfRule type="expression" dxfId="39" priority="211">
      <formula>IF($L4="?",1,0)</formula>
    </cfRule>
    <cfRule type="expression" dxfId="38" priority="212">
      <formula>IF($L4="n",1,0)</formula>
    </cfRule>
  </conditionalFormatting>
  <conditionalFormatting sqref="J4:J7">
    <cfRule type="expression" dxfId="37" priority="205">
      <formula>IF($L4="r",1,0)</formula>
    </cfRule>
    <cfRule type="expression" dxfId="36" priority="206">
      <formula>IF($L4="y",1,0)</formula>
    </cfRule>
    <cfRule type="expression" dxfId="35" priority="207">
      <formula>IF($L4="?",1,0)</formula>
    </cfRule>
    <cfRule type="expression" dxfId="34" priority="208">
      <formula>IF($L4="n",1,0)</formula>
    </cfRule>
  </conditionalFormatting>
  <conditionalFormatting sqref="J9:J12">
    <cfRule type="expression" dxfId="33" priority="200">
      <formula>IF($L9="?",1,0)</formula>
    </cfRule>
  </conditionalFormatting>
  <conditionalFormatting sqref="J9:J12">
    <cfRule type="expression" dxfId="32" priority="201">
      <formula>IF($L9="r",1,0)</formula>
    </cfRule>
    <cfRule type="expression" dxfId="31" priority="202">
      <formula>IF($L9="y",1,0)</formula>
    </cfRule>
    <cfRule type="expression" dxfId="30" priority="203">
      <formula>IF($L9="?",1,0)</formula>
    </cfRule>
    <cfRule type="expression" dxfId="29" priority="204">
      <formula>IF($L9="n",1,0)</formula>
    </cfRule>
  </conditionalFormatting>
  <conditionalFormatting sqref="J9:J12">
    <cfRule type="expression" dxfId="28" priority="196">
      <formula>IF($L9="r",1,0)</formula>
    </cfRule>
    <cfRule type="expression" dxfId="27" priority="197">
      <formula>IF($L9="y",1,0)</formula>
    </cfRule>
    <cfRule type="expression" dxfId="26" priority="198">
      <formula>IF($L9="?",1,0)</formula>
    </cfRule>
    <cfRule type="expression" dxfId="25" priority="199">
      <formula>IF($L9="n",1,0)</formula>
    </cfRule>
  </conditionalFormatting>
  <conditionalFormatting sqref="J9:J12">
    <cfRule type="expression" dxfId="24" priority="192">
      <formula>IF($L9="r",1,0)</formula>
    </cfRule>
    <cfRule type="expression" dxfId="23" priority="193">
      <formula>IF($L9="y",1,0)</formula>
    </cfRule>
    <cfRule type="expression" dxfId="22" priority="194">
      <formula>IF($L9="?",1,0)</formula>
    </cfRule>
    <cfRule type="expression" dxfId="21" priority="195">
      <formula>IF($L9="n",1,0)</formula>
    </cfRule>
  </conditionalFormatting>
  <conditionalFormatting sqref="J9:J12">
    <cfRule type="expression" dxfId="20" priority="188">
      <formula>IF($L9="r",1,0)</formula>
    </cfRule>
    <cfRule type="expression" dxfId="19" priority="189">
      <formula>IF($L9="y",1,0)</formula>
    </cfRule>
    <cfRule type="expression" dxfId="18" priority="190">
      <formula>IF($L9="?",1,0)</formula>
    </cfRule>
    <cfRule type="expression" dxfId="17" priority="191">
      <formula>IF($L9="n",1,0)</formula>
    </cfRule>
  </conditionalFormatting>
  <conditionalFormatting sqref="J14:J17">
    <cfRule type="expression" dxfId="16" priority="183">
      <formula>IF($L14="?",1,0)</formula>
    </cfRule>
  </conditionalFormatting>
  <conditionalFormatting sqref="J14:J17">
    <cfRule type="expression" dxfId="15" priority="184">
      <formula>IF($L14="r",1,0)</formula>
    </cfRule>
    <cfRule type="expression" dxfId="14" priority="185">
      <formula>IF($L14="y",1,0)</formula>
    </cfRule>
    <cfRule type="expression" dxfId="13" priority="186">
      <formula>IF($L14="?",1,0)</formula>
    </cfRule>
    <cfRule type="expression" dxfId="12" priority="187">
      <formula>IF($L14="n",1,0)</formula>
    </cfRule>
  </conditionalFormatting>
  <conditionalFormatting sqref="J14:J17">
    <cfRule type="expression" dxfId="11" priority="179">
      <formula>IF($L14="r",1,0)</formula>
    </cfRule>
    <cfRule type="expression" dxfId="10" priority="180">
      <formula>IF($L14="y",1,0)</formula>
    </cfRule>
    <cfRule type="expression" dxfId="9" priority="181">
      <formula>IF($L14="?",1,0)</formula>
    </cfRule>
    <cfRule type="expression" dxfId="8" priority="182">
      <formula>IF($L14="n",1,0)</formula>
    </cfRule>
  </conditionalFormatting>
  <conditionalFormatting sqref="J14:J17">
    <cfRule type="expression" dxfId="7" priority="175">
      <formula>IF($L14="r",1,0)</formula>
    </cfRule>
    <cfRule type="expression" dxfId="6" priority="176">
      <formula>IF($L14="y",1,0)</formula>
    </cfRule>
    <cfRule type="expression" dxfId="5" priority="177">
      <formula>IF($L14="?",1,0)</formula>
    </cfRule>
    <cfRule type="expression" dxfId="4" priority="178">
      <formula>IF($L14="n",1,0)</formula>
    </cfRule>
  </conditionalFormatting>
  <conditionalFormatting sqref="J14:J17">
    <cfRule type="expression" dxfId="3" priority="171">
      <formula>IF($L14="r",1,0)</formula>
    </cfRule>
    <cfRule type="expression" dxfId="2" priority="172">
      <formula>IF($L14="y",1,0)</formula>
    </cfRule>
    <cfRule type="expression" dxfId="1" priority="173">
      <formula>IF($L14="?",1,0)</formula>
    </cfRule>
    <cfRule type="expression" dxfId="0" priority="174">
      <formula>IF($L14="n",1,0)</formula>
    </cfRule>
  </conditionalFormatting>
  <dataValidations count="3">
    <dataValidation type="list" allowBlank="1" showInputMessage="1" showErrorMessage="1" sqref="A4:A7 A9:A17">
      <formula1>"AXEy,JZB1,AxB4"</formula1>
    </dataValidation>
    <dataValidation type="list" allowBlank="1" showInputMessage="1" showErrorMessage="1" sqref="L8 L13 L3">
      <formula1>"y,n,?"</formula1>
    </dataValidation>
    <dataValidation type="list" allowBlank="1" showInputMessage="1" showErrorMessage="1" sqref="L9:L12 L14:L17 L4:L7">
      <formula1>"y,n,?,r"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A3" sqref="A3"/>
    </sheetView>
  </sheetViews>
  <sheetFormatPr defaultRowHeight="15" x14ac:dyDescent="0.25"/>
  <cols>
    <col min="2" max="2" width="12.7109375" customWidth="1"/>
  </cols>
  <sheetData>
    <row r="1" spans="1:2" x14ac:dyDescent="0.25">
      <c r="A1">
        <v>145</v>
      </c>
      <c r="B1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TestPlan</vt:lpstr>
      <vt:lpstr>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SvcGEInverter</dc:creator>
  <cp:lastModifiedBy>Jovan Bebic</cp:lastModifiedBy>
  <dcterms:created xsi:type="dcterms:W3CDTF">2015-03-17T14:20:57Z</dcterms:created>
  <dcterms:modified xsi:type="dcterms:W3CDTF">2016-08-08T18:58:27Z</dcterms:modified>
</cp:coreProperties>
</file>