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ebic/GitHub/hpfc-sizing/"/>
    </mc:Choice>
  </mc:AlternateContent>
  <xr:revisionPtr revIDLastSave="0" documentId="13_ncr:1_{FB338427-61C2-CD4C-84FC-E73BF368C309}" xr6:coauthVersionLast="34" xr6:coauthVersionMax="34" xr10:uidLastSave="{00000000-0000-0000-0000-000000000000}"/>
  <bookViews>
    <workbookView xWindow="0" yWindow="460" windowWidth="38400" windowHeight="19540" xr2:uid="{CB365F8C-86AF-F74E-A336-845718D2966A}"/>
  </bookViews>
  <sheets>
    <sheet name="NPV Comparison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F19" i="1"/>
  <c r="B19" i="1" l="1"/>
  <c r="B5" i="1"/>
  <c r="E18" i="1" s="1"/>
  <c r="A5" i="1"/>
  <c r="D18" i="1" s="1"/>
  <c r="B8" i="1"/>
  <c r="B7" i="1"/>
  <c r="B11" i="1"/>
  <c r="B9" i="1"/>
  <c r="B10" i="1"/>
  <c r="A20" i="1"/>
  <c r="F20" i="1" s="1"/>
  <c r="A21" i="1" l="1"/>
  <c r="B20" i="1"/>
  <c r="B21" i="1"/>
  <c r="C19" i="1"/>
  <c r="E19" i="1" s="1"/>
  <c r="C20" i="1"/>
  <c r="C21" i="1"/>
  <c r="D19" i="1"/>
  <c r="D20" i="1" l="1"/>
  <c r="D21" i="1" s="1"/>
  <c r="A22" i="1"/>
  <c r="F21" i="1"/>
  <c r="E20" i="1"/>
  <c r="E21" i="1" s="1"/>
  <c r="A23" i="1" l="1"/>
  <c r="F22" i="1"/>
  <c r="B22" i="1"/>
  <c r="D22" i="1" s="1"/>
  <c r="C22" i="1"/>
  <c r="E22" i="1" s="1"/>
  <c r="A24" i="1" l="1"/>
  <c r="F23" i="1"/>
  <c r="B23" i="1"/>
  <c r="D23" i="1" s="1"/>
  <c r="C23" i="1"/>
  <c r="E23" i="1" s="1"/>
  <c r="A25" i="1" l="1"/>
  <c r="F24" i="1"/>
  <c r="B24" i="1"/>
  <c r="D24" i="1" s="1"/>
  <c r="C24" i="1"/>
  <c r="E24" i="1" s="1"/>
  <c r="A26" i="1" l="1"/>
  <c r="F25" i="1"/>
  <c r="C25" i="1"/>
  <c r="E25" i="1" s="1"/>
  <c r="B25" i="1"/>
  <c r="D25" i="1" s="1"/>
  <c r="A27" i="1" l="1"/>
  <c r="F26" i="1"/>
  <c r="C26" i="1"/>
  <c r="E26" i="1" s="1"/>
  <c r="B26" i="1"/>
  <c r="D26" i="1" s="1"/>
  <c r="A28" i="1" l="1"/>
  <c r="F27" i="1"/>
  <c r="C27" i="1"/>
  <c r="E27" i="1" s="1"/>
  <c r="B27" i="1"/>
  <c r="D27" i="1" s="1"/>
  <c r="A29" i="1" l="1"/>
  <c r="F28" i="1"/>
  <c r="C28" i="1"/>
  <c r="E28" i="1" s="1"/>
  <c r="B28" i="1"/>
  <c r="D28" i="1" s="1"/>
  <c r="A30" i="1" l="1"/>
  <c r="F29" i="1"/>
  <c r="B29" i="1"/>
  <c r="D29" i="1" s="1"/>
  <c r="C29" i="1"/>
  <c r="E29" i="1" s="1"/>
  <c r="A31" i="1" l="1"/>
  <c r="F30" i="1"/>
  <c r="B30" i="1"/>
  <c r="D30" i="1" s="1"/>
  <c r="C30" i="1"/>
  <c r="E30" i="1" s="1"/>
  <c r="A32" i="1" l="1"/>
  <c r="F31" i="1"/>
  <c r="C31" i="1"/>
  <c r="E31" i="1" s="1"/>
  <c r="B31" i="1"/>
  <c r="D31" i="1" s="1"/>
  <c r="A33" i="1" l="1"/>
  <c r="F32" i="1"/>
  <c r="B32" i="1"/>
  <c r="D32" i="1" s="1"/>
  <c r="C32" i="1"/>
  <c r="E32" i="1" s="1"/>
  <c r="A34" i="1" l="1"/>
  <c r="F33" i="1"/>
  <c r="B33" i="1"/>
  <c r="D33" i="1" s="1"/>
  <c r="C33" i="1"/>
  <c r="E33" i="1" s="1"/>
  <c r="A35" i="1" l="1"/>
  <c r="F34" i="1"/>
  <c r="B34" i="1"/>
  <c r="D34" i="1" s="1"/>
  <c r="C34" i="1"/>
  <c r="E34" i="1" s="1"/>
  <c r="A36" i="1" l="1"/>
  <c r="F35" i="1"/>
  <c r="B35" i="1"/>
  <c r="D35" i="1" s="1"/>
  <c r="C35" i="1"/>
  <c r="E35" i="1" s="1"/>
  <c r="A37" i="1" l="1"/>
  <c r="F36" i="1"/>
  <c r="B36" i="1"/>
  <c r="D36" i="1" s="1"/>
  <c r="C36" i="1"/>
  <c r="E36" i="1" s="1"/>
  <c r="A38" i="1" l="1"/>
  <c r="F37" i="1"/>
  <c r="C37" i="1"/>
  <c r="E37" i="1" s="1"/>
  <c r="B37" i="1"/>
  <c r="D37" i="1" s="1"/>
  <c r="A39" i="1" l="1"/>
  <c r="F38" i="1"/>
  <c r="B38" i="1"/>
  <c r="D38" i="1" s="1"/>
  <c r="C38" i="1"/>
  <c r="E38" i="1" s="1"/>
  <c r="A40" i="1" l="1"/>
  <c r="F39" i="1"/>
  <c r="B39" i="1"/>
  <c r="D39" i="1" s="1"/>
  <c r="C39" i="1"/>
  <c r="E39" i="1" s="1"/>
  <c r="A41" i="1" l="1"/>
  <c r="F40" i="1"/>
  <c r="C40" i="1"/>
  <c r="E40" i="1" s="1"/>
  <c r="B40" i="1"/>
  <c r="D40" i="1" s="1"/>
  <c r="A42" i="1" l="1"/>
  <c r="F41" i="1"/>
  <c r="C41" i="1"/>
  <c r="E41" i="1" s="1"/>
  <c r="B41" i="1"/>
  <c r="D41" i="1" s="1"/>
  <c r="A43" i="1" l="1"/>
  <c r="F42" i="1"/>
  <c r="C42" i="1"/>
  <c r="E42" i="1" s="1"/>
  <c r="B42" i="1"/>
  <c r="D42" i="1" s="1"/>
  <c r="A44" i="1" l="1"/>
  <c r="F43" i="1"/>
  <c r="C43" i="1"/>
  <c r="E43" i="1" s="1"/>
  <c r="B43" i="1"/>
  <c r="D43" i="1" s="1"/>
  <c r="A45" i="1" l="1"/>
  <c r="F44" i="1"/>
  <c r="C44" i="1"/>
  <c r="E44" i="1" s="1"/>
  <c r="B44" i="1"/>
  <c r="D44" i="1" s="1"/>
  <c r="A46" i="1" l="1"/>
  <c r="F45" i="1"/>
  <c r="B45" i="1"/>
  <c r="D45" i="1" s="1"/>
  <c r="C45" i="1"/>
  <c r="E45" i="1" s="1"/>
  <c r="A47" i="1" l="1"/>
  <c r="F46" i="1"/>
  <c r="B46" i="1"/>
  <c r="D46" i="1" s="1"/>
  <c r="C46" i="1"/>
  <c r="E46" i="1" s="1"/>
  <c r="A48" i="1" l="1"/>
  <c r="F47" i="1"/>
  <c r="C47" i="1"/>
  <c r="E47" i="1" s="1"/>
  <c r="B47" i="1"/>
  <c r="D47" i="1" s="1"/>
  <c r="A49" i="1" l="1"/>
  <c r="F48" i="1"/>
  <c r="C48" i="1"/>
  <c r="E48" i="1" s="1"/>
  <c r="B48" i="1"/>
  <c r="D48" i="1" s="1"/>
  <c r="A50" i="1" l="1"/>
  <c r="F49" i="1"/>
  <c r="B49" i="1"/>
  <c r="D49" i="1" s="1"/>
  <c r="C49" i="1"/>
  <c r="E49" i="1" s="1"/>
  <c r="A51" i="1" l="1"/>
  <c r="F50" i="1"/>
  <c r="B50" i="1"/>
  <c r="D50" i="1" s="1"/>
  <c r="C50" i="1"/>
  <c r="E50" i="1" s="1"/>
  <c r="A52" i="1" l="1"/>
  <c r="F51" i="1"/>
  <c r="B51" i="1"/>
  <c r="D51" i="1" s="1"/>
  <c r="C51" i="1"/>
  <c r="E51" i="1" s="1"/>
  <c r="A53" i="1" l="1"/>
  <c r="F52" i="1"/>
  <c r="B52" i="1"/>
  <c r="D52" i="1" s="1"/>
  <c r="C52" i="1"/>
  <c r="E52" i="1" s="1"/>
  <c r="A54" i="1" l="1"/>
  <c r="F53" i="1"/>
  <c r="C53" i="1"/>
  <c r="E53" i="1" s="1"/>
  <c r="B53" i="1"/>
  <c r="D53" i="1" s="1"/>
  <c r="B54" i="1" l="1"/>
  <c r="D54" i="1" s="1"/>
  <c r="F54" i="1"/>
  <c r="A55" i="1"/>
  <c r="C54" i="1"/>
  <c r="E54" i="1" s="1"/>
  <c r="B55" i="1" l="1"/>
  <c r="D55" i="1" s="1"/>
  <c r="F55" i="1"/>
  <c r="C55" i="1"/>
  <c r="E55" i="1" s="1"/>
  <c r="A56" i="1"/>
  <c r="F56" i="1" l="1"/>
  <c r="C56" i="1"/>
  <c r="E56" i="1" s="1"/>
  <c r="A57" i="1"/>
  <c r="B56" i="1"/>
  <c r="D56" i="1" s="1"/>
  <c r="F57" i="1" l="1"/>
  <c r="A58" i="1"/>
  <c r="B57" i="1"/>
  <c r="D57" i="1" s="1"/>
  <c r="C57" i="1"/>
  <c r="E57" i="1" s="1"/>
  <c r="F58" i="1" l="1"/>
  <c r="C58" i="1"/>
  <c r="E58" i="1" s="1"/>
  <c r="B58" i="1"/>
  <c r="D58" i="1" s="1"/>
  <c r="A59" i="1"/>
  <c r="F59" i="1" l="1"/>
  <c r="C59" i="1"/>
  <c r="E59" i="1" s="1"/>
  <c r="A60" i="1"/>
  <c r="B59" i="1"/>
  <c r="D59" i="1" s="1"/>
  <c r="F60" i="1" l="1"/>
  <c r="A61" i="1"/>
  <c r="C60" i="1"/>
  <c r="E60" i="1" s="1"/>
  <c r="B60" i="1"/>
  <c r="D60" i="1" s="1"/>
  <c r="F61" i="1" l="1"/>
  <c r="B61" i="1"/>
  <c r="D61" i="1" s="1"/>
  <c r="A62" i="1"/>
  <c r="C61" i="1"/>
  <c r="E61" i="1" s="1"/>
  <c r="F62" i="1" l="1"/>
  <c r="B62" i="1"/>
  <c r="D62" i="1" s="1"/>
  <c r="C62" i="1"/>
  <c r="E62" i="1" s="1"/>
  <c r="A63" i="1"/>
  <c r="F63" i="1" l="1"/>
  <c r="B63" i="1"/>
  <c r="D63" i="1" s="1"/>
  <c r="C63" i="1"/>
  <c r="E63" i="1" s="1"/>
  <c r="A64" i="1"/>
  <c r="F64" i="1" l="1"/>
  <c r="B64" i="1"/>
  <c r="D64" i="1" s="1"/>
  <c r="C64" i="1"/>
  <c r="E64" i="1" s="1"/>
  <c r="A65" i="1"/>
  <c r="F65" i="1" l="1"/>
  <c r="C65" i="1"/>
  <c r="E65" i="1" s="1"/>
  <c r="B65" i="1"/>
  <c r="D65" i="1" s="1"/>
  <c r="A66" i="1"/>
  <c r="F66" i="1" l="1"/>
  <c r="B66" i="1"/>
  <c r="D66" i="1" s="1"/>
  <c r="A67" i="1"/>
  <c r="C66" i="1"/>
  <c r="E66" i="1" s="1"/>
  <c r="F67" i="1" l="1"/>
  <c r="B67" i="1"/>
  <c r="D67" i="1" s="1"/>
  <c r="A68" i="1"/>
  <c r="C67" i="1"/>
  <c r="E67" i="1" s="1"/>
  <c r="F68" i="1" l="1"/>
  <c r="B68" i="1"/>
  <c r="D68" i="1" s="1"/>
  <c r="C68" i="1"/>
  <c r="E68" i="1" s="1"/>
  <c r="A69" i="1"/>
  <c r="F69" i="1" l="1"/>
  <c r="B69" i="1"/>
  <c r="D69" i="1" s="1"/>
  <c r="C69" i="1"/>
  <c r="E69" i="1" s="1"/>
  <c r="A70" i="1"/>
  <c r="F70" i="1" l="1"/>
  <c r="B70" i="1"/>
  <c r="D70" i="1" s="1"/>
  <c r="C70" i="1"/>
  <c r="E70" i="1" s="1"/>
  <c r="A71" i="1"/>
  <c r="F71" i="1" l="1"/>
  <c r="C71" i="1"/>
  <c r="E71" i="1" s="1"/>
  <c r="A72" i="1"/>
  <c r="B71" i="1"/>
  <c r="D71" i="1" s="1"/>
  <c r="F72" i="1" l="1"/>
  <c r="B72" i="1"/>
  <c r="D72" i="1" s="1"/>
  <c r="C72" i="1"/>
  <c r="E72" i="1" s="1"/>
  <c r="A73" i="1"/>
  <c r="F73" i="1" l="1"/>
  <c r="A74" i="1"/>
  <c r="B73" i="1"/>
  <c r="D73" i="1" s="1"/>
  <c r="C73" i="1"/>
  <c r="E73" i="1" s="1"/>
  <c r="F74" i="1" l="1"/>
  <c r="C74" i="1"/>
  <c r="E74" i="1" s="1"/>
  <c r="A75" i="1"/>
  <c r="B74" i="1"/>
  <c r="D74" i="1" s="1"/>
  <c r="F75" i="1" l="1"/>
  <c r="B75" i="1"/>
  <c r="D75" i="1" s="1"/>
  <c r="C75" i="1"/>
  <c r="E75" i="1" s="1"/>
  <c r="A76" i="1"/>
  <c r="F76" i="1" l="1"/>
  <c r="B76" i="1"/>
  <c r="D76" i="1" s="1"/>
  <c r="C76" i="1"/>
  <c r="E76" i="1" s="1"/>
  <c r="A77" i="1"/>
  <c r="F77" i="1" l="1"/>
  <c r="B77" i="1"/>
  <c r="D77" i="1" s="1"/>
  <c r="A78" i="1"/>
  <c r="C77" i="1"/>
  <c r="E77" i="1" s="1"/>
  <c r="F78" i="1" l="1"/>
  <c r="B78" i="1"/>
  <c r="D78" i="1" s="1"/>
  <c r="C78" i="1"/>
  <c r="E78" i="1" s="1"/>
  <c r="B13" i="1" s="1"/>
  <c r="A79" i="1"/>
  <c r="F79" i="1" l="1"/>
  <c r="B79" i="1"/>
  <c r="D79" i="1" s="1"/>
  <c r="C79" i="1"/>
  <c r="E79" i="1" s="1"/>
  <c r="A80" i="1"/>
  <c r="F80" i="1" l="1"/>
  <c r="B80" i="1"/>
  <c r="D80" i="1" s="1"/>
  <c r="C80" i="1"/>
  <c r="E80" i="1" s="1"/>
  <c r="A81" i="1"/>
  <c r="F81" i="1" l="1"/>
  <c r="B81" i="1"/>
  <c r="D81" i="1" s="1"/>
  <c r="C81" i="1"/>
  <c r="E81" i="1" s="1"/>
  <c r="A82" i="1"/>
  <c r="F82" i="1" l="1"/>
  <c r="A83" i="1"/>
  <c r="B82" i="1"/>
  <c r="D82" i="1" s="1"/>
  <c r="C82" i="1"/>
  <c r="E82" i="1" s="1"/>
  <c r="F83" i="1" l="1"/>
  <c r="B83" i="1"/>
  <c r="D83" i="1" s="1"/>
  <c r="C83" i="1"/>
  <c r="E83" i="1" s="1"/>
  <c r="A84" i="1"/>
  <c r="F84" i="1" l="1"/>
  <c r="B84" i="1"/>
  <c r="D84" i="1" s="1"/>
  <c r="C84" i="1"/>
  <c r="E84" i="1" s="1"/>
  <c r="A85" i="1"/>
  <c r="F85" i="1" l="1"/>
  <c r="B85" i="1"/>
  <c r="D85" i="1" s="1"/>
  <c r="C85" i="1"/>
  <c r="E85" i="1" s="1"/>
  <c r="A86" i="1"/>
  <c r="F86" i="1" l="1"/>
  <c r="B86" i="1"/>
  <c r="D86" i="1" s="1"/>
  <c r="C86" i="1"/>
  <c r="E86" i="1" s="1"/>
  <c r="A87" i="1"/>
  <c r="F87" i="1" l="1"/>
  <c r="B87" i="1"/>
  <c r="D87" i="1" s="1"/>
  <c r="C87" i="1"/>
  <c r="E87" i="1" s="1"/>
  <c r="A88" i="1"/>
  <c r="F88" i="1" l="1"/>
  <c r="B88" i="1"/>
  <c r="D88" i="1" s="1"/>
  <c r="C88" i="1"/>
  <c r="E88" i="1" s="1"/>
  <c r="A89" i="1"/>
  <c r="F89" i="1" l="1"/>
  <c r="B89" i="1"/>
  <c r="D89" i="1" s="1"/>
  <c r="C89" i="1"/>
  <c r="E89" i="1" s="1"/>
  <c r="A90" i="1"/>
  <c r="F90" i="1" l="1"/>
  <c r="B90" i="1"/>
  <c r="D90" i="1" s="1"/>
  <c r="A91" i="1"/>
  <c r="C90" i="1"/>
  <c r="E90" i="1" s="1"/>
  <c r="F91" i="1" l="1"/>
  <c r="B91" i="1"/>
  <c r="D91" i="1" s="1"/>
  <c r="A92" i="1"/>
  <c r="C91" i="1"/>
  <c r="E91" i="1" s="1"/>
  <c r="F92" i="1" l="1"/>
  <c r="B92" i="1"/>
  <c r="D92" i="1" s="1"/>
  <c r="C92" i="1"/>
  <c r="E92" i="1" s="1"/>
  <c r="A93" i="1"/>
  <c r="F93" i="1" l="1"/>
  <c r="C93" i="1"/>
  <c r="E93" i="1" s="1"/>
  <c r="B93" i="1"/>
  <c r="D93" i="1" s="1"/>
  <c r="A94" i="1"/>
  <c r="F94" i="1" l="1"/>
  <c r="B94" i="1"/>
  <c r="D94" i="1" s="1"/>
  <c r="C94" i="1"/>
  <c r="E94" i="1" s="1"/>
  <c r="A95" i="1"/>
  <c r="F95" i="1" l="1"/>
  <c r="B95" i="1"/>
  <c r="D95" i="1" s="1"/>
  <c r="C95" i="1"/>
  <c r="E95" i="1" s="1"/>
  <c r="A96" i="1"/>
  <c r="F96" i="1" l="1"/>
  <c r="B96" i="1"/>
  <c r="D96" i="1" s="1"/>
  <c r="C96" i="1"/>
  <c r="E96" i="1" s="1"/>
  <c r="A97" i="1"/>
  <c r="F97" i="1" l="1"/>
  <c r="B97" i="1"/>
  <c r="D97" i="1" s="1"/>
  <c r="C97" i="1"/>
  <c r="E97" i="1" s="1"/>
  <c r="A98" i="1"/>
  <c r="F98" i="1" l="1"/>
  <c r="B98" i="1"/>
  <c r="D98" i="1" s="1"/>
  <c r="C98" i="1"/>
  <c r="E98" i="1" s="1"/>
  <c r="A99" i="1"/>
  <c r="F99" i="1" l="1"/>
  <c r="C99" i="1"/>
  <c r="E99" i="1" s="1"/>
  <c r="A100" i="1"/>
  <c r="B99" i="1"/>
  <c r="D99" i="1" s="1"/>
  <c r="F100" i="1" l="1"/>
  <c r="B100" i="1"/>
  <c r="D100" i="1" s="1"/>
  <c r="C100" i="1"/>
  <c r="E100" i="1" s="1"/>
  <c r="A101" i="1"/>
  <c r="F101" i="1" l="1"/>
  <c r="B101" i="1"/>
  <c r="D101" i="1" s="1"/>
  <c r="C101" i="1"/>
  <c r="E101" i="1" s="1"/>
  <c r="A102" i="1"/>
  <c r="F102" i="1" l="1"/>
  <c r="B102" i="1"/>
  <c r="D102" i="1" s="1"/>
  <c r="C102" i="1"/>
  <c r="E102" i="1" s="1"/>
  <c r="A103" i="1"/>
  <c r="F103" i="1" l="1"/>
  <c r="B103" i="1"/>
  <c r="D103" i="1" s="1"/>
  <c r="C103" i="1"/>
  <c r="E103" i="1" s="1"/>
  <c r="A104" i="1"/>
  <c r="F104" i="1" l="1"/>
  <c r="B104" i="1"/>
  <c r="D104" i="1" s="1"/>
  <c r="C104" i="1"/>
  <c r="E104" i="1" s="1"/>
  <c r="A105" i="1"/>
  <c r="F105" i="1" l="1"/>
  <c r="B105" i="1"/>
  <c r="D105" i="1" s="1"/>
  <c r="C105" i="1"/>
  <c r="E105" i="1" s="1"/>
  <c r="A106" i="1"/>
  <c r="F106" i="1" l="1"/>
  <c r="B106" i="1"/>
  <c r="D106" i="1" s="1"/>
  <c r="C106" i="1"/>
  <c r="E106" i="1" s="1"/>
  <c r="A107" i="1"/>
  <c r="F107" i="1" l="1"/>
  <c r="B107" i="1"/>
  <c r="D107" i="1" s="1"/>
  <c r="A108" i="1"/>
  <c r="C107" i="1"/>
  <c r="E107" i="1" s="1"/>
  <c r="F108" i="1" l="1"/>
  <c r="B108" i="1"/>
  <c r="D108" i="1" s="1"/>
  <c r="C108" i="1"/>
  <c r="E108" i="1" s="1"/>
  <c r="A109" i="1"/>
  <c r="F109" i="1" l="1"/>
  <c r="B109" i="1"/>
  <c r="D109" i="1" s="1"/>
  <c r="C109" i="1"/>
  <c r="E109" i="1" s="1"/>
  <c r="A110" i="1"/>
  <c r="F110" i="1" l="1"/>
  <c r="B110" i="1"/>
  <c r="D110" i="1" s="1"/>
  <c r="C110" i="1"/>
  <c r="E110" i="1" s="1"/>
  <c r="A111" i="1"/>
  <c r="F111" i="1" l="1"/>
  <c r="B111" i="1"/>
  <c r="D111" i="1" s="1"/>
  <c r="C111" i="1"/>
  <c r="E111" i="1" s="1"/>
  <c r="A112" i="1"/>
  <c r="F112" i="1" l="1"/>
  <c r="B112" i="1"/>
  <c r="D112" i="1" s="1"/>
  <c r="C112" i="1"/>
  <c r="E112" i="1" s="1"/>
  <c r="A113" i="1"/>
  <c r="F113" i="1" l="1"/>
  <c r="B113" i="1"/>
  <c r="D113" i="1" s="1"/>
  <c r="C113" i="1"/>
  <c r="E113" i="1" s="1"/>
  <c r="A114" i="1"/>
  <c r="F114" i="1" l="1"/>
  <c r="B114" i="1"/>
  <c r="D114" i="1" s="1"/>
  <c r="C114" i="1"/>
  <c r="E114" i="1" s="1"/>
  <c r="A115" i="1"/>
  <c r="F115" i="1" l="1"/>
  <c r="B115" i="1"/>
  <c r="D115" i="1" s="1"/>
  <c r="C115" i="1"/>
  <c r="E115" i="1" s="1"/>
  <c r="A116" i="1"/>
  <c r="F116" i="1" l="1"/>
  <c r="B116" i="1"/>
  <c r="D116" i="1" s="1"/>
  <c r="C116" i="1"/>
  <c r="E116" i="1" s="1"/>
  <c r="A117" i="1"/>
  <c r="F117" i="1" l="1"/>
  <c r="B117" i="1"/>
  <c r="D117" i="1" s="1"/>
  <c r="C117" i="1"/>
  <c r="E117" i="1" s="1"/>
  <c r="A118" i="1"/>
  <c r="F118" i="1" l="1"/>
  <c r="B118" i="1"/>
  <c r="D118" i="1" s="1"/>
  <c r="C118" i="1"/>
  <c r="E118" i="1" s="1"/>
  <c r="A119" i="1"/>
  <c r="F119" i="1" l="1"/>
  <c r="B119" i="1"/>
  <c r="D119" i="1" s="1"/>
  <c r="C119" i="1"/>
  <c r="E119" i="1" s="1"/>
  <c r="A120" i="1"/>
  <c r="F120" i="1" l="1"/>
  <c r="B120" i="1"/>
  <c r="D120" i="1" s="1"/>
  <c r="C120" i="1"/>
  <c r="E120" i="1" s="1"/>
  <c r="A121" i="1"/>
  <c r="F121" i="1" l="1"/>
  <c r="B121" i="1"/>
  <c r="D121" i="1" s="1"/>
  <c r="C121" i="1"/>
  <c r="E121" i="1" s="1"/>
  <c r="A122" i="1"/>
  <c r="F122" i="1" l="1"/>
  <c r="B122" i="1"/>
  <c r="D122" i="1" s="1"/>
  <c r="C122" i="1"/>
  <c r="E122" i="1" s="1"/>
  <c r="A123" i="1"/>
  <c r="F123" i="1" l="1"/>
  <c r="B123" i="1"/>
  <c r="D123" i="1" s="1"/>
  <c r="A124" i="1"/>
  <c r="C123" i="1"/>
  <c r="E123" i="1" s="1"/>
  <c r="F124" i="1" l="1"/>
  <c r="B124" i="1"/>
  <c r="D124" i="1" s="1"/>
  <c r="C124" i="1"/>
  <c r="E124" i="1" s="1"/>
  <c r="A125" i="1"/>
  <c r="F125" i="1" l="1"/>
  <c r="B125" i="1"/>
  <c r="D125" i="1" s="1"/>
  <c r="C125" i="1"/>
  <c r="E125" i="1" s="1"/>
  <c r="A126" i="1"/>
  <c r="F126" i="1" l="1"/>
  <c r="B126" i="1"/>
  <c r="D126" i="1" s="1"/>
  <c r="C126" i="1"/>
  <c r="E126" i="1" s="1"/>
  <c r="A127" i="1"/>
  <c r="F127" i="1" l="1"/>
  <c r="B127" i="1"/>
  <c r="D127" i="1" s="1"/>
  <c r="C127" i="1"/>
  <c r="E127" i="1" s="1"/>
  <c r="A128" i="1"/>
  <c r="F128" i="1" l="1"/>
  <c r="B128" i="1"/>
  <c r="D128" i="1" s="1"/>
  <c r="C128" i="1"/>
  <c r="E128" i="1" s="1"/>
  <c r="A129" i="1"/>
  <c r="F129" i="1" l="1"/>
  <c r="B129" i="1"/>
  <c r="D129" i="1" s="1"/>
  <c r="C129" i="1"/>
  <c r="E129" i="1" s="1"/>
  <c r="A130" i="1"/>
  <c r="F130" i="1" l="1"/>
  <c r="B130" i="1"/>
  <c r="D130" i="1" s="1"/>
  <c r="C130" i="1"/>
  <c r="E130" i="1" s="1"/>
  <c r="A131" i="1"/>
  <c r="F131" i="1" l="1"/>
  <c r="B131" i="1"/>
  <c r="D131" i="1" s="1"/>
  <c r="C131" i="1"/>
  <c r="E131" i="1" s="1"/>
  <c r="A132" i="1"/>
  <c r="F132" i="1" l="1"/>
  <c r="B132" i="1"/>
  <c r="D132" i="1" s="1"/>
  <c r="C132" i="1"/>
  <c r="E132" i="1" s="1"/>
  <c r="A133" i="1"/>
  <c r="F133" i="1" l="1"/>
  <c r="B133" i="1"/>
  <c r="D133" i="1" s="1"/>
  <c r="C133" i="1"/>
  <c r="E133" i="1" s="1"/>
  <c r="A134" i="1"/>
  <c r="F134" i="1" l="1"/>
  <c r="B134" i="1"/>
  <c r="D134" i="1" s="1"/>
  <c r="C134" i="1"/>
  <c r="E134" i="1" s="1"/>
  <c r="A135" i="1"/>
  <c r="F135" i="1" l="1"/>
  <c r="B135" i="1"/>
  <c r="D135" i="1" s="1"/>
  <c r="C135" i="1"/>
  <c r="E135" i="1" s="1"/>
  <c r="A136" i="1"/>
  <c r="F136" i="1" l="1"/>
  <c r="B136" i="1"/>
  <c r="D136" i="1" s="1"/>
  <c r="C136" i="1"/>
  <c r="E136" i="1" s="1"/>
  <c r="A137" i="1"/>
  <c r="F137" i="1" l="1"/>
  <c r="B137" i="1"/>
  <c r="D137" i="1" s="1"/>
  <c r="C137" i="1"/>
  <c r="E137" i="1" s="1"/>
  <c r="A138" i="1"/>
  <c r="F138" i="1" l="1"/>
  <c r="B138" i="1"/>
  <c r="D138" i="1" s="1"/>
  <c r="A12" i="1" s="1"/>
  <c r="A14" i="1" s="1"/>
  <c r="A15" i="1" s="1"/>
  <c r="C138" i="1"/>
  <c r="E138" i="1" s="1"/>
  <c r="B12" i="1" l="1"/>
  <c r="B14" i="1" s="1"/>
  <c r="B15" i="1" s="1"/>
  <c r="A13" i="1"/>
</calcChain>
</file>

<file path=xl/sharedStrings.xml><?xml version="1.0" encoding="utf-8"?>
<sst xmlns="http://schemas.openxmlformats.org/spreadsheetml/2006/main" count="21" uniqueCount="21">
  <si>
    <t>Initial Investment [$M]</t>
  </si>
  <si>
    <t>Month</t>
  </si>
  <si>
    <t>UPFC
NPV
[$M]</t>
  </si>
  <si>
    <t>HPFC</t>
  </si>
  <si>
    <t>HPFC
NPV
[$M]</t>
  </si>
  <si>
    <t>Discounted
cash flow HPFC
[$k]</t>
  </si>
  <si>
    <t>Discounted
cash flow
UPFC
[$k]</t>
  </si>
  <si>
    <t>UPFC</t>
  </si>
  <si>
    <t>10 year NPV [$M]</t>
  </si>
  <si>
    <t>Losses [%]</t>
  </si>
  <si>
    <t>Valuation of losses [$/MWh]</t>
  </si>
  <si>
    <t>Converter ratings [MVA]</t>
  </si>
  <si>
    <t>Reactive compensation ratings [MVAr]</t>
  </si>
  <si>
    <t>10 year ROI [%]</t>
  </si>
  <si>
    <t>Delta Power [MW]</t>
  </si>
  <si>
    <t>Capacity Factor [%]</t>
  </si>
  <si>
    <t>Delta Energy Value [$/MWh]</t>
  </si>
  <si>
    <t>Hurdle rate [%/year compounded monthly]</t>
  </si>
  <si>
    <t>Month for
VLOOKUP</t>
  </si>
  <si>
    <t>Payback Period [months]</t>
  </si>
  <si>
    <t>Annual interest rate yieding the same ROI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</si>
</sst>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1" fillId="2" borderId="1" xfId="1"/>
    <xf numFmtId="0" fontId="1" fillId="2" borderId="1" xfId="1" applyAlignment="1">
      <alignment horizontal="right"/>
    </xf>
    <xf numFmtId="2" fontId="2" fillId="3" borderId="2" xfId="2" applyNumberFormat="1"/>
    <xf numFmtId="0" fontId="3" fillId="0" borderId="3" xfId="3"/>
    <xf numFmtId="164" fontId="2" fillId="3" borderId="2" xfId="2" applyNumberFormat="1"/>
    <xf numFmtId="1" fontId="0" fillId="0" borderId="0" xfId="0" applyNumberFormat="1"/>
    <xf numFmtId="1" fontId="2" fillId="3" borderId="2" xfId="2" applyNumberFormat="1"/>
    <xf numFmtId="2" fontId="1" fillId="2" borderId="1" xfId="1" applyNumberFormat="1"/>
    <xf numFmtId="2" fontId="3" fillId="0" borderId="3" xfId="3" applyNumberFormat="1"/>
  </cellXfs>
  <cellStyles count="4">
    <cellStyle name="Input" xfId="1" builtinId="20"/>
    <cellStyle name="Linked Cell" xfId="3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[$M]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HPFC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'NPV Comparison'!$A$18:$A$138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'NPV Comparison'!$E$18:$E$138</c:f>
              <c:numCache>
                <c:formatCode>0.00</c:formatCode>
                <c:ptCount val="121"/>
                <c:pt idx="0" formatCode="General">
                  <c:v>-4.46</c:v>
                </c:pt>
                <c:pt idx="1">
                  <c:v>-3.8830061316982141</c:v>
                </c:pt>
                <c:pt idx="2">
                  <c:v>-3.3107808077625585</c:v>
                </c:pt>
                <c:pt idx="3">
                  <c:v>-2.743284618735462</c:v>
                </c:pt>
                <c:pt idx="4">
                  <c:v>-2.1804784808573494</c:v>
                </c:pt>
                <c:pt idx="5">
                  <c:v>-1.6223236333749238</c:v>
                </c:pt>
                <c:pt idx="6">
                  <c:v>-1.0687816358716917</c:v>
                </c:pt>
                <c:pt idx="7">
                  <c:v>-0.5198143656205525</c:v>
                </c:pt>
                <c:pt idx="8">
                  <c:v>2.4615985041734234E-2</c:v>
                </c:pt>
                <c:pt idx="9">
                  <c:v>0.56454691131838231</c:v>
                </c:pt>
                <c:pt idx="10">
                  <c:v>1.1000155985348927</c:v>
                </c:pt>
                <c:pt idx="11">
                  <c:v>1.6310589247000271</c:v>
                </c:pt>
                <c:pt idx="12">
                  <c:v>2.157713463045615</c:v>
                </c:pt>
                <c:pt idx="13">
                  <c:v>2.6800154845453714</c:v>
                </c:pt>
                <c:pt idx="14">
                  <c:v>3.1980009604128985</c:v>
                </c:pt>
                <c:pt idx="15">
                  <c:v>3.7117055645790411</c:v>
                </c:pt>
                <c:pt idx="16">
                  <c:v>4.2211646761487698</c:v>
                </c:pt>
                <c:pt idx="17">
                  <c:v>4.7264133818377569</c:v>
                </c:pt>
                <c:pt idx="18">
                  <c:v>5.2274864783888182</c:v>
                </c:pt>
                <c:pt idx="19">
                  <c:v>5.7244184749683829</c:v>
                </c:pt>
                <c:pt idx="20">
                  <c:v>6.2172435955431578</c:v>
                </c:pt>
                <c:pt idx="21">
                  <c:v>6.7059957812371493</c:v>
                </c:pt>
                <c:pt idx="22">
                  <c:v>7.1907086926692072</c:v>
                </c:pt>
                <c:pt idx="23">
                  <c:v>7.6714157122712479</c:v>
                </c:pt>
                <c:pt idx="24">
                  <c:v>8.1481499465873224</c:v>
                </c:pt>
                <c:pt idx="25">
                  <c:v>8.620944228553677</c:v>
                </c:pt>
                <c:pt idx="26">
                  <c:v>9.0898311197599782</c:v>
                </c:pt>
                <c:pt idx="27">
                  <c:v>9.5548429126918482</c:v>
                </c:pt>
                <c:pt idx="28">
                  <c:v>10.016011632954859</c:v>
                </c:pt>
                <c:pt idx="29">
                  <c:v>10.47336904148016</c:v>
                </c:pt>
                <c:pt idx="30">
                  <c:v>10.926946636711863</c:v>
                </c:pt>
                <c:pt idx="31">
                  <c:v>11.376775656776362</c:v>
                </c:pt>
                <c:pt idx="32">
                  <c:v>11.822887081633716</c:v>
                </c:pt>
                <c:pt idx="33">
                  <c:v>12.265311635211258</c:v>
                </c:pt>
                <c:pt idx="34">
                  <c:v>12.704079787519564</c:v>
                </c:pt>
                <c:pt idx="35">
                  <c:v>13.139221756750942</c:v>
                </c:pt>
                <c:pt idx="36">
                  <c:v>13.570767511360572</c:v>
                </c:pt>
                <c:pt idx="37">
                  <c:v>13.998746772130453</c:v>
                </c:pt>
                <c:pt idx="38">
                  <c:v>14.423189014216286</c:v>
                </c:pt>
                <c:pt idx="39">
                  <c:v>14.844123469177442</c:v>
                </c:pt>
                <c:pt idx="40">
                  <c:v>15.261579126990158</c:v>
                </c:pt>
                <c:pt idx="41">
                  <c:v>15.675584738044092</c:v>
                </c:pt>
                <c:pt idx="42">
                  <c:v>16.086168815122374</c:v>
                </c:pt>
                <c:pt idx="43">
                  <c:v>16.493359635365298</c:v>
                </c:pt>
                <c:pt idx="44">
                  <c:v>16.897185242217784</c:v>
                </c:pt>
                <c:pt idx="45">
                  <c:v>17.297673447360747</c:v>
                </c:pt>
                <c:pt idx="46">
                  <c:v>17.694851832626494</c:v>
                </c:pt>
                <c:pt idx="47">
                  <c:v>18.08874775189831</c:v>
                </c:pt>
                <c:pt idx="48">
                  <c:v>18.479388332994326</c:v>
                </c:pt>
                <c:pt idx="49">
                  <c:v>18.866800479535829</c:v>
                </c:pt>
                <c:pt idx="50">
                  <c:v>19.25101087280013</c:v>
                </c:pt>
                <c:pt idx="51">
                  <c:v>19.632045973558114</c:v>
                </c:pt>
                <c:pt idx="52">
                  <c:v>20.00993202389661</c:v>
                </c:pt>
                <c:pt idx="53">
                  <c:v>20.384695049025698</c:v>
                </c:pt>
                <c:pt idx="54">
                  <c:v>20.756360859071073</c:v>
                </c:pt>
                <c:pt idx="55">
                  <c:v>21.124955050851611</c:v>
                </c:pt>
                <c:pt idx="56">
                  <c:v>21.490503009642229</c:v>
                </c:pt>
                <c:pt idx="57">
                  <c:v>21.853029910922178</c:v>
                </c:pt>
                <c:pt idx="58">
                  <c:v>22.212560722108904</c:v>
                </c:pt>
                <c:pt idx="59">
                  <c:v>22.56912020427756</c:v>
                </c:pt>
                <c:pt idx="60">
                  <c:v>22.922732913866309</c:v>
                </c:pt>
                <c:pt idx="61">
                  <c:v>23.273423204367546</c:v>
                </c:pt>
                <c:pt idx="62">
                  <c:v>23.621215228005138</c:v>
                </c:pt>
                <c:pt idx="63">
                  <c:v>23.966132937397791</c:v>
                </c:pt>
                <c:pt idx="64">
                  <c:v>24.308200087208689</c:v>
                </c:pt>
                <c:pt idx="65">
                  <c:v>24.647440235781477</c:v>
                </c:pt>
                <c:pt idx="66">
                  <c:v>24.983876746762757</c:v>
                </c:pt>
                <c:pt idx="67">
                  <c:v>25.317532790711134</c:v>
                </c:pt>
                <c:pt idx="68">
                  <c:v>25.648431346692995</c:v>
                </c:pt>
                <c:pt idx="69">
                  <c:v>25.976595203865088</c:v>
                </c:pt>
                <c:pt idx="70">
                  <c:v>26.302046963044024</c:v>
                </c:pt>
                <c:pt idx="71">
                  <c:v>26.624809038262804</c:v>
                </c:pt>
                <c:pt idx="72">
                  <c:v>26.944903658314484</c:v>
                </c:pt>
                <c:pt idx="73">
                  <c:v>27.262352868283095</c:v>
                </c:pt>
                <c:pt idx="74">
                  <c:v>27.577178531061882</c:v>
                </c:pt>
                <c:pt idx="75">
                  <c:v>27.889402328859028</c:v>
                </c:pt>
                <c:pt idx="76">
                  <c:v>28.199045764690904</c:v>
                </c:pt>
                <c:pt idx="77">
                  <c:v>28.506130163863016</c:v>
                </c:pt>
                <c:pt idx="78">
                  <c:v>28.810676675438664</c:v>
                </c:pt>
                <c:pt idx="79">
                  <c:v>29.112706273695505</c:v>
                </c:pt>
                <c:pt idx="80">
                  <c:v>29.412239759570056</c:v>
                </c:pt>
                <c:pt idx="81">
                  <c:v>29.709297762090273</c:v>
                </c:pt>
                <c:pt idx="82">
                  <c:v>30.003900739796272</c:v>
                </c:pt>
                <c:pt idx="83">
                  <c:v>30.296068982149329</c:v>
                </c:pt>
                <c:pt idx="84">
                  <c:v>30.58582261092922</c:v>
                </c:pt>
                <c:pt idx="85">
                  <c:v>30.873181581620024</c:v>
                </c:pt>
                <c:pt idx="86">
                  <c:v>31.158165684784457</c:v>
                </c:pt>
                <c:pt idx="87">
                  <c:v>31.440794547426869</c:v>
                </c:pt>
                <c:pt idx="88">
                  <c:v>31.721087634344965</c:v>
                </c:pt>
                <c:pt idx="89">
                  <c:v>31.999064249470347</c:v>
                </c:pt>
                <c:pt idx="90">
                  <c:v>32.274743537197999</c:v>
                </c:pt>
                <c:pt idx="91">
                  <c:v>32.54814448370476</c:v>
                </c:pt>
                <c:pt idx="92">
                  <c:v>32.819285918256924</c:v>
                </c:pt>
                <c:pt idx="93">
                  <c:v>33.088186514507001</c:v>
                </c:pt>
                <c:pt idx="94">
                  <c:v>33.354864791779804</c:v>
                </c:pt>
                <c:pt idx="95">
                  <c:v>33.619339116347874</c:v>
                </c:pt>
                <c:pt idx="96">
                  <c:v>33.88162770269637</c:v>
                </c:pt>
                <c:pt idx="97">
                  <c:v>34.141748614777526</c:v>
                </c:pt>
                <c:pt idx="98">
                  <c:v>34.399719767254709</c:v>
                </c:pt>
                <c:pt idx="99">
                  <c:v>34.655558926736212</c:v>
                </c:pt>
                <c:pt idx="100">
                  <c:v>34.909283712998857</c:v>
                </c:pt>
                <c:pt idx="101">
                  <c:v>35.16091160020148</c:v>
                </c:pt>
                <c:pt idx="102">
                  <c:v>35.410459918088378</c:v>
                </c:pt>
                <c:pt idx="103">
                  <c:v>35.657945853182824</c:v>
                </c:pt>
                <c:pt idx="104">
                  <c:v>35.903386449970704</c:v>
                </c:pt>
                <c:pt idx="105">
                  <c:v>36.146798612074384</c:v>
                </c:pt>
                <c:pt idx="106">
                  <c:v>36.388199103416881</c:v>
                </c:pt>
                <c:pt idx="107">
                  <c:v>36.627604549376379</c:v>
                </c:pt>
                <c:pt idx="108">
                  <c:v>36.865031437931258</c:v>
                </c:pt>
                <c:pt idx="109">
                  <c:v>37.100496120795597</c:v>
                </c:pt>
                <c:pt idx="110">
                  <c:v>37.334014814545355</c:v>
                </c:pt>
                <c:pt idx="111">
                  <c:v>37.565603601735198</c:v>
                </c:pt>
                <c:pt idx="112">
                  <c:v>37.795278432006114</c:v>
                </c:pt>
                <c:pt idx="113">
                  <c:v>38.023055123183887</c:v>
                </c:pt>
                <c:pt idx="114">
                  <c:v>38.24894936236845</c:v>
                </c:pt>
                <c:pt idx="115">
                  <c:v>38.472976707014297</c:v>
                </c:pt>
                <c:pt idx="116">
                  <c:v>38.695152586001917</c:v>
                </c:pt>
                <c:pt idx="117">
                  <c:v>38.915492300700386</c:v>
                </c:pt>
                <c:pt idx="118">
                  <c:v>39.134011026021177</c:v>
                </c:pt>
                <c:pt idx="119">
                  <c:v>39.350723811463283</c:v>
                </c:pt>
                <c:pt idx="120">
                  <c:v>39.565645582149671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6-7F4B-9B3D-AD2F1600FBD1}"/>
            </c:ext>
          </c:extLst>
        </c:ser>
        <c:ser>
          <c:idx val="2"/>
          <c:order val="1"/>
          <c:tx>
            <c:v>UPFC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'NPV Comparison'!$A$18:$A$138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'NPV Comparison'!$D$18:$D$138</c:f>
              <c:numCache>
                <c:formatCode>0.00</c:formatCode>
                <c:ptCount val="121"/>
                <c:pt idx="0" formatCode="General">
                  <c:v>-13.95</c:v>
                </c:pt>
                <c:pt idx="1">
                  <c:v>-13.535890909090908</c:v>
                </c:pt>
                <c:pt idx="2">
                  <c:v>-13.125204207362884</c:v>
                </c:pt>
                <c:pt idx="3">
                  <c:v>-12.717911610607819</c:v>
                </c:pt>
                <c:pt idx="4">
                  <c:v>-12.313985068371391</c:v>
                </c:pt>
                <c:pt idx="5">
                  <c:v>-11.913396762021215</c:v>
                </c:pt>
                <c:pt idx="6">
                  <c:v>-11.516119102830956</c:v>
                </c:pt>
                <c:pt idx="7">
                  <c:v>-11.122124730080287</c:v>
                </c:pt>
                <c:pt idx="8">
                  <c:v>-10.731386509170532</c:v>
                </c:pt>
                <c:pt idx="9">
                  <c:v>-10.343877529755899</c:v>
                </c:pt>
                <c:pt idx="10">
                  <c:v>-9.9595711038901467</c:v>
                </c:pt>
                <c:pt idx="11">
                  <c:v>-9.5784407641885743</c:v>
                </c:pt>
                <c:pt idx="12">
                  <c:v>-9.2004602620051976</c:v>
                </c:pt>
                <c:pt idx="13">
                  <c:v>-8.8256035656249896</c:v>
                </c:pt>
                <c:pt idx="14">
                  <c:v>-8.4538448584710633</c:v>
                </c:pt>
                <c:pt idx="15">
                  <c:v>-8.0851585373266737</c:v>
                </c:pt>
                <c:pt idx="16">
                  <c:v>-7.7195192105719075</c:v>
                </c:pt>
                <c:pt idx="17">
                  <c:v>-7.3569016964349494</c:v>
                </c:pt>
                <c:pt idx="18">
                  <c:v>-6.9972810212578009</c:v>
                </c:pt>
                <c:pt idx="19">
                  <c:v>-6.640632417776331</c:v>
                </c:pt>
                <c:pt idx="20">
                  <c:v>-6.2869313234145423</c:v>
                </c:pt>
                <c:pt idx="21">
                  <c:v>-5.9361533785929339</c:v>
                </c:pt>
                <c:pt idx="22">
                  <c:v>-5.5882744250508436</c:v>
                </c:pt>
                <c:pt idx="23">
                  <c:v>-5.2432705041826546</c:v>
                </c:pt>
                <c:pt idx="24">
                  <c:v>-4.9011178553877564</c:v>
                </c:pt>
                <c:pt idx="25">
                  <c:v>-4.5617929144341378</c:v>
                </c:pt>
                <c:pt idx="26">
                  <c:v>-4.225272311835508</c:v>
                </c:pt>
                <c:pt idx="27">
                  <c:v>-3.8915328712418256</c:v>
                </c:pt>
                <c:pt idx="28">
                  <c:v>-3.5605516078431325</c:v>
                </c:pt>
                <c:pt idx="29">
                  <c:v>-3.2323057267865773</c:v>
                </c:pt>
                <c:pt idx="30">
                  <c:v>-2.9067726216065224</c:v>
                </c:pt>
                <c:pt idx="31">
                  <c:v>-2.5839298726676252</c:v>
                </c:pt>
                <c:pt idx="32">
                  <c:v>-2.2637552456207848</c:v>
                </c:pt>
                <c:pt idx="33">
                  <c:v>-1.9462266898718521</c:v>
                </c:pt>
                <c:pt idx="34">
                  <c:v>-1.6313223370629935</c:v>
                </c:pt>
                <c:pt idx="35">
                  <c:v>-1.3190204995666046</c:v>
                </c:pt>
                <c:pt idx="36">
                  <c:v>-1.0092996689916736</c:v>
                </c:pt>
                <c:pt idx="37">
                  <c:v>-0.70213851470248556</c:v>
                </c:pt>
                <c:pt idx="38">
                  <c:v>-0.39751588234957191</c:v>
                </c:pt>
                <c:pt idx="39">
                  <c:v>-9.5410792412797985E-2</c:v>
                </c:pt>
                <c:pt idx="40">
                  <c:v>0.20419756124350674</c:v>
                </c:pt>
                <c:pt idx="41">
                  <c:v>0.50132981280347844</c:v>
                </c:pt>
                <c:pt idx="42">
                  <c:v>0.79600642592080573</c:v>
                </c:pt>
                <c:pt idx="43">
                  <c:v>1.0882476951280724</c:v>
                </c:pt>
                <c:pt idx="44">
                  <c:v>1.3780737472344526</c:v>
                </c:pt>
                <c:pt idx="45">
                  <c:v>1.6655045427118544</c:v>
                </c:pt>
                <c:pt idx="46">
                  <c:v>1.9505598770696084</c:v>
                </c:pt>
                <c:pt idx="47">
                  <c:v>2.2332593822177942</c:v>
                </c:pt>
                <c:pt idx="48">
                  <c:v>2.5136225278193005</c:v>
                </c:pt>
                <c:pt idx="49">
                  <c:v>2.7916686226307119</c:v>
                </c:pt>
                <c:pt idx="50">
                  <c:v>3.0674168158321118</c:v>
                </c:pt>
                <c:pt idx="51">
                  <c:v>3.3408860983458966</c:v>
                </c:pt>
                <c:pt idx="52">
                  <c:v>3.6120953041446917</c:v>
                </c:pt>
                <c:pt idx="53">
                  <c:v>3.8810631115484551</c:v>
                </c:pt>
                <c:pt idx="54">
                  <c:v>4.1478080445108656</c:v>
                </c:pt>
                <c:pt idx="55">
                  <c:v>4.412348473895074</c:v>
                </c:pt>
                <c:pt idx="56">
                  <c:v>4.6747026187389169</c:v>
                </c:pt>
                <c:pt idx="57">
                  <c:v>4.9348885475096704</c:v>
                </c:pt>
                <c:pt idx="58">
                  <c:v>5.1929241793484344</c:v>
                </c:pt>
                <c:pt idx="59">
                  <c:v>5.4488272853042332</c:v>
                </c:pt>
                <c:pt idx="60">
                  <c:v>5.7026154895579184</c:v>
                </c:pt>
                <c:pt idx="61">
                  <c:v>5.9543062706359526</c:v>
                </c:pt>
                <c:pt idx="62">
                  <c:v>6.2039169626141684</c:v>
                </c:pt>
                <c:pt idx="63">
                  <c:v>6.451464756311573</c:v>
                </c:pt>
                <c:pt idx="64">
                  <c:v>6.6969667004742881</c:v>
                </c:pt>
                <c:pt idx="65">
                  <c:v>6.9404397029497078</c:v>
                </c:pt>
                <c:pt idx="66">
                  <c:v>7.1819005318509506</c:v>
                </c:pt>
                <c:pt idx="67">
                  <c:v>7.4213658167116874</c:v>
                </c:pt>
                <c:pt idx="68">
                  <c:v>7.6588520496314265</c:v>
                </c:pt>
                <c:pt idx="69">
                  <c:v>7.894375586411333</c:v>
                </c:pt>
                <c:pt idx="70">
                  <c:v>8.1279526476806616</c:v>
                </c:pt>
                <c:pt idx="71">
                  <c:v>8.3595993200138796</c:v>
                </c:pt>
                <c:pt idx="72">
                  <c:v>8.5893315570385589</c:v>
                </c:pt>
                <c:pt idx="73">
                  <c:v>8.8171651805341096</c:v>
                </c:pt>
                <c:pt idx="74">
                  <c:v>9.0431158815214321</c:v>
                </c:pt>
                <c:pt idx="75">
                  <c:v>9.2671992213435708</c:v>
                </c:pt>
                <c:pt idx="76">
                  <c:v>9.4894306327374256</c:v>
                </c:pt>
                <c:pt idx="77">
                  <c:v>9.709825420896621</c:v>
                </c:pt>
                <c:pt idx="78">
                  <c:v>9.9283987645255749</c:v>
                </c:pt>
                <c:pt idx="79">
                  <c:v>10.145165716884868</c:v>
                </c:pt>
                <c:pt idx="80">
                  <c:v>10.36014120682797</c:v>
                </c:pt>
                <c:pt idx="81">
                  <c:v>10.573340039829393</c:v>
                </c:pt>
                <c:pt idx="82">
                  <c:v>10.784776899004358</c:v>
                </c:pt>
                <c:pt idx="83">
                  <c:v>10.994466346120026</c:v>
                </c:pt>
                <c:pt idx="84">
                  <c:v>11.202422822598374</c:v>
                </c:pt>
                <c:pt idx="85">
                  <c:v>11.408660650510784</c:v>
                </c:pt>
                <c:pt idx="86">
                  <c:v>11.613194033564415</c:v>
                </c:pt>
                <c:pt idx="87">
                  <c:v>11.816037058080413</c:v>
                </c:pt>
                <c:pt idx="88">
                  <c:v>12.017203693964047</c:v>
                </c:pt>
                <c:pt idx="89">
                  <c:v>12.216707795666824</c:v>
                </c:pt>
                <c:pt idx="90">
                  <c:v>12.414563103140653</c:v>
                </c:pt>
                <c:pt idx="91">
                  <c:v>12.61078324278412</c:v>
                </c:pt>
                <c:pt idx="92">
                  <c:v>12.805381728380945</c:v>
                </c:pt>
                <c:pt idx="93">
                  <c:v>12.99837196203069</c:v>
                </c:pt>
                <c:pt idx="94">
                  <c:v>13.189767235071759</c:v>
                </c:pt>
                <c:pt idx="95">
                  <c:v>13.379580728996787</c:v>
                </c:pt>
                <c:pt idx="96">
                  <c:v>13.56782551636045</c:v>
                </c:pt>
                <c:pt idx="97">
                  <c:v>13.754514561679787</c:v>
                </c:pt>
                <c:pt idx="98">
                  <c:v>13.939660722327064</c:v>
                </c:pt>
                <c:pt idx="99">
                  <c:v>14.123276749415272</c:v>
                </c:pt>
                <c:pt idx="100">
                  <c:v>14.305375288676304</c:v>
                </c:pt>
                <c:pt idx="101">
                  <c:v>14.485968881331873</c:v>
                </c:pt>
                <c:pt idx="102">
                  <c:v>14.665069964957231</c:v>
                </c:pt>
                <c:pt idx="103">
                  <c:v>14.842690874337752</c:v>
                </c:pt>
                <c:pt idx="104">
                  <c:v>15.018843842318432</c:v>
                </c:pt>
                <c:pt idx="105">
                  <c:v>15.19354100064638</c:v>
                </c:pt>
                <c:pt idx="106">
                  <c:v>15.366794380806329</c:v>
                </c:pt>
                <c:pt idx="107">
                  <c:v>15.538615914849252</c:v>
                </c:pt>
                <c:pt idx="108">
                  <c:v>15.709017436214136</c:v>
                </c:pt>
                <c:pt idx="109">
                  <c:v>15.878010680542946</c:v>
                </c:pt>
                <c:pt idx="110">
                  <c:v>16.045607286488874</c:v>
                </c:pt>
                <c:pt idx="111">
                  <c:v>16.211818796517893</c:v>
                </c:pt>
                <c:pt idx="112">
                  <c:v>16.376656657703695</c:v>
                </c:pt>
                <c:pt idx="113">
                  <c:v>16.540132222516061</c:v>
                </c:pt>
                <c:pt idx="114">
                  <c:v>16.702256749602707</c:v>
                </c:pt>
                <c:pt idx="115">
                  <c:v>16.863041404564669</c:v>
                </c:pt>
                <c:pt idx="116">
                  <c:v>17.022497260725292</c:v>
                </c:pt>
                <c:pt idx="117">
                  <c:v>17.180635299892852</c:v>
                </c:pt>
                <c:pt idx="118">
                  <c:v>17.337466413116879</c:v>
                </c:pt>
                <c:pt idx="119">
                  <c:v>17.493001401438228</c:v>
                </c:pt>
                <c:pt idx="120">
                  <c:v>17.647250976632954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6-7F4B-9B3D-AD2F1600F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68511"/>
        <c:axId val="1320638527"/>
      </c:scatterChart>
      <c:valAx>
        <c:axId val="1190068511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38527"/>
        <c:crosses val="autoZero"/>
        <c:crossBetween val="midCat"/>
      </c:valAx>
      <c:valAx>
        <c:axId val="1320638527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6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18</xdr:row>
      <xdr:rowOff>25400</xdr:rowOff>
    </xdr:from>
    <xdr:to>
      <xdr:col>15</xdr:col>
      <xdr:colOff>60960</xdr:colOff>
      <xdr:row>39</xdr:row>
      <xdr:rowOff>147320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2ADEB-8333-8F48-8609-B96B145D6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70E0-2E11-764A-9A8C-370EA5C0C321}">
  <dimension ref="A2:G255"/>
  <sheetViews>
    <sheetView tabSelected="1" workbookViewId="0">
      <selection activeCell="B7" sqref="B7"/>
    </sheetView>
  </sheetViews>
  <sheetFormatPr baseColWidth="10" defaultRowHeight="16" x14ac:dyDescent="0.2"/>
  <cols>
    <col min="6" max="6" width="0" hidden="1" customWidth="1"/>
  </cols>
  <sheetData>
    <row r="2" spans="1:3" x14ac:dyDescent="0.2">
      <c r="A2" s="4" t="s">
        <v>7</v>
      </c>
      <c r="B2" s="4" t="s">
        <v>3</v>
      </c>
    </row>
    <row r="3" spans="1:3" x14ac:dyDescent="0.2">
      <c r="A3" s="5">
        <v>93</v>
      </c>
      <c r="B3" s="5">
        <v>10</v>
      </c>
      <c r="C3" t="s">
        <v>11</v>
      </c>
    </row>
    <row r="4" spans="1:3" x14ac:dyDescent="0.2">
      <c r="A4" s="6">
        <v>0</v>
      </c>
      <c r="B4" s="6">
        <v>74</v>
      </c>
      <c r="C4" t="s">
        <v>12</v>
      </c>
    </row>
    <row r="5" spans="1:3" x14ac:dyDescent="0.2">
      <c r="A5" s="5">
        <f>A3*0.15+A4*0.04</f>
        <v>13.95</v>
      </c>
      <c r="B5" s="5">
        <f>B3*0.15+B4*0.04</f>
        <v>4.46</v>
      </c>
      <c r="C5" t="s">
        <v>0</v>
      </c>
    </row>
    <row r="6" spans="1:3" x14ac:dyDescent="0.2">
      <c r="A6" s="5">
        <v>150</v>
      </c>
      <c r="B6" s="5">
        <v>200</v>
      </c>
      <c r="C6" t="s">
        <v>14</v>
      </c>
    </row>
    <row r="7" spans="1:3" ht="17" thickBot="1" x14ac:dyDescent="0.25">
      <c r="A7" s="12">
        <f>3.5/93*100</f>
        <v>3.763440860215054</v>
      </c>
      <c r="B7" s="13">
        <f>A7</f>
        <v>3.763440860215054</v>
      </c>
      <c r="C7" t="s">
        <v>9</v>
      </c>
    </row>
    <row r="8" spans="1:3" ht="18" thickTop="1" thickBot="1" x14ac:dyDescent="0.25">
      <c r="A8" s="5">
        <v>20</v>
      </c>
      <c r="B8" s="8">
        <f>A8</f>
        <v>20</v>
      </c>
      <c r="C8" t="s">
        <v>10</v>
      </c>
    </row>
    <row r="9" spans="1:3" ht="18" thickTop="1" thickBot="1" x14ac:dyDescent="0.25">
      <c r="A9" s="5">
        <v>40</v>
      </c>
      <c r="B9" s="8">
        <f>A9</f>
        <v>40</v>
      </c>
      <c r="C9" t="s">
        <v>15</v>
      </c>
    </row>
    <row r="10" spans="1:3" ht="18" thickTop="1" thickBot="1" x14ac:dyDescent="0.25">
      <c r="A10" s="5">
        <v>10</v>
      </c>
      <c r="B10" s="8">
        <f>A10</f>
        <v>10</v>
      </c>
      <c r="C10" t="s">
        <v>16</v>
      </c>
    </row>
    <row r="11" spans="1:3" ht="18" thickTop="1" thickBot="1" x14ac:dyDescent="0.25">
      <c r="A11" s="5">
        <v>10</v>
      </c>
      <c r="B11" s="8">
        <f>A11</f>
        <v>10</v>
      </c>
      <c r="C11" t="s">
        <v>17</v>
      </c>
    </row>
    <row r="12" spans="1:3" ht="17" thickTop="1" x14ac:dyDescent="0.2">
      <c r="A12" s="9">
        <f>D138</f>
        <v>17.647250976632954</v>
      </c>
      <c r="B12" s="9">
        <f>E138</f>
        <v>39.565645582149671</v>
      </c>
      <c r="C12" t="s">
        <v>8</v>
      </c>
    </row>
    <row r="13" spans="1:3" x14ac:dyDescent="0.2">
      <c r="A13" s="11">
        <f>VLOOKUP(0,D19:F138, 3)+1</f>
        <v>40</v>
      </c>
      <c r="B13" s="11">
        <f>VLOOKUP(0,E19:F138, 2)+1</f>
        <v>8</v>
      </c>
      <c r="C13" t="s">
        <v>19</v>
      </c>
    </row>
    <row r="14" spans="1:3" x14ac:dyDescent="0.2">
      <c r="A14" s="9">
        <f>(A12-A5)/A5*100</f>
        <v>26.503591230343758</v>
      </c>
      <c r="B14" s="9">
        <f>(B12-B5)/B5*100</f>
        <v>787.1220982544769</v>
      </c>
      <c r="C14" t="s">
        <v>13</v>
      </c>
    </row>
    <row r="15" spans="1:3" x14ac:dyDescent="0.2">
      <c r="A15" s="7">
        <f>12*(EXP(LN(1+A14/100)/120)-1)*100</f>
        <v>2.3533096246529439</v>
      </c>
      <c r="B15" s="7">
        <f>12*(EXP(LN(1+B14/100)/120)-1)*100</f>
        <v>22.027861563677753</v>
      </c>
      <c r="C15" t="s">
        <v>20</v>
      </c>
    </row>
    <row r="17" spans="1:7" ht="64" x14ac:dyDescent="0.2">
      <c r="A17" t="s">
        <v>1</v>
      </c>
      <c r="B17" s="1" t="s">
        <v>6</v>
      </c>
      <c r="C17" s="1" t="s">
        <v>5</v>
      </c>
      <c r="D17" s="1" t="s">
        <v>2</v>
      </c>
      <c r="E17" s="1" t="s">
        <v>4</v>
      </c>
      <c r="F17" s="1" t="s">
        <v>18</v>
      </c>
      <c r="G17" s="1"/>
    </row>
    <row r="18" spans="1:7" x14ac:dyDescent="0.2">
      <c r="A18">
        <v>0</v>
      </c>
      <c r="D18">
        <f>-A5</f>
        <v>-13.95</v>
      </c>
      <c r="E18">
        <f>-B5</f>
        <v>-4.46</v>
      </c>
    </row>
    <row r="19" spans="1:7" x14ac:dyDescent="0.2">
      <c r="A19">
        <v>1</v>
      </c>
      <c r="B19" s="3">
        <f>(A$6*A$10-A$3*A$7/100*A$8)*A$9/100*8760/12/(1+A$11/100/12)^$A19/1000</f>
        <v>414.10909090909092</v>
      </c>
      <c r="C19" s="3">
        <f>(B$6*B$10-B$3*B$7/100*B$8)*B$9/100*8760/12/(1+B$11/100/12)^$A19/1000</f>
        <v>576.99386830178616</v>
      </c>
      <c r="D19" s="2">
        <f>D18+B19/1000</f>
        <v>-13.535890909090908</v>
      </c>
      <c r="E19" s="2">
        <f>E18+C19/1000</f>
        <v>-3.8830061316982141</v>
      </c>
      <c r="F19" s="10">
        <f>A19</f>
        <v>1</v>
      </c>
      <c r="G19" s="2"/>
    </row>
    <row r="20" spans="1:7" x14ac:dyDescent="0.2">
      <c r="A20">
        <f>A19+1</f>
        <v>2</v>
      </c>
      <c r="B20" s="3">
        <f t="shared" ref="B20:C83" si="0">(A$6*A$10-A$3*A$7/100*A$8)*A$9/100*8760/12/(1+A$11/100/12)^$A20/1000</f>
        <v>410.68670172802405</v>
      </c>
      <c r="C20" s="3">
        <f t="shared" si="0"/>
        <v>572.22532393565575</v>
      </c>
      <c r="D20" s="2">
        <f t="shared" ref="D20:D51" si="1">D19+B20/1000</f>
        <v>-13.125204207362884</v>
      </c>
      <c r="E20" s="2">
        <f t="shared" ref="E20:E83" si="2">E19+C20/1000</f>
        <v>-3.3107808077625585</v>
      </c>
      <c r="F20" s="10">
        <f t="shared" ref="F20:F83" si="3">A20</f>
        <v>2</v>
      </c>
      <c r="G20" s="2"/>
    </row>
    <row r="21" spans="1:7" x14ac:dyDescent="0.2">
      <c r="A21">
        <f t="shared" ref="A21:A54" si="4">A20+1</f>
        <v>3</v>
      </c>
      <c r="B21" s="3">
        <f t="shared" si="0"/>
        <v>407.29259675506518</v>
      </c>
      <c r="C21" s="3">
        <f t="shared" si="0"/>
        <v>567.49618902709665</v>
      </c>
      <c r="D21" s="2">
        <f t="shared" si="1"/>
        <v>-12.717911610607819</v>
      </c>
      <c r="E21" s="2">
        <f t="shared" si="2"/>
        <v>-2.743284618735462</v>
      </c>
      <c r="F21" s="10">
        <f t="shared" si="3"/>
        <v>3</v>
      </c>
      <c r="G21" s="2"/>
    </row>
    <row r="22" spans="1:7" x14ac:dyDescent="0.2">
      <c r="A22">
        <f t="shared" si="4"/>
        <v>4</v>
      </c>
      <c r="B22" s="3">
        <f t="shared" si="0"/>
        <v>403.92654223642836</v>
      </c>
      <c r="C22" s="3">
        <f t="shared" si="0"/>
        <v>562.80613787811239</v>
      </c>
      <c r="D22" s="2">
        <f t="shared" si="1"/>
        <v>-12.313985068371391</v>
      </c>
      <c r="E22" s="2">
        <f t="shared" si="2"/>
        <v>-2.1804784808573494</v>
      </c>
      <c r="F22" s="10">
        <f t="shared" si="3"/>
        <v>4</v>
      </c>
      <c r="G22" s="2"/>
    </row>
    <row r="23" spans="1:7" x14ac:dyDescent="0.2">
      <c r="A23">
        <f t="shared" si="4"/>
        <v>5</v>
      </c>
      <c r="B23" s="3">
        <f t="shared" si="0"/>
        <v>400.58830635017694</v>
      </c>
      <c r="C23" s="3">
        <f t="shared" si="0"/>
        <v>558.15484748242568</v>
      </c>
      <c r="D23" s="2">
        <f t="shared" si="1"/>
        <v>-11.913396762021215</v>
      </c>
      <c r="E23" s="2">
        <f t="shared" si="2"/>
        <v>-1.6223236333749238</v>
      </c>
      <c r="F23" s="10">
        <f t="shared" si="3"/>
        <v>5</v>
      </c>
      <c r="G23" s="2"/>
    </row>
    <row r="24" spans="1:7" x14ac:dyDescent="0.2">
      <c r="A24">
        <f t="shared" si="4"/>
        <v>6</v>
      </c>
      <c r="B24" s="3">
        <f t="shared" si="0"/>
        <v>397.27765919025808</v>
      </c>
      <c r="C24" s="3">
        <f t="shared" si="0"/>
        <v>553.54199750323198</v>
      </c>
      <c r="D24" s="2">
        <f t="shared" si="1"/>
        <v>-11.516119102830956</v>
      </c>
      <c r="E24" s="2">
        <f t="shared" si="2"/>
        <v>-1.0687816358716917</v>
      </c>
      <c r="F24" s="10">
        <f t="shared" si="3"/>
        <v>6</v>
      </c>
      <c r="G24" s="2"/>
    </row>
    <row r="25" spans="1:7" x14ac:dyDescent="0.2">
      <c r="A25">
        <f t="shared" si="4"/>
        <v>7</v>
      </c>
      <c r="B25" s="3">
        <f t="shared" si="0"/>
        <v>393.99437275066919</v>
      </c>
      <c r="C25" s="3">
        <f t="shared" si="0"/>
        <v>548.96727025113921</v>
      </c>
      <c r="D25" s="2">
        <f t="shared" si="1"/>
        <v>-11.122124730080287</v>
      </c>
      <c r="E25" s="2">
        <f t="shared" si="2"/>
        <v>-0.5198143656205525</v>
      </c>
      <c r="F25" s="10">
        <f t="shared" si="3"/>
        <v>7</v>
      </c>
      <c r="G25" s="2"/>
    </row>
    <row r="26" spans="1:7" x14ac:dyDescent="0.2">
      <c r="A26">
        <f t="shared" si="4"/>
        <v>8</v>
      </c>
      <c r="B26" s="3">
        <f t="shared" si="0"/>
        <v>390.73822090975455</v>
      </c>
      <c r="C26" s="3">
        <f t="shared" si="0"/>
        <v>544.43035066228674</v>
      </c>
      <c r="D26" s="2">
        <f t="shared" si="1"/>
        <v>-10.731386509170532</v>
      </c>
      <c r="E26" s="2">
        <f t="shared" si="2"/>
        <v>2.4615985041734234E-2</v>
      </c>
      <c r="F26" s="10">
        <f t="shared" si="3"/>
        <v>8</v>
      </c>
      <c r="G26" s="2"/>
    </row>
    <row r="27" spans="1:7" x14ac:dyDescent="0.2">
      <c r="A27">
        <f t="shared" si="4"/>
        <v>9</v>
      </c>
      <c r="B27" s="3">
        <f t="shared" si="0"/>
        <v>387.50897941463268</v>
      </c>
      <c r="C27" s="3">
        <f t="shared" si="0"/>
        <v>539.93092627664805</v>
      </c>
      <c r="D27" s="2">
        <f t="shared" si="1"/>
        <v>-10.343877529755899</v>
      </c>
      <c r="E27" s="2">
        <f t="shared" si="2"/>
        <v>0.56454691131838231</v>
      </c>
      <c r="F27" s="10">
        <f t="shared" si="3"/>
        <v>9</v>
      </c>
      <c r="G27" s="2"/>
    </row>
    <row r="28" spans="1:7" x14ac:dyDescent="0.2">
      <c r="A28">
        <f t="shared" si="4"/>
        <v>10</v>
      </c>
      <c r="B28" s="3">
        <f t="shared" si="0"/>
        <v>384.30642586575141</v>
      </c>
      <c r="C28" s="3">
        <f t="shared" si="0"/>
        <v>535.46868721651038</v>
      </c>
      <c r="D28" s="2">
        <f t="shared" si="1"/>
        <v>-9.9595711038901467</v>
      </c>
      <c r="E28" s="2">
        <f t="shared" si="2"/>
        <v>1.1000155985348927</v>
      </c>
      <c r="F28" s="10">
        <f t="shared" si="3"/>
        <v>10</v>
      </c>
      <c r="G28" s="2"/>
    </row>
    <row r="29" spans="1:7" x14ac:dyDescent="0.2">
      <c r="A29">
        <f t="shared" si="4"/>
        <v>11</v>
      </c>
      <c r="B29" s="3">
        <f t="shared" si="0"/>
        <v>381.1303397015717</v>
      </c>
      <c r="C29" s="3">
        <f t="shared" si="0"/>
        <v>531.04332616513443</v>
      </c>
      <c r="D29" s="2">
        <f t="shared" si="1"/>
        <v>-9.5784407641885743</v>
      </c>
      <c r="E29" s="2">
        <f t="shared" si="2"/>
        <v>1.6310589247000271</v>
      </c>
      <c r="F29" s="10">
        <f t="shared" si="3"/>
        <v>11</v>
      </c>
      <c r="G29" s="2"/>
    </row>
    <row r="30" spans="1:7" x14ac:dyDescent="0.2">
      <c r="A30">
        <f t="shared" si="4"/>
        <v>12</v>
      </c>
      <c r="B30" s="3">
        <f t="shared" si="0"/>
        <v>377.98050218337681</v>
      </c>
      <c r="C30" s="3">
        <f t="shared" si="0"/>
        <v>526.65453834558775</v>
      </c>
      <c r="D30" s="2">
        <f t="shared" si="1"/>
        <v>-9.2004602620051976</v>
      </c>
      <c r="E30" s="2">
        <f t="shared" si="2"/>
        <v>2.157713463045615</v>
      </c>
      <c r="F30" s="10">
        <f t="shared" si="3"/>
        <v>12</v>
      </c>
      <c r="G30" s="2"/>
    </row>
    <row r="31" spans="1:7" x14ac:dyDescent="0.2">
      <c r="A31">
        <f t="shared" si="4"/>
        <v>13</v>
      </c>
      <c r="B31" s="3">
        <f t="shared" si="0"/>
        <v>374.85669638020846</v>
      </c>
      <c r="C31" s="3">
        <f t="shared" si="0"/>
        <v>522.30202149975662</v>
      </c>
      <c r="D31" s="2">
        <f t="shared" si="1"/>
        <v>-8.8256035656249896</v>
      </c>
      <c r="E31" s="2">
        <f t="shared" si="2"/>
        <v>2.6800154845453714</v>
      </c>
      <c r="F31" s="10">
        <f t="shared" si="3"/>
        <v>13</v>
      </c>
      <c r="G31" s="2"/>
    </row>
    <row r="32" spans="1:7" x14ac:dyDescent="0.2">
      <c r="A32">
        <f t="shared" si="4"/>
        <v>14</v>
      </c>
      <c r="B32" s="3">
        <f t="shared" si="0"/>
        <v>371.7587071539258</v>
      </c>
      <c r="C32" s="3">
        <f t="shared" si="0"/>
        <v>517.98547586752716</v>
      </c>
      <c r="D32" s="2">
        <f t="shared" si="1"/>
        <v>-8.4538448584710633</v>
      </c>
      <c r="E32" s="2">
        <f t="shared" si="2"/>
        <v>3.1980009604128985</v>
      </c>
      <c r="F32" s="10">
        <f t="shared" si="3"/>
        <v>14</v>
      </c>
      <c r="G32" s="2"/>
    </row>
    <row r="33" spans="1:7" x14ac:dyDescent="0.2">
      <c r="A33">
        <f t="shared" si="4"/>
        <v>15</v>
      </c>
      <c r="B33" s="3">
        <f t="shared" si="0"/>
        <v>368.68632114438924</v>
      </c>
      <c r="C33" s="3">
        <f t="shared" si="0"/>
        <v>513.70460416614264</v>
      </c>
      <c r="D33" s="2">
        <f t="shared" si="1"/>
        <v>-8.0851585373266737</v>
      </c>
      <c r="E33" s="2">
        <f t="shared" si="2"/>
        <v>3.7117055645790411</v>
      </c>
      <c r="F33" s="10">
        <f t="shared" si="3"/>
        <v>15</v>
      </c>
      <c r="G33" s="2"/>
    </row>
    <row r="34" spans="1:7" x14ac:dyDescent="0.2">
      <c r="A34">
        <f t="shared" si="4"/>
        <v>16</v>
      </c>
      <c r="B34" s="3">
        <f t="shared" si="0"/>
        <v>365.63932675476616</v>
      </c>
      <c r="C34" s="3">
        <f t="shared" si="0"/>
        <v>509.45911156972829</v>
      </c>
      <c r="D34" s="2">
        <f t="shared" si="1"/>
        <v>-7.7195192105719075</v>
      </c>
      <c r="E34" s="2">
        <f t="shared" si="2"/>
        <v>4.2211646761487698</v>
      </c>
      <c r="F34" s="10">
        <f t="shared" si="3"/>
        <v>16</v>
      </c>
      <c r="G34" s="2"/>
    </row>
    <row r="35" spans="1:7" x14ac:dyDescent="0.2">
      <c r="A35">
        <f t="shared" si="4"/>
        <v>17</v>
      </c>
      <c r="B35" s="3">
        <f t="shared" si="0"/>
        <v>362.61751413695822</v>
      </c>
      <c r="C35" s="3">
        <f t="shared" si="0"/>
        <v>505.24870568898683</v>
      </c>
      <c r="D35" s="2">
        <f t="shared" si="1"/>
        <v>-7.3569016964349494</v>
      </c>
      <c r="E35" s="2">
        <f t="shared" si="2"/>
        <v>4.7264133818377569</v>
      </c>
      <c r="F35" s="10">
        <f t="shared" si="3"/>
        <v>17</v>
      </c>
      <c r="G35" s="2"/>
    </row>
    <row r="36" spans="1:7" x14ac:dyDescent="0.2">
      <c r="A36">
        <f t="shared" si="4"/>
        <v>18</v>
      </c>
      <c r="B36" s="3">
        <f t="shared" si="0"/>
        <v>359.6206751771486</v>
      </c>
      <c r="C36" s="3">
        <f t="shared" si="0"/>
        <v>501.07309655106121</v>
      </c>
      <c r="D36" s="2">
        <f t="shared" si="1"/>
        <v>-6.9972810212578009</v>
      </c>
      <c r="E36" s="2">
        <f t="shared" si="2"/>
        <v>5.2274864783888182</v>
      </c>
      <c r="F36" s="10">
        <f t="shared" si="3"/>
        <v>18</v>
      </c>
      <c r="G36" s="2"/>
    </row>
    <row r="37" spans="1:7" x14ac:dyDescent="0.2">
      <c r="A37">
        <f t="shared" si="4"/>
        <v>19</v>
      </c>
      <c r="B37" s="3">
        <f t="shared" si="0"/>
        <v>356.64860348146965</v>
      </c>
      <c r="C37" s="3">
        <f t="shared" si="0"/>
        <v>496.9319965795649</v>
      </c>
      <c r="D37" s="2">
        <f t="shared" si="1"/>
        <v>-6.640632417776331</v>
      </c>
      <c r="E37" s="2">
        <f t="shared" si="2"/>
        <v>5.7244184749683829</v>
      </c>
      <c r="F37" s="10">
        <f t="shared" si="3"/>
        <v>19</v>
      </c>
      <c r="G37" s="2"/>
    </row>
    <row r="38" spans="1:7" x14ac:dyDescent="0.2">
      <c r="A38">
        <f t="shared" si="4"/>
        <v>20</v>
      </c>
      <c r="B38" s="3">
        <f t="shared" si="0"/>
        <v>353.70109436178819</v>
      </c>
      <c r="C38" s="3">
        <f t="shared" si="0"/>
        <v>492.82512057477516</v>
      </c>
      <c r="D38" s="2">
        <f t="shared" si="1"/>
        <v>-6.2869313234145423</v>
      </c>
      <c r="E38" s="2">
        <f t="shared" si="2"/>
        <v>6.2172435955431578</v>
      </c>
      <c r="F38" s="10">
        <f t="shared" si="3"/>
        <v>20</v>
      </c>
      <c r="G38" s="2"/>
    </row>
    <row r="39" spans="1:7" x14ac:dyDescent="0.2">
      <c r="A39">
        <f t="shared" si="4"/>
        <v>21</v>
      </c>
      <c r="B39" s="3">
        <f t="shared" si="0"/>
        <v>350.77794482160817</v>
      </c>
      <c r="C39" s="3">
        <f t="shared" si="0"/>
        <v>488.75218569399198</v>
      </c>
      <c r="D39" s="2">
        <f t="shared" si="1"/>
        <v>-5.9361533785929339</v>
      </c>
      <c r="E39" s="2">
        <f t="shared" si="2"/>
        <v>6.7059957812371493</v>
      </c>
      <c r="F39" s="10">
        <f t="shared" si="3"/>
        <v>21</v>
      </c>
      <c r="G39" s="2"/>
    </row>
    <row r="40" spans="1:7" x14ac:dyDescent="0.2">
      <c r="A40">
        <f t="shared" si="4"/>
        <v>22</v>
      </c>
      <c r="B40" s="3">
        <f t="shared" si="0"/>
        <v>347.87895354209064</v>
      </c>
      <c r="C40" s="3">
        <f t="shared" si="0"/>
        <v>484.71291143205804</v>
      </c>
      <c r="D40" s="2">
        <f t="shared" si="1"/>
        <v>-5.5882744250508436</v>
      </c>
      <c r="E40" s="2">
        <f t="shared" si="2"/>
        <v>7.1907086926692072</v>
      </c>
      <c r="F40" s="10">
        <f t="shared" si="3"/>
        <v>22</v>
      </c>
      <c r="G40" s="2"/>
    </row>
    <row r="41" spans="1:7" x14ac:dyDescent="0.2">
      <c r="A41">
        <f t="shared" si="4"/>
        <v>23</v>
      </c>
      <c r="B41" s="3">
        <f t="shared" si="0"/>
        <v>345.00392086818914</v>
      </c>
      <c r="C41" s="3">
        <f t="shared" si="0"/>
        <v>480.7070196020411</v>
      </c>
      <c r="D41" s="2">
        <f t="shared" si="1"/>
        <v>-5.2432705041826546</v>
      </c>
      <c r="E41" s="2">
        <f t="shared" si="2"/>
        <v>7.6714157122712479</v>
      </c>
      <c r="F41" s="10">
        <f t="shared" si="3"/>
        <v>23</v>
      </c>
      <c r="G41" s="2"/>
    </row>
    <row r="42" spans="1:7" x14ac:dyDescent="0.2">
      <c r="A42">
        <f t="shared" si="4"/>
        <v>24</v>
      </c>
      <c r="B42" s="3">
        <f t="shared" si="0"/>
        <v>342.15264879489837</v>
      </c>
      <c r="C42" s="3">
        <f t="shared" si="0"/>
        <v>476.73423431607381</v>
      </c>
      <c r="D42" s="2">
        <f t="shared" si="1"/>
        <v>-4.9011178553877564</v>
      </c>
      <c r="E42" s="2">
        <f t="shared" si="2"/>
        <v>8.1481499465873224</v>
      </c>
      <c r="F42" s="10">
        <f t="shared" si="3"/>
        <v>24</v>
      </c>
      <c r="G42" s="2"/>
    </row>
    <row r="43" spans="1:7" x14ac:dyDescent="0.2">
      <c r="A43">
        <f t="shared" si="4"/>
        <v>25</v>
      </c>
      <c r="B43" s="3">
        <f t="shared" si="0"/>
        <v>339.32494095361824</v>
      </c>
      <c r="C43" s="3">
        <f t="shared" si="0"/>
        <v>472.79428196635428</v>
      </c>
      <c r="D43" s="2">
        <f t="shared" si="1"/>
        <v>-4.5617929144341378</v>
      </c>
      <c r="E43" s="2">
        <f t="shared" si="2"/>
        <v>8.620944228553677</v>
      </c>
      <c r="F43" s="10">
        <f t="shared" si="3"/>
        <v>25</v>
      </c>
      <c r="G43" s="2"/>
    </row>
    <row r="44" spans="1:7" x14ac:dyDescent="0.2">
      <c r="A44">
        <f t="shared" si="4"/>
        <v>26</v>
      </c>
      <c r="B44" s="3">
        <f t="shared" si="0"/>
        <v>336.52060259862964</v>
      </c>
      <c r="C44" s="3">
        <f t="shared" si="0"/>
        <v>468.88689120630175</v>
      </c>
      <c r="D44" s="2">
        <f t="shared" si="1"/>
        <v>-4.225272311835508</v>
      </c>
      <c r="E44" s="2">
        <f t="shared" si="2"/>
        <v>9.0898311197599782</v>
      </c>
      <c r="F44" s="10">
        <f t="shared" si="3"/>
        <v>26</v>
      </c>
      <c r="G44" s="2"/>
    </row>
    <row r="45" spans="1:7" x14ac:dyDescent="0.2">
      <c r="A45">
        <f t="shared" si="4"/>
        <v>27</v>
      </c>
      <c r="B45" s="3">
        <f t="shared" si="0"/>
        <v>333.73944059368227</v>
      </c>
      <c r="C45" s="3">
        <f t="shared" si="0"/>
        <v>465.01179293186954</v>
      </c>
      <c r="D45" s="2">
        <f t="shared" si="1"/>
        <v>-3.8915328712418256</v>
      </c>
      <c r="E45" s="2">
        <f t="shared" si="2"/>
        <v>9.5548429126918482</v>
      </c>
      <c r="F45" s="10">
        <f t="shared" si="3"/>
        <v>27</v>
      </c>
      <c r="G45" s="2"/>
    </row>
    <row r="46" spans="1:7" x14ac:dyDescent="0.2">
      <c r="A46">
        <f t="shared" si="4"/>
        <v>28</v>
      </c>
      <c r="B46" s="3">
        <f t="shared" si="0"/>
        <v>330.98126339869316</v>
      </c>
      <c r="C46" s="3">
        <f t="shared" si="0"/>
        <v>461.16872026301104</v>
      </c>
      <c r="D46" s="2">
        <f t="shared" si="1"/>
        <v>-3.5605516078431325</v>
      </c>
      <c r="E46" s="2">
        <f t="shared" si="2"/>
        <v>10.016011632954859</v>
      </c>
      <c r="F46" s="10">
        <f t="shared" si="3"/>
        <v>28</v>
      </c>
      <c r="G46" s="2"/>
    </row>
    <row r="47" spans="1:7" x14ac:dyDescent="0.2">
      <c r="A47">
        <f t="shared" si="4"/>
        <v>29</v>
      </c>
      <c r="B47" s="3">
        <f t="shared" si="0"/>
        <v>328.24588105655533</v>
      </c>
      <c r="C47" s="3">
        <f t="shared" si="0"/>
        <v>457.35740852530034</v>
      </c>
      <c r="D47" s="2">
        <f t="shared" si="1"/>
        <v>-3.2323057267865773</v>
      </c>
      <c r="E47" s="2">
        <f t="shared" si="2"/>
        <v>10.47336904148016</v>
      </c>
      <c r="F47" s="10">
        <f t="shared" si="3"/>
        <v>29</v>
      </c>
      <c r="G47" s="2"/>
    </row>
    <row r="48" spans="1:7" x14ac:dyDescent="0.2">
      <c r="A48">
        <f t="shared" si="4"/>
        <v>30</v>
      </c>
      <c r="B48" s="3">
        <f t="shared" si="0"/>
        <v>325.5331051800548</v>
      </c>
      <c r="C48" s="3">
        <f t="shared" si="0"/>
        <v>453.57759523170279</v>
      </c>
      <c r="D48" s="2">
        <f t="shared" si="1"/>
        <v>-2.9067726216065224</v>
      </c>
      <c r="E48" s="2">
        <f t="shared" si="2"/>
        <v>10.926946636711863</v>
      </c>
      <c r="F48" s="10">
        <f t="shared" si="3"/>
        <v>30</v>
      </c>
      <c r="G48" s="2"/>
    </row>
    <row r="49" spans="1:7" x14ac:dyDescent="0.2">
      <c r="A49">
        <f t="shared" si="4"/>
        <v>31</v>
      </c>
      <c r="B49" s="3">
        <f t="shared" si="0"/>
        <v>322.84274893889733</v>
      </c>
      <c r="C49" s="3">
        <f t="shared" si="0"/>
        <v>449.82902006449865</v>
      </c>
      <c r="D49" s="2">
        <f t="shared" si="1"/>
        <v>-2.5839298726676252</v>
      </c>
      <c r="E49" s="2">
        <f t="shared" si="2"/>
        <v>11.376775656776362</v>
      </c>
      <c r="F49" s="10">
        <f t="shared" si="3"/>
        <v>31</v>
      </c>
      <c r="G49" s="2"/>
    </row>
    <row r="50" spans="1:7" x14ac:dyDescent="0.2">
      <c r="A50">
        <f t="shared" si="4"/>
        <v>32</v>
      </c>
      <c r="B50" s="3">
        <f t="shared" si="0"/>
        <v>320.17462704684033</v>
      </c>
      <c r="C50" s="3">
        <f t="shared" si="0"/>
        <v>446.11142485735405</v>
      </c>
      <c r="D50" s="2">
        <f t="shared" si="1"/>
        <v>-2.2637552456207848</v>
      </c>
      <c r="E50" s="2">
        <f t="shared" si="2"/>
        <v>11.822887081633716</v>
      </c>
      <c r="F50" s="10">
        <f t="shared" si="3"/>
        <v>32</v>
      </c>
      <c r="G50" s="2"/>
    </row>
    <row r="51" spans="1:7" x14ac:dyDescent="0.2">
      <c r="A51">
        <f t="shared" si="4"/>
        <v>33</v>
      </c>
      <c r="B51" s="3">
        <f t="shared" si="0"/>
        <v>317.5285557489326</v>
      </c>
      <c r="C51" s="3">
        <f t="shared" si="0"/>
        <v>442.42455357754119</v>
      </c>
      <c r="D51" s="2">
        <f t="shared" si="1"/>
        <v>-1.9462266898718521</v>
      </c>
      <c r="E51" s="2">
        <f t="shared" si="2"/>
        <v>12.265311635211258</v>
      </c>
      <c r="F51" s="10">
        <f t="shared" si="3"/>
        <v>33</v>
      </c>
      <c r="G51" s="2"/>
    </row>
    <row r="52" spans="1:7" x14ac:dyDescent="0.2">
      <c r="A52">
        <f t="shared" si="4"/>
        <v>34</v>
      </c>
      <c r="B52" s="3">
        <f t="shared" si="0"/>
        <v>314.90435280885873</v>
      </c>
      <c r="C52" s="3">
        <f t="shared" si="0"/>
        <v>438.76815230830533</v>
      </c>
      <c r="D52" s="2">
        <f t="shared" ref="D52:D83" si="5">D51+B52/1000</f>
        <v>-1.6313223370629935</v>
      </c>
      <c r="E52" s="2">
        <f t="shared" si="2"/>
        <v>12.704079787519564</v>
      </c>
      <c r="F52" s="10">
        <f t="shared" si="3"/>
        <v>34</v>
      </c>
      <c r="G52" s="2"/>
    </row>
    <row r="53" spans="1:7" x14ac:dyDescent="0.2">
      <c r="A53">
        <f t="shared" si="4"/>
        <v>35</v>
      </c>
      <c r="B53" s="3">
        <f t="shared" si="0"/>
        <v>312.30183749638894</v>
      </c>
      <c r="C53" s="3">
        <f t="shared" si="0"/>
        <v>435.14196923137729</v>
      </c>
      <c r="D53" s="2">
        <f t="shared" si="5"/>
        <v>-1.3190204995666046</v>
      </c>
      <c r="E53" s="2">
        <f t="shared" si="2"/>
        <v>13.139221756750942</v>
      </c>
      <c r="F53" s="10">
        <f t="shared" si="3"/>
        <v>35</v>
      </c>
      <c r="G53" s="2"/>
    </row>
    <row r="54" spans="1:7" x14ac:dyDescent="0.2">
      <c r="A54">
        <f t="shared" si="4"/>
        <v>36</v>
      </c>
      <c r="B54" s="3">
        <f t="shared" si="0"/>
        <v>309.72083057493114</v>
      </c>
      <c r="C54" s="3">
        <f t="shared" si="0"/>
        <v>431.54575460963036</v>
      </c>
      <c r="D54" s="2">
        <f t="shared" si="5"/>
        <v>-1.0092996689916736</v>
      </c>
      <c r="E54" s="2">
        <f t="shared" si="2"/>
        <v>13.570767511360572</v>
      </c>
      <c r="F54" s="10">
        <f t="shared" si="3"/>
        <v>36</v>
      </c>
      <c r="G54" s="2"/>
    </row>
    <row r="55" spans="1:7" x14ac:dyDescent="0.2">
      <c r="A55">
        <f t="shared" ref="A55:A92" si="6">A54+1</f>
        <v>37</v>
      </c>
      <c r="B55" s="3">
        <f t="shared" si="0"/>
        <v>307.161154289188</v>
      </c>
      <c r="C55" s="3">
        <f t="shared" si="0"/>
        <v>427.97926076988142</v>
      </c>
      <c r="D55" s="2">
        <f t="shared" si="5"/>
        <v>-0.70213851470248556</v>
      </c>
      <c r="E55" s="2">
        <f t="shared" si="2"/>
        <v>13.998746772130453</v>
      </c>
      <c r="F55" s="10">
        <f t="shared" si="3"/>
        <v>37</v>
      </c>
      <c r="G55" s="2"/>
    </row>
    <row r="56" spans="1:7" x14ac:dyDescent="0.2">
      <c r="A56">
        <f t="shared" si="6"/>
        <v>38</v>
      </c>
      <c r="B56" s="3">
        <f t="shared" si="0"/>
        <v>304.62263235291363</v>
      </c>
      <c r="C56" s="3">
        <f t="shared" si="0"/>
        <v>424.44224208583267</v>
      </c>
      <c r="D56" s="2">
        <f t="shared" si="5"/>
        <v>-0.39751588234957191</v>
      </c>
      <c r="E56" s="2">
        <f t="shared" si="2"/>
        <v>14.423189014216286</v>
      </c>
      <c r="F56" s="10">
        <f t="shared" si="3"/>
        <v>38</v>
      </c>
      <c r="G56" s="2"/>
    </row>
    <row r="57" spans="1:7" x14ac:dyDescent="0.2">
      <c r="A57">
        <f t="shared" si="6"/>
        <v>39</v>
      </c>
      <c r="B57" s="3">
        <f t="shared" si="0"/>
        <v>302.10508993677394</v>
      </c>
      <c r="C57" s="3">
        <f t="shared" si="0"/>
        <v>420.93445496115652</v>
      </c>
      <c r="D57" s="2">
        <f t="shared" si="5"/>
        <v>-9.5410792412797985E-2</v>
      </c>
      <c r="E57" s="2">
        <f t="shared" si="2"/>
        <v>14.844123469177442</v>
      </c>
      <c r="F57" s="10">
        <f t="shared" si="3"/>
        <v>39</v>
      </c>
      <c r="G57" s="2"/>
    </row>
    <row r="58" spans="1:7" x14ac:dyDescent="0.2">
      <c r="A58">
        <f t="shared" si="6"/>
        <v>40</v>
      </c>
      <c r="B58" s="3">
        <f t="shared" si="0"/>
        <v>299.6083536563047</v>
      </c>
      <c r="C58" s="3">
        <f t="shared" si="0"/>
        <v>417.45565781271716</v>
      </c>
      <c r="D58" s="2">
        <f t="shared" si="5"/>
        <v>0.20419756124350674</v>
      </c>
      <c r="E58" s="2">
        <f t="shared" si="2"/>
        <v>15.261579126990158</v>
      </c>
      <c r="F58" s="10">
        <f t="shared" si="3"/>
        <v>40</v>
      </c>
      <c r="G58" s="2"/>
    </row>
    <row r="59" spans="1:7" x14ac:dyDescent="0.2">
      <c r="A59">
        <f t="shared" si="6"/>
        <v>41</v>
      </c>
      <c r="B59" s="3">
        <f t="shared" si="0"/>
        <v>297.13225155997162</v>
      </c>
      <c r="C59" s="3">
        <f t="shared" si="0"/>
        <v>414.00561105393444</v>
      </c>
      <c r="D59" s="2">
        <f t="shared" si="5"/>
        <v>0.50132981280347844</v>
      </c>
      <c r="E59" s="2">
        <f t="shared" si="2"/>
        <v>15.675584738044092</v>
      </c>
      <c r="F59" s="10">
        <f t="shared" si="3"/>
        <v>41</v>
      </c>
      <c r="G59" s="2"/>
    </row>
    <row r="60" spans="1:7" x14ac:dyDescent="0.2">
      <c r="A60">
        <f t="shared" si="6"/>
        <v>42</v>
      </c>
      <c r="B60" s="3">
        <f t="shared" si="0"/>
        <v>294.67661311732724</v>
      </c>
      <c r="C60" s="3">
        <f t="shared" si="0"/>
        <v>410.58407707828201</v>
      </c>
      <c r="D60" s="2">
        <f t="shared" si="5"/>
        <v>0.79600642592080573</v>
      </c>
      <c r="E60" s="2">
        <f t="shared" si="2"/>
        <v>16.086168815122374</v>
      </c>
      <c r="F60" s="10">
        <f t="shared" si="3"/>
        <v>42</v>
      </c>
      <c r="G60" s="2"/>
    </row>
    <row r="61" spans="1:7" x14ac:dyDescent="0.2">
      <c r="A61">
        <f t="shared" si="6"/>
        <v>43</v>
      </c>
      <c r="B61" s="3">
        <f t="shared" si="0"/>
        <v>292.24126920726667</v>
      </c>
      <c r="C61" s="3">
        <f t="shared" si="0"/>
        <v>407.19082024292436</v>
      </c>
      <c r="D61" s="2">
        <f t="shared" si="5"/>
        <v>1.0882476951280724</v>
      </c>
      <c r="E61" s="2">
        <f t="shared" si="2"/>
        <v>16.493359635365298</v>
      </c>
      <c r="F61" s="10">
        <f t="shared" si="3"/>
        <v>43</v>
      </c>
      <c r="G61" s="2"/>
    </row>
    <row r="62" spans="1:7" x14ac:dyDescent="0.2">
      <c r="A62">
        <f t="shared" si="6"/>
        <v>44</v>
      </c>
      <c r="B62" s="3">
        <f t="shared" si="0"/>
        <v>289.82605210638019</v>
      </c>
      <c r="C62" s="3">
        <f t="shared" si="0"/>
        <v>403.82560685248694</v>
      </c>
      <c r="D62" s="2">
        <f t="shared" si="5"/>
        <v>1.3780737472344526</v>
      </c>
      <c r="E62" s="2">
        <f t="shared" si="2"/>
        <v>16.897185242217784</v>
      </c>
      <c r="F62" s="10">
        <f t="shared" si="3"/>
        <v>44</v>
      </c>
      <c r="G62" s="2"/>
    </row>
    <row r="63" spans="1:7" x14ac:dyDescent="0.2">
      <c r="A63">
        <f t="shared" si="6"/>
        <v>45</v>
      </c>
      <c r="B63" s="3">
        <f t="shared" si="0"/>
        <v>287.43079547740189</v>
      </c>
      <c r="C63" s="3">
        <f t="shared" si="0"/>
        <v>400.48820514296239</v>
      </c>
      <c r="D63" s="2">
        <f t="shared" si="5"/>
        <v>1.6655045427118544</v>
      </c>
      <c r="E63" s="2">
        <f t="shared" si="2"/>
        <v>17.297673447360747</v>
      </c>
      <c r="F63" s="10">
        <f t="shared" si="3"/>
        <v>45</v>
      </c>
      <c r="G63" s="2"/>
    </row>
    <row r="64" spans="1:7" x14ac:dyDescent="0.2">
      <c r="A64">
        <f t="shared" si="6"/>
        <v>46</v>
      </c>
      <c r="B64" s="3">
        <f t="shared" si="0"/>
        <v>285.05533435775391</v>
      </c>
      <c r="C64" s="3">
        <f t="shared" si="0"/>
        <v>397.17838526574781</v>
      </c>
      <c r="D64" s="2">
        <f t="shared" si="5"/>
        <v>1.9505598770696084</v>
      </c>
      <c r="E64" s="2">
        <f t="shared" si="2"/>
        <v>17.694851832626494</v>
      </c>
      <c r="F64" s="10">
        <f t="shared" si="3"/>
        <v>46</v>
      </c>
      <c r="G64" s="2"/>
    </row>
    <row r="65" spans="1:7" x14ac:dyDescent="0.2">
      <c r="A65">
        <f t="shared" si="6"/>
        <v>47</v>
      </c>
      <c r="B65" s="3">
        <f t="shared" si="0"/>
        <v>282.69950514818572</v>
      </c>
      <c r="C65" s="3">
        <f t="shared" si="0"/>
        <v>393.89591927181596</v>
      </c>
      <c r="D65" s="2">
        <f t="shared" si="5"/>
        <v>2.2332593822177942</v>
      </c>
      <c r="E65" s="2">
        <f t="shared" si="2"/>
        <v>18.08874775189831</v>
      </c>
      <c r="F65" s="10">
        <f t="shared" si="3"/>
        <v>47</v>
      </c>
      <c r="G65" s="2"/>
    </row>
    <row r="66" spans="1:7" x14ac:dyDescent="0.2">
      <c r="A66">
        <f t="shared" si="6"/>
        <v>48</v>
      </c>
      <c r="B66" s="3">
        <f t="shared" si="0"/>
        <v>280.36314560150652</v>
      </c>
      <c r="C66" s="3">
        <f t="shared" si="0"/>
        <v>390.64058109601586</v>
      </c>
      <c r="D66" s="2">
        <f t="shared" si="5"/>
        <v>2.5136225278193005</v>
      </c>
      <c r="E66" s="2">
        <f t="shared" si="2"/>
        <v>18.479388332994326</v>
      </c>
      <c r="F66" s="10">
        <f t="shared" si="3"/>
        <v>48</v>
      </c>
      <c r="G66" s="2"/>
    </row>
    <row r="67" spans="1:7" x14ac:dyDescent="0.2">
      <c r="A67">
        <f t="shared" si="6"/>
        <v>49</v>
      </c>
      <c r="B67" s="3">
        <f t="shared" si="0"/>
        <v>278.04609481141142</v>
      </c>
      <c r="C67" s="3">
        <f t="shared" si="0"/>
        <v>387.41214654150338</v>
      </c>
      <c r="D67" s="2">
        <f t="shared" si="5"/>
        <v>2.7916686226307119</v>
      </c>
      <c r="E67" s="2">
        <f t="shared" si="2"/>
        <v>18.866800479535829</v>
      </c>
      <c r="F67" s="10">
        <f t="shared" si="3"/>
        <v>49</v>
      </c>
      <c r="G67" s="2"/>
    </row>
    <row r="68" spans="1:7" x14ac:dyDescent="0.2">
      <c r="A68">
        <f t="shared" si="6"/>
        <v>50</v>
      </c>
      <c r="B68" s="3">
        <f t="shared" si="0"/>
        <v>275.74819320139972</v>
      </c>
      <c r="C68" s="3">
        <f t="shared" si="0"/>
        <v>384.21039326430082</v>
      </c>
      <c r="D68" s="2">
        <f t="shared" si="5"/>
        <v>3.0674168158321118</v>
      </c>
      <c r="E68" s="2">
        <f t="shared" si="2"/>
        <v>19.25101087280013</v>
      </c>
      <c r="F68" s="10">
        <f t="shared" si="3"/>
        <v>50</v>
      </c>
      <c r="G68" s="2"/>
    </row>
    <row r="69" spans="1:7" x14ac:dyDescent="0.2">
      <c r="A69">
        <f t="shared" si="6"/>
        <v>51</v>
      </c>
      <c r="B69" s="3">
        <f t="shared" si="0"/>
        <v>273.46928251378483</v>
      </c>
      <c r="C69" s="3">
        <f t="shared" si="0"/>
        <v>381.03510075798425</v>
      </c>
      <c r="D69" s="2">
        <f t="shared" si="5"/>
        <v>3.3408860983458966</v>
      </c>
      <c r="E69" s="2">
        <f t="shared" si="2"/>
        <v>19.632045973558114</v>
      </c>
      <c r="F69" s="10">
        <f t="shared" si="3"/>
        <v>51</v>
      </c>
      <c r="G69" s="2"/>
    </row>
    <row r="70" spans="1:7" x14ac:dyDescent="0.2">
      <c r="A70">
        <f t="shared" si="6"/>
        <v>52</v>
      </c>
      <c r="B70" s="3">
        <f t="shared" si="0"/>
        <v>271.20920579879498</v>
      </c>
      <c r="C70" s="3">
        <f t="shared" si="0"/>
        <v>377.88605033849694</v>
      </c>
      <c r="D70" s="2">
        <f t="shared" si="5"/>
        <v>3.6120953041446917</v>
      </c>
      <c r="E70" s="2">
        <f t="shared" si="2"/>
        <v>20.00993202389661</v>
      </c>
      <c r="F70" s="10">
        <f t="shared" si="3"/>
        <v>52</v>
      </c>
      <c r="G70" s="2"/>
    </row>
    <row r="71" spans="1:7" x14ac:dyDescent="0.2">
      <c r="A71">
        <f t="shared" si="6"/>
        <v>53</v>
      </c>
      <c r="B71" s="3">
        <f t="shared" si="0"/>
        <v>268.96780740376357</v>
      </c>
      <c r="C71" s="3">
        <f t="shared" si="0"/>
        <v>374.76302512908785</v>
      </c>
      <c r="D71" s="2">
        <f t="shared" si="5"/>
        <v>3.8810631115484551</v>
      </c>
      <c r="E71" s="2">
        <f t="shared" si="2"/>
        <v>20.384695049025698</v>
      </c>
      <c r="F71" s="10">
        <f t="shared" si="3"/>
        <v>53</v>
      </c>
      <c r="G71" s="2"/>
    </row>
    <row r="72" spans="1:7" x14ac:dyDescent="0.2">
      <c r="A72">
        <f t="shared" si="6"/>
        <v>54</v>
      </c>
      <c r="B72" s="3">
        <f t="shared" si="0"/>
        <v>266.74493296241013</v>
      </c>
      <c r="C72" s="3">
        <f t="shared" si="0"/>
        <v>371.6658100453763</v>
      </c>
      <c r="D72" s="2">
        <f t="shared" si="5"/>
        <v>4.1478080445108656</v>
      </c>
      <c r="E72" s="2">
        <f t="shared" si="2"/>
        <v>20.756360859071073</v>
      </c>
      <c r="F72" s="10">
        <f t="shared" si="3"/>
        <v>54</v>
      </c>
      <c r="G72" s="2"/>
    </row>
    <row r="73" spans="1:7" x14ac:dyDescent="0.2">
      <c r="A73">
        <f t="shared" si="6"/>
        <v>55</v>
      </c>
      <c r="B73" s="3">
        <f t="shared" si="0"/>
        <v>264.54042938420844</v>
      </c>
      <c r="C73" s="3">
        <f t="shared" si="0"/>
        <v>368.59419178053861</v>
      </c>
      <c r="D73" s="2">
        <f t="shared" si="5"/>
        <v>4.412348473895074</v>
      </c>
      <c r="E73" s="2">
        <f t="shared" si="2"/>
        <v>21.124955050851611</v>
      </c>
      <c r="F73" s="10">
        <f t="shared" si="3"/>
        <v>55</v>
      </c>
      <c r="G73" s="2"/>
    </row>
    <row r="74" spans="1:7" x14ac:dyDescent="0.2">
      <c r="A74">
        <f t="shared" si="6"/>
        <v>56</v>
      </c>
      <c r="B74" s="3">
        <f t="shared" si="0"/>
        <v>262.35414484384313</v>
      </c>
      <c r="C74" s="3">
        <f t="shared" si="0"/>
        <v>365.54795879061675</v>
      </c>
      <c r="D74" s="2">
        <f t="shared" si="5"/>
        <v>4.6747026187389169</v>
      </c>
      <c r="E74" s="2">
        <f t="shared" si="2"/>
        <v>21.490503009642229</v>
      </c>
      <c r="F74" s="10">
        <f t="shared" si="3"/>
        <v>56</v>
      </c>
      <c r="G74" s="2"/>
    </row>
    <row r="75" spans="1:7" x14ac:dyDescent="0.2">
      <c r="A75">
        <f t="shared" si="6"/>
        <v>57</v>
      </c>
      <c r="B75" s="3">
        <f t="shared" si="0"/>
        <v>260.18592877075355</v>
      </c>
      <c r="C75" s="3">
        <f t="shared" si="0"/>
        <v>362.52690127995055</v>
      </c>
      <c r="D75" s="2">
        <f t="shared" si="5"/>
        <v>4.9348885475096704</v>
      </c>
      <c r="E75" s="2">
        <f t="shared" si="2"/>
        <v>21.853029910922178</v>
      </c>
      <c r="F75" s="10">
        <f t="shared" si="3"/>
        <v>57</v>
      </c>
      <c r="G75" s="2"/>
    </row>
    <row r="76" spans="1:7" x14ac:dyDescent="0.2">
      <c r="A76">
        <f t="shared" si="6"/>
        <v>58</v>
      </c>
      <c r="B76" s="3">
        <f t="shared" si="0"/>
        <v>258.03563183876383</v>
      </c>
      <c r="C76" s="3">
        <f t="shared" si="0"/>
        <v>359.53081118672782</v>
      </c>
      <c r="D76" s="2">
        <f t="shared" si="5"/>
        <v>5.1929241793484344</v>
      </c>
      <c r="E76" s="2">
        <f t="shared" si="2"/>
        <v>22.212560722108904</v>
      </c>
      <c r="F76" s="10">
        <f t="shared" si="3"/>
        <v>58</v>
      </c>
      <c r="G76" s="2"/>
    </row>
    <row r="77" spans="1:7" x14ac:dyDescent="0.2">
      <c r="A77">
        <f t="shared" si="6"/>
        <v>59</v>
      </c>
      <c r="B77" s="3">
        <f t="shared" si="0"/>
        <v>255.90310595579882</v>
      </c>
      <c r="C77" s="3">
        <f t="shared" si="0"/>
        <v>356.55948216865568</v>
      </c>
      <c r="D77" s="2">
        <f t="shared" si="5"/>
        <v>5.4488272853042332</v>
      </c>
      <c r="E77" s="2">
        <f t="shared" si="2"/>
        <v>22.56912020427756</v>
      </c>
      <c r="F77" s="10">
        <f t="shared" si="3"/>
        <v>59</v>
      </c>
      <c r="G77" s="2"/>
    </row>
    <row r="78" spans="1:7" x14ac:dyDescent="0.2">
      <c r="A78">
        <f t="shared" si="6"/>
        <v>60</v>
      </c>
      <c r="B78" s="3">
        <f t="shared" si="0"/>
        <v>253.7882042536848</v>
      </c>
      <c r="C78" s="3">
        <f t="shared" si="0"/>
        <v>353.61270958874945</v>
      </c>
      <c r="D78" s="2">
        <f t="shared" si="5"/>
        <v>5.7026154895579184</v>
      </c>
      <c r="E78" s="2">
        <f t="shared" si="2"/>
        <v>22.922732913866309</v>
      </c>
      <c r="F78" s="10">
        <f t="shared" si="3"/>
        <v>60</v>
      </c>
      <c r="G78" s="2"/>
    </row>
    <row r="79" spans="1:7" x14ac:dyDescent="0.2">
      <c r="A79">
        <f t="shared" si="6"/>
        <v>61</v>
      </c>
      <c r="B79" s="3">
        <f t="shared" si="0"/>
        <v>251.69078107803455</v>
      </c>
      <c r="C79" s="3">
        <f t="shared" si="0"/>
        <v>350.69029050123919</v>
      </c>
      <c r="D79" s="2">
        <f t="shared" si="5"/>
        <v>5.9543062706359526</v>
      </c>
      <c r="E79" s="2">
        <f t="shared" si="2"/>
        <v>23.273423204367546</v>
      </c>
      <c r="F79" s="10">
        <f t="shared" si="3"/>
        <v>61</v>
      </c>
      <c r="G79" s="2"/>
    </row>
    <row r="80" spans="1:7" x14ac:dyDescent="0.2">
      <c r="A80">
        <f t="shared" si="6"/>
        <v>62</v>
      </c>
      <c r="B80" s="3">
        <f t="shared" si="0"/>
        <v>249.61069197821604</v>
      </c>
      <c r="C80" s="3">
        <f t="shared" si="0"/>
        <v>347.79202363759248</v>
      </c>
      <c r="D80" s="2">
        <f t="shared" si="5"/>
        <v>6.2039169626141684</v>
      </c>
      <c r="E80" s="2">
        <f t="shared" si="2"/>
        <v>23.621215228005138</v>
      </c>
      <c r="F80" s="10">
        <f t="shared" si="3"/>
        <v>62</v>
      </c>
      <c r="G80" s="2"/>
    </row>
    <row r="81" spans="1:7" x14ac:dyDescent="0.2">
      <c r="A81">
        <f t="shared" si="6"/>
        <v>63</v>
      </c>
      <c r="B81" s="3">
        <f t="shared" si="0"/>
        <v>247.54779369740439</v>
      </c>
      <c r="C81" s="3">
        <f t="shared" si="0"/>
        <v>344.91770939265382</v>
      </c>
      <c r="D81" s="2">
        <f t="shared" si="5"/>
        <v>6.451464756311573</v>
      </c>
      <c r="E81" s="2">
        <f t="shared" si="2"/>
        <v>23.966132937397791</v>
      </c>
      <c r="F81" s="10">
        <f t="shared" si="3"/>
        <v>63</v>
      </c>
      <c r="G81" s="2"/>
    </row>
    <row r="82" spans="1:7" x14ac:dyDescent="0.2">
      <c r="A82">
        <f t="shared" si="6"/>
        <v>64</v>
      </c>
      <c r="B82" s="3">
        <f t="shared" si="0"/>
        <v>245.50194416271512</v>
      </c>
      <c r="C82" s="3">
        <f t="shared" si="0"/>
        <v>342.06714981089635</v>
      </c>
      <c r="D82" s="2">
        <f t="shared" si="5"/>
        <v>6.6969667004742881</v>
      </c>
      <c r="E82" s="2">
        <f t="shared" si="2"/>
        <v>24.308200087208689</v>
      </c>
      <c r="F82" s="10">
        <f t="shared" si="3"/>
        <v>64</v>
      </c>
      <c r="G82" s="2"/>
    </row>
    <row r="83" spans="1:7" x14ac:dyDescent="0.2">
      <c r="A83">
        <f t="shared" si="6"/>
        <v>65</v>
      </c>
      <c r="B83" s="3">
        <f t="shared" si="0"/>
        <v>243.47300247541992</v>
      </c>
      <c r="C83" s="3">
        <f t="shared" si="0"/>
        <v>339.24014857278979</v>
      </c>
      <c r="D83" s="2">
        <f t="shared" si="5"/>
        <v>6.9404397029497078</v>
      </c>
      <c r="E83" s="2">
        <f t="shared" si="2"/>
        <v>24.647440235781477</v>
      </c>
      <c r="F83" s="10">
        <f t="shared" si="3"/>
        <v>65</v>
      </c>
      <c r="G83" s="2"/>
    </row>
    <row r="84" spans="1:7" x14ac:dyDescent="0.2">
      <c r="A84">
        <f t="shared" si="6"/>
        <v>66</v>
      </c>
      <c r="B84" s="3">
        <f t="shared" ref="B84:C138" si="7">(A$6*A$10-A$3*A$7/100*A$8)*A$9/100*8760/12/(1+A$11/100/12)^$A84/1000</f>
        <v>241.46082890124293</v>
      </c>
      <c r="C84" s="3">
        <f t="shared" si="7"/>
        <v>336.43651098127913</v>
      </c>
      <c r="D84" s="2">
        <f t="shared" ref="D84:D115" si="8">D83+B84/1000</f>
        <v>7.1819005318509506</v>
      </c>
      <c r="E84" s="2">
        <f t="shared" ref="E84:E138" si="9">E83+C84/1000</f>
        <v>24.983876746762757</v>
      </c>
      <c r="F84" s="10">
        <f t="shared" ref="F84:F138" si="10">A84</f>
        <v>66</v>
      </c>
      <c r="G84" s="2"/>
    </row>
    <row r="85" spans="1:7" x14ac:dyDescent="0.2">
      <c r="A85">
        <f t="shared" si="6"/>
        <v>67</v>
      </c>
      <c r="B85" s="3">
        <f t="shared" si="7"/>
        <v>239.4652848607368</v>
      </c>
      <c r="C85" s="3">
        <f t="shared" si="7"/>
        <v>333.65604394837601</v>
      </c>
      <c r="D85" s="2">
        <f t="shared" si="8"/>
        <v>7.4213658167116874</v>
      </c>
      <c r="E85" s="2">
        <f t="shared" si="9"/>
        <v>25.317532790711134</v>
      </c>
      <c r="F85" s="10">
        <f t="shared" si="10"/>
        <v>67</v>
      </c>
      <c r="G85" s="2"/>
    </row>
    <row r="86" spans="1:7" x14ac:dyDescent="0.2">
      <c r="A86">
        <f t="shared" si="6"/>
        <v>68</v>
      </c>
      <c r="B86" s="3">
        <f t="shared" si="7"/>
        <v>237.48623291973897</v>
      </c>
      <c r="C86" s="3">
        <f t="shared" si="7"/>
        <v>330.89855598186057</v>
      </c>
      <c r="D86" s="2">
        <f t="shared" si="8"/>
        <v>7.6588520496314265</v>
      </c>
      <c r="E86" s="2">
        <f t="shared" si="9"/>
        <v>25.648431346692995</v>
      </c>
      <c r="F86" s="10">
        <f t="shared" si="10"/>
        <v>68</v>
      </c>
      <c r="G86" s="2"/>
    </row>
    <row r="87" spans="1:7" x14ac:dyDescent="0.2">
      <c r="A87">
        <f t="shared" si="6"/>
        <v>69</v>
      </c>
      <c r="B87" s="3">
        <f t="shared" si="7"/>
        <v>235.52353677990646</v>
      </c>
      <c r="C87" s="3">
        <f t="shared" si="7"/>
        <v>328.16385717209312</v>
      </c>
      <c r="D87" s="2">
        <f t="shared" si="8"/>
        <v>7.894375586411333</v>
      </c>
      <c r="E87" s="2">
        <f t="shared" si="9"/>
        <v>25.976595203865088</v>
      </c>
      <c r="F87" s="10">
        <f t="shared" si="10"/>
        <v>69</v>
      </c>
      <c r="G87" s="2"/>
    </row>
    <row r="88" spans="1:7" x14ac:dyDescent="0.2">
      <c r="A88">
        <f t="shared" si="6"/>
        <v>70</v>
      </c>
      <c r="B88" s="3">
        <f t="shared" si="7"/>
        <v>233.57706126932871</v>
      </c>
      <c r="C88" s="3">
        <f t="shared" si="7"/>
        <v>325.45175917893533</v>
      </c>
      <c r="D88" s="2">
        <f t="shared" si="8"/>
        <v>8.1279526476806616</v>
      </c>
      <c r="E88" s="2">
        <f t="shared" si="9"/>
        <v>26.302046963044024</v>
      </c>
      <c r="F88" s="10">
        <f t="shared" si="10"/>
        <v>70</v>
      </c>
      <c r="G88" s="2"/>
    </row>
    <row r="89" spans="1:7" x14ac:dyDescent="0.2">
      <c r="A89">
        <f t="shared" si="6"/>
        <v>71</v>
      </c>
      <c r="B89" s="3">
        <f t="shared" si="7"/>
        <v>231.64667233321859</v>
      </c>
      <c r="C89" s="3">
        <f t="shared" si="7"/>
        <v>322.76207521877888</v>
      </c>
      <c r="D89" s="2">
        <f t="shared" si="8"/>
        <v>8.3595993200138796</v>
      </c>
      <c r="E89" s="2">
        <f t="shared" si="9"/>
        <v>26.624809038262804</v>
      </c>
      <c r="F89" s="10">
        <f t="shared" si="10"/>
        <v>71</v>
      </c>
      <c r="G89" s="2"/>
    </row>
    <row r="90" spans="1:7" x14ac:dyDescent="0.2">
      <c r="A90">
        <f t="shared" si="6"/>
        <v>72</v>
      </c>
      <c r="B90" s="3">
        <f t="shared" si="7"/>
        <v>229.73223702467956</v>
      </c>
      <c r="C90" s="3">
        <f t="shared" si="7"/>
        <v>320.09462005168149</v>
      </c>
      <c r="D90" s="2">
        <f t="shared" si="8"/>
        <v>8.5893315570385589</v>
      </c>
      <c r="E90" s="2">
        <f t="shared" si="9"/>
        <v>26.944903658314484</v>
      </c>
      <c r="F90" s="10">
        <f t="shared" si="10"/>
        <v>72</v>
      </c>
      <c r="G90" s="2"/>
    </row>
    <row r="91" spans="1:7" x14ac:dyDescent="0.2">
      <c r="A91">
        <f t="shared" si="6"/>
        <v>73</v>
      </c>
      <c r="B91" s="3">
        <f t="shared" si="7"/>
        <v>227.83362349555</v>
      </c>
      <c r="C91" s="3">
        <f t="shared" si="7"/>
        <v>317.44920996860981</v>
      </c>
      <c r="D91" s="2">
        <f t="shared" si="8"/>
        <v>8.8171651805341096</v>
      </c>
      <c r="E91" s="2">
        <f t="shared" si="9"/>
        <v>27.262352868283095</v>
      </c>
      <c r="F91" s="10">
        <f t="shared" si="10"/>
        <v>73</v>
      </c>
      <c r="G91" s="2"/>
    </row>
    <row r="92" spans="1:7" x14ac:dyDescent="0.2">
      <c r="A92">
        <f t="shared" si="6"/>
        <v>74</v>
      </c>
      <c r="B92" s="3">
        <f t="shared" si="7"/>
        <v>225.95070098732231</v>
      </c>
      <c r="C92" s="3">
        <f t="shared" si="7"/>
        <v>314.82566277878658</v>
      </c>
      <c r="D92" s="2">
        <f t="shared" si="8"/>
        <v>9.0431158815214321</v>
      </c>
      <c r="E92" s="2">
        <f t="shared" si="9"/>
        <v>27.577178531061882</v>
      </c>
      <c r="F92" s="10">
        <f t="shared" si="10"/>
        <v>74</v>
      </c>
      <c r="G92" s="2"/>
    </row>
    <row r="93" spans="1:7" x14ac:dyDescent="0.2">
      <c r="A93">
        <f t="shared" ref="A93:A132" si="11">A92+1</f>
        <v>75</v>
      </c>
      <c r="B93" s="3">
        <f t="shared" si="7"/>
        <v>224.08333982213787</v>
      </c>
      <c r="C93" s="3">
        <f t="shared" si="7"/>
        <v>312.22379779714373</v>
      </c>
      <c r="D93" s="2">
        <f t="shared" si="8"/>
        <v>9.2671992213435708</v>
      </c>
      <c r="E93" s="2">
        <f t="shared" si="9"/>
        <v>27.889402328859028</v>
      </c>
      <c r="F93" s="10">
        <f t="shared" si="10"/>
        <v>75</v>
      </c>
      <c r="G93" s="2"/>
    </row>
    <row r="94" spans="1:7" x14ac:dyDescent="0.2">
      <c r="A94">
        <f t="shared" si="11"/>
        <v>76</v>
      </c>
      <c r="B94" s="3">
        <f t="shared" si="7"/>
        <v>222.23141139385569</v>
      </c>
      <c r="C94" s="3">
        <f t="shared" si="7"/>
        <v>309.64343583187804</v>
      </c>
      <c r="D94" s="2">
        <f t="shared" si="8"/>
        <v>9.4894306327374256</v>
      </c>
      <c r="E94" s="2">
        <f t="shared" si="9"/>
        <v>28.199045764690904</v>
      </c>
      <c r="F94" s="10">
        <f t="shared" si="10"/>
        <v>76</v>
      </c>
      <c r="G94" s="2"/>
    </row>
    <row r="95" spans="1:7" x14ac:dyDescent="0.2">
      <c r="A95">
        <f t="shared" si="11"/>
        <v>77</v>
      </c>
      <c r="B95" s="3">
        <f t="shared" si="7"/>
        <v>220.3947881591958</v>
      </c>
      <c r="C95" s="3">
        <f t="shared" si="7"/>
        <v>307.08439917211052</v>
      </c>
      <c r="D95" s="2">
        <f t="shared" si="8"/>
        <v>9.709825420896621</v>
      </c>
      <c r="E95" s="2">
        <f t="shared" si="9"/>
        <v>28.506130163863016</v>
      </c>
      <c r="F95" s="10">
        <f t="shared" si="10"/>
        <v>77</v>
      </c>
      <c r="G95" s="2"/>
    </row>
    <row r="96" spans="1:7" x14ac:dyDescent="0.2">
      <c r="A96">
        <f t="shared" si="11"/>
        <v>78</v>
      </c>
      <c r="B96" s="3">
        <f t="shared" si="7"/>
        <v>218.57334362895449</v>
      </c>
      <c r="C96" s="3">
        <f t="shared" si="7"/>
        <v>304.54651157564678</v>
      </c>
      <c r="D96" s="2">
        <f t="shared" si="8"/>
        <v>9.9283987645255749</v>
      </c>
      <c r="E96" s="2">
        <f t="shared" si="9"/>
        <v>28.810676675438664</v>
      </c>
      <c r="F96" s="10">
        <f t="shared" si="10"/>
        <v>78</v>
      </c>
      <c r="G96" s="2"/>
    </row>
    <row r="97" spans="1:7" x14ac:dyDescent="0.2">
      <c r="A97">
        <f t="shared" si="11"/>
        <v>79</v>
      </c>
      <c r="B97" s="3">
        <f t="shared" si="7"/>
        <v>216.7669523592937</v>
      </c>
      <c r="C97" s="3">
        <f t="shared" si="7"/>
        <v>302.02959825683979</v>
      </c>
      <c r="D97" s="2">
        <f t="shared" si="8"/>
        <v>10.145165716884868</v>
      </c>
      <c r="E97" s="2">
        <f t="shared" si="9"/>
        <v>29.112706273695505</v>
      </c>
      <c r="F97" s="10">
        <f t="shared" si="10"/>
        <v>79</v>
      </c>
      <c r="G97" s="2"/>
    </row>
    <row r="98" spans="1:7" x14ac:dyDescent="0.2">
      <c r="A98">
        <f t="shared" si="11"/>
        <v>80</v>
      </c>
      <c r="B98" s="3">
        <f t="shared" si="7"/>
        <v>214.97548994310122</v>
      </c>
      <c r="C98" s="3">
        <f t="shared" si="7"/>
        <v>299.5334858745519</v>
      </c>
      <c r="D98" s="2">
        <f t="shared" si="8"/>
        <v>10.36014120682797</v>
      </c>
      <c r="E98" s="2">
        <f t="shared" si="9"/>
        <v>29.412239759570056</v>
      </c>
      <c r="F98" s="10">
        <f t="shared" si="10"/>
        <v>80</v>
      </c>
      <c r="G98" s="2"/>
    </row>
    <row r="99" spans="1:7" x14ac:dyDescent="0.2">
      <c r="A99">
        <f t="shared" si="11"/>
        <v>81</v>
      </c>
      <c r="B99" s="3">
        <f t="shared" si="7"/>
        <v>213.19883300142268</v>
      </c>
      <c r="C99" s="3">
        <f t="shared" si="7"/>
        <v>297.05800252021675</v>
      </c>
      <c r="D99" s="2">
        <f t="shared" si="8"/>
        <v>10.573340039829393</v>
      </c>
      <c r="E99" s="2">
        <f t="shared" si="9"/>
        <v>29.709297762090273</v>
      </c>
      <c r="F99" s="10">
        <f t="shared" si="10"/>
        <v>81</v>
      </c>
      <c r="G99" s="2"/>
    </row>
    <row r="100" spans="1:7" x14ac:dyDescent="0.2">
      <c r="A100">
        <f t="shared" si="11"/>
        <v>82</v>
      </c>
      <c r="B100" s="3">
        <f t="shared" si="7"/>
        <v>211.43685917496467</v>
      </c>
      <c r="C100" s="3">
        <f t="shared" si="7"/>
        <v>294.60297770600005</v>
      </c>
      <c r="D100" s="2">
        <f t="shared" si="8"/>
        <v>10.784776899004358</v>
      </c>
      <c r="E100" s="2">
        <f t="shared" si="9"/>
        <v>30.003900739796272</v>
      </c>
      <c r="F100" s="10">
        <f t="shared" si="10"/>
        <v>82</v>
      </c>
      <c r="G100" s="2"/>
    </row>
    <row r="101" spans="1:7" x14ac:dyDescent="0.2">
      <c r="A101">
        <f t="shared" si="11"/>
        <v>83</v>
      </c>
      <c r="B101" s="3">
        <f t="shared" si="7"/>
        <v>209.68944711566743</v>
      </c>
      <c r="C101" s="3">
        <f t="shared" si="7"/>
        <v>292.16824235305796</v>
      </c>
      <c r="D101" s="2">
        <f t="shared" si="8"/>
        <v>10.994466346120026</v>
      </c>
      <c r="E101" s="2">
        <f t="shared" si="9"/>
        <v>30.296068982149329</v>
      </c>
      <c r="F101" s="10">
        <f t="shared" si="10"/>
        <v>83</v>
      </c>
      <c r="G101" s="2"/>
    </row>
    <row r="102" spans="1:7" x14ac:dyDescent="0.2">
      <c r="A102">
        <f t="shared" si="11"/>
        <v>84</v>
      </c>
      <c r="B102" s="3">
        <f t="shared" si="7"/>
        <v>207.95647647834789</v>
      </c>
      <c r="C102" s="3">
        <f t="shared" si="7"/>
        <v>289.75362877989221</v>
      </c>
      <c r="D102" s="2">
        <f t="shared" si="8"/>
        <v>11.202422822598374</v>
      </c>
      <c r="E102" s="2">
        <f t="shared" si="9"/>
        <v>30.58582261092922</v>
      </c>
      <c r="F102" s="10">
        <f t="shared" si="10"/>
        <v>84</v>
      </c>
      <c r="G102" s="2"/>
    </row>
    <row r="103" spans="1:7" x14ac:dyDescent="0.2">
      <c r="A103">
        <f t="shared" si="11"/>
        <v>85</v>
      </c>
      <c r="B103" s="3">
        <f t="shared" si="7"/>
        <v>206.23782791241115</v>
      </c>
      <c r="C103" s="3">
        <f t="shared" si="7"/>
        <v>287.35897069080221</v>
      </c>
      <c r="D103" s="2">
        <f t="shared" si="8"/>
        <v>11.408660650510784</v>
      </c>
      <c r="E103" s="2">
        <f t="shared" si="9"/>
        <v>30.873181581620024</v>
      </c>
      <c r="F103" s="10">
        <f t="shared" si="10"/>
        <v>85</v>
      </c>
      <c r="G103" s="2"/>
    </row>
    <row r="104" spans="1:7" x14ac:dyDescent="0.2">
      <c r="A104">
        <f t="shared" si="11"/>
        <v>86</v>
      </c>
      <c r="B104" s="3">
        <f t="shared" si="7"/>
        <v>204.53338305363084</v>
      </c>
      <c r="C104" s="3">
        <f t="shared" si="7"/>
        <v>284.98410316443187</v>
      </c>
      <c r="D104" s="2">
        <f t="shared" si="8"/>
        <v>11.613194033564415</v>
      </c>
      <c r="E104" s="2">
        <f t="shared" si="9"/>
        <v>31.158165684784457</v>
      </c>
      <c r="F104" s="10">
        <f t="shared" si="10"/>
        <v>86</v>
      </c>
      <c r="G104" s="2"/>
    </row>
    <row r="105" spans="1:7" x14ac:dyDescent="0.2">
      <c r="A105">
        <f t="shared" si="11"/>
        <v>87</v>
      </c>
      <c r="B105" s="3">
        <f t="shared" si="7"/>
        <v>202.8430245159976</v>
      </c>
      <c r="C105" s="3">
        <f t="shared" si="7"/>
        <v>282.62886264241183</v>
      </c>
      <c r="D105" s="2">
        <f t="shared" si="8"/>
        <v>11.816037058080413</v>
      </c>
      <c r="E105" s="2">
        <f t="shared" si="9"/>
        <v>31.440794547426869</v>
      </c>
      <c r="F105" s="10">
        <f t="shared" si="10"/>
        <v>87</v>
      </c>
      <c r="G105" s="2"/>
    </row>
    <row r="106" spans="1:7" x14ac:dyDescent="0.2">
      <c r="A106">
        <f t="shared" si="11"/>
        <v>88</v>
      </c>
      <c r="B106" s="3">
        <f t="shared" si="7"/>
        <v>201.166635883634</v>
      </c>
      <c r="C106" s="3">
        <f t="shared" si="7"/>
        <v>280.29308691809445</v>
      </c>
      <c r="D106" s="2">
        <f t="shared" si="8"/>
        <v>12.017203693964047</v>
      </c>
      <c r="E106" s="2">
        <f t="shared" si="9"/>
        <v>31.721087634344965</v>
      </c>
      <c r="F106" s="10">
        <f t="shared" si="10"/>
        <v>88</v>
      </c>
      <c r="G106" s="2"/>
    </row>
    <row r="107" spans="1:7" x14ac:dyDescent="0.2">
      <c r="A107">
        <f t="shared" si="11"/>
        <v>89</v>
      </c>
      <c r="B107" s="3">
        <f t="shared" si="7"/>
        <v>199.50410170277752</v>
      </c>
      <c r="C107" s="3">
        <f t="shared" si="7"/>
        <v>277.97661512538292</v>
      </c>
      <c r="D107" s="2">
        <f t="shared" si="8"/>
        <v>12.216707795666824</v>
      </c>
      <c r="E107" s="2">
        <f t="shared" si="9"/>
        <v>31.999064249470347</v>
      </c>
      <c r="F107" s="10">
        <f t="shared" si="10"/>
        <v>89</v>
      </c>
      <c r="G107" s="2"/>
    </row>
    <row r="108" spans="1:7" x14ac:dyDescent="0.2">
      <c r="A108">
        <f t="shared" si="11"/>
        <v>90</v>
      </c>
      <c r="B108" s="3">
        <f t="shared" si="7"/>
        <v>197.85530747382896</v>
      </c>
      <c r="C108" s="3">
        <f t="shared" si="7"/>
        <v>275.67928772765248</v>
      </c>
      <c r="D108" s="2">
        <f t="shared" si="8"/>
        <v>12.414563103140653</v>
      </c>
      <c r="E108" s="2">
        <f t="shared" si="9"/>
        <v>32.274743537197999</v>
      </c>
      <c r="F108" s="10">
        <f t="shared" si="10"/>
        <v>90</v>
      </c>
      <c r="G108" s="2"/>
    </row>
    <row r="109" spans="1:7" x14ac:dyDescent="0.2">
      <c r="A109">
        <f t="shared" si="11"/>
        <v>91</v>
      </c>
      <c r="B109" s="3">
        <f t="shared" si="7"/>
        <v>196.22013964346672</v>
      </c>
      <c r="C109" s="3">
        <f t="shared" si="7"/>
        <v>273.40094650676275</v>
      </c>
      <c r="D109" s="2">
        <f t="shared" si="8"/>
        <v>12.61078324278412</v>
      </c>
      <c r="E109" s="2">
        <f t="shared" si="9"/>
        <v>32.54814448370476</v>
      </c>
      <c r="F109" s="10">
        <f t="shared" si="10"/>
        <v>91</v>
      </c>
      <c r="G109" s="2"/>
    </row>
    <row r="110" spans="1:7" x14ac:dyDescent="0.2">
      <c r="A110">
        <f t="shared" si="11"/>
        <v>92</v>
      </c>
      <c r="B110" s="3">
        <f t="shared" si="7"/>
        <v>194.59848559682646</v>
      </c>
      <c r="C110" s="3">
        <f t="shared" si="7"/>
        <v>271.1414345521614</v>
      </c>
      <c r="D110" s="2">
        <f t="shared" si="8"/>
        <v>12.805381728380945</v>
      </c>
      <c r="E110" s="2">
        <f t="shared" si="9"/>
        <v>32.819285918256924</v>
      </c>
      <c r="F110" s="10">
        <f t="shared" si="10"/>
        <v>92</v>
      </c>
      <c r="G110" s="2"/>
    </row>
    <row r="111" spans="1:7" x14ac:dyDescent="0.2">
      <c r="A111">
        <f t="shared" si="11"/>
        <v>93</v>
      </c>
      <c r="B111" s="3">
        <f t="shared" si="7"/>
        <v>192.99023364974533</v>
      </c>
      <c r="C111" s="3">
        <f t="shared" si="7"/>
        <v>268.90059625007746</v>
      </c>
      <c r="D111" s="2">
        <f t="shared" si="8"/>
        <v>12.99837196203069</v>
      </c>
      <c r="E111" s="2">
        <f t="shared" si="9"/>
        <v>33.088186514507001</v>
      </c>
      <c r="F111" s="10">
        <f t="shared" si="10"/>
        <v>93</v>
      </c>
      <c r="G111" s="2"/>
    </row>
    <row r="112" spans="1:7" x14ac:dyDescent="0.2">
      <c r="A112">
        <f t="shared" si="11"/>
        <v>94</v>
      </c>
      <c r="B112" s="3">
        <f t="shared" si="7"/>
        <v>191.39527304106974</v>
      </c>
      <c r="C112" s="3">
        <f t="shared" si="7"/>
        <v>266.67827727280411</v>
      </c>
      <c r="D112" s="2">
        <f t="shared" si="8"/>
        <v>13.189767235071759</v>
      </c>
      <c r="E112" s="2">
        <f t="shared" si="9"/>
        <v>33.354864791779804</v>
      </c>
      <c r="F112" s="10">
        <f t="shared" si="10"/>
        <v>94</v>
      </c>
      <c r="G112" s="2"/>
    </row>
    <row r="113" spans="1:7" x14ac:dyDescent="0.2">
      <c r="A113">
        <f t="shared" si="11"/>
        <v>95</v>
      </c>
      <c r="B113" s="3">
        <f t="shared" si="7"/>
        <v>189.81349392502784</v>
      </c>
      <c r="C113" s="3">
        <f t="shared" si="7"/>
        <v>264.47432456807024</v>
      </c>
      <c r="D113" s="2">
        <f t="shared" si="8"/>
        <v>13.379580728996787</v>
      </c>
      <c r="E113" s="2">
        <f t="shared" si="9"/>
        <v>33.619339116347874</v>
      </c>
      <c r="F113" s="10">
        <f t="shared" si="10"/>
        <v>95</v>
      </c>
      <c r="G113" s="2"/>
    </row>
    <row r="114" spans="1:7" x14ac:dyDescent="0.2">
      <c r="A114">
        <f t="shared" si="11"/>
        <v>96</v>
      </c>
      <c r="B114" s="3">
        <f t="shared" si="7"/>
        <v>188.24478736366396</v>
      </c>
      <c r="C114" s="3">
        <f t="shared" si="7"/>
        <v>262.28858634849934</v>
      </c>
      <c r="D114" s="2">
        <f t="shared" si="8"/>
        <v>13.56782551636045</v>
      </c>
      <c r="E114" s="2">
        <f t="shared" si="9"/>
        <v>33.88162770269637</v>
      </c>
      <c r="F114" s="10">
        <f t="shared" si="10"/>
        <v>96</v>
      </c>
      <c r="G114" s="2"/>
    </row>
    <row r="115" spans="1:7" x14ac:dyDescent="0.2">
      <c r="A115">
        <f t="shared" si="11"/>
        <v>97</v>
      </c>
      <c r="B115" s="3">
        <f t="shared" si="7"/>
        <v>186.68904531933617</v>
      </c>
      <c r="C115" s="3">
        <f t="shared" si="7"/>
        <v>260.1209120811564</v>
      </c>
      <c r="D115" s="2">
        <f t="shared" si="8"/>
        <v>13.754514561679787</v>
      </c>
      <c r="E115" s="2">
        <f t="shared" si="9"/>
        <v>34.141748614777526</v>
      </c>
      <c r="F115" s="10">
        <f t="shared" si="10"/>
        <v>97</v>
      </c>
      <c r="G115" s="2"/>
    </row>
    <row r="116" spans="1:7" x14ac:dyDescent="0.2">
      <c r="A116">
        <f t="shared" si="11"/>
        <v>98</v>
      </c>
      <c r="B116" s="3">
        <f t="shared" si="7"/>
        <v>185.14616064727554</v>
      </c>
      <c r="C116" s="3">
        <f t="shared" si="7"/>
        <v>257.97115247717994</v>
      </c>
      <c r="D116" s="2">
        <f t="shared" ref="D116:D138" si="12">D115+B116/1000</f>
        <v>13.939660722327064</v>
      </c>
      <c r="E116" s="2">
        <f t="shared" si="9"/>
        <v>34.399719767254709</v>
      </c>
      <c r="F116" s="10">
        <f t="shared" si="10"/>
        <v>98</v>
      </c>
      <c r="G116" s="2"/>
    </row>
    <row r="117" spans="1:7" x14ac:dyDescent="0.2">
      <c r="A117">
        <f t="shared" si="11"/>
        <v>99</v>
      </c>
      <c r="B117" s="3">
        <f t="shared" si="7"/>
        <v>183.6160270882072</v>
      </c>
      <c r="C117" s="3">
        <f t="shared" si="7"/>
        <v>255.83915948150076</v>
      </c>
      <c r="D117" s="2">
        <f t="shared" si="12"/>
        <v>14.123276749415272</v>
      </c>
      <c r="E117" s="2">
        <f t="shared" si="9"/>
        <v>34.655558926736212</v>
      </c>
      <c r="F117" s="10">
        <f t="shared" si="10"/>
        <v>99</v>
      </c>
      <c r="G117" s="2"/>
    </row>
    <row r="118" spans="1:7" x14ac:dyDescent="0.2">
      <c r="A118">
        <f t="shared" si="11"/>
        <v>100</v>
      </c>
      <c r="B118" s="3">
        <f t="shared" si="7"/>
        <v>182.09853926103196</v>
      </c>
      <c r="C118" s="3">
        <f t="shared" si="7"/>
        <v>253.72478626264544</v>
      </c>
      <c r="D118" s="2">
        <f t="shared" si="12"/>
        <v>14.305375288676304</v>
      </c>
      <c r="E118" s="2">
        <f t="shared" si="9"/>
        <v>34.909283712998857</v>
      </c>
      <c r="F118" s="10">
        <f t="shared" si="10"/>
        <v>100</v>
      </c>
      <c r="G118" s="2"/>
    </row>
    <row r="119" spans="1:7" x14ac:dyDescent="0.2">
      <c r="A119">
        <f t="shared" si="11"/>
        <v>101</v>
      </c>
      <c r="B119" s="3">
        <f t="shared" si="7"/>
        <v>180.59359265556884</v>
      </c>
      <c r="C119" s="3">
        <f t="shared" si="7"/>
        <v>251.62788720262355</v>
      </c>
      <c r="D119" s="2">
        <f t="shared" si="12"/>
        <v>14.485968881331873</v>
      </c>
      <c r="E119" s="2">
        <f t="shared" si="9"/>
        <v>35.16091160020148</v>
      </c>
      <c r="F119" s="10">
        <f t="shared" si="10"/>
        <v>101</v>
      </c>
      <c r="G119" s="2"/>
    </row>
    <row r="120" spans="1:7" x14ac:dyDescent="0.2">
      <c r="A120">
        <f t="shared" si="11"/>
        <v>102</v>
      </c>
      <c r="B120" s="3">
        <f t="shared" si="7"/>
        <v>179.10108362535755</v>
      </c>
      <c r="C120" s="3">
        <f t="shared" si="7"/>
        <v>249.54831788689941</v>
      </c>
      <c r="D120" s="2">
        <f t="shared" si="12"/>
        <v>14.665069964957231</v>
      </c>
      <c r="E120" s="2">
        <f t="shared" si="9"/>
        <v>35.410459918088378</v>
      </c>
      <c r="F120" s="10">
        <f t="shared" si="10"/>
        <v>102</v>
      </c>
      <c r="G120" s="2"/>
    </row>
    <row r="121" spans="1:7" x14ac:dyDescent="0.2">
      <c r="A121">
        <f t="shared" si="11"/>
        <v>103</v>
      </c>
      <c r="B121" s="3">
        <f t="shared" si="7"/>
        <v>177.62090938051995</v>
      </c>
      <c r="C121" s="3">
        <f t="shared" si="7"/>
        <v>247.48593509444575</v>
      </c>
      <c r="D121" s="2">
        <f t="shared" si="12"/>
        <v>14.842690874337752</v>
      </c>
      <c r="E121" s="2">
        <f t="shared" si="9"/>
        <v>35.657945853182824</v>
      </c>
      <c r="F121" s="10">
        <f t="shared" si="10"/>
        <v>103</v>
      </c>
      <c r="G121" s="2"/>
    </row>
    <row r="122" spans="1:7" x14ac:dyDescent="0.2">
      <c r="A122">
        <f t="shared" si="11"/>
        <v>104</v>
      </c>
      <c r="B122" s="3">
        <f t="shared" si="7"/>
        <v>176.1529679806809</v>
      </c>
      <c r="C122" s="3">
        <f t="shared" si="7"/>
        <v>245.44059678788005</v>
      </c>
      <c r="D122" s="2">
        <f t="shared" si="12"/>
        <v>15.018843842318432</v>
      </c>
      <c r="E122" s="2">
        <f t="shared" si="9"/>
        <v>35.903386449970704</v>
      </c>
      <c r="F122" s="10">
        <f t="shared" si="10"/>
        <v>104</v>
      </c>
      <c r="G122" s="2"/>
    </row>
    <row r="123" spans="1:7" x14ac:dyDescent="0.2">
      <c r="A123">
        <f t="shared" si="11"/>
        <v>105</v>
      </c>
      <c r="B123" s="3">
        <f t="shared" si="7"/>
        <v>174.69715832794802</v>
      </c>
      <c r="C123" s="3">
        <f t="shared" si="7"/>
        <v>243.4121621036827</v>
      </c>
      <c r="D123" s="2">
        <f t="shared" si="12"/>
        <v>15.19354100064638</v>
      </c>
      <c r="E123" s="2">
        <f t="shared" si="9"/>
        <v>36.146798612074384</v>
      </c>
      <c r="F123" s="10">
        <f t="shared" si="10"/>
        <v>105</v>
      </c>
      <c r="G123" s="2"/>
    </row>
    <row r="124" spans="1:7" x14ac:dyDescent="0.2">
      <c r="A124">
        <f t="shared" si="11"/>
        <v>106</v>
      </c>
      <c r="B124" s="3">
        <f t="shared" si="7"/>
        <v>173.25338015994842</v>
      </c>
      <c r="C124" s="3">
        <f t="shared" si="7"/>
        <v>241.40049134249523</v>
      </c>
      <c r="D124" s="2">
        <f t="shared" si="12"/>
        <v>15.366794380806329</v>
      </c>
      <c r="E124" s="2">
        <f t="shared" si="9"/>
        <v>36.388199103416881</v>
      </c>
      <c r="F124" s="10">
        <f t="shared" si="10"/>
        <v>106</v>
      </c>
      <c r="G124" s="2"/>
    </row>
    <row r="125" spans="1:7" x14ac:dyDescent="0.2">
      <c r="A125">
        <f t="shared" si="11"/>
        <v>107</v>
      </c>
      <c r="B125" s="3">
        <f t="shared" si="7"/>
        <v>171.8215340429241</v>
      </c>
      <c r="C125" s="3">
        <f t="shared" si="7"/>
        <v>239.40544595949945</v>
      </c>
      <c r="D125" s="2">
        <f t="shared" si="12"/>
        <v>15.538615914849252</v>
      </c>
      <c r="E125" s="2">
        <f t="shared" si="9"/>
        <v>36.627604549376379</v>
      </c>
      <c r="F125" s="10">
        <f t="shared" si="10"/>
        <v>107</v>
      </c>
      <c r="G125" s="2"/>
    </row>
    <row r="126" spans="1:7" x14ac:dyDescent="0.2">
      <c r="A126">
        <f t="shared" si="11"/>
        <v>108</v>
      </c>
      <c r="B126" s="3">
        <f t="shared" si="7"/>
        <v>170.40152136488334</v>
      </c>
      <c r="C126" s="3">
        <f t="shared" si="7"/>
        <v>237.42688855487546</v>
      </c>
      <c r="D126" s="2">
        <f t="shared" si="12"/>
        <v>15.709017436214136</v>
      </c>
      <c r="E126" s="2">
        <f t="shared" si="9"/>
        <v>36.865031437931258</v>
      </c>
      <c r="F126" s="10">
        <f t="shared" si="10"/>
        <v>108</v>
      </c>
      <c r="G126" s="2"/>
    </row>
    <row r="127" spans="1:7" x14ac:dyDescent="0.2">
      <c r="A127">
        <f t="shared" si="11"/>
        <v>109</v>
      </c>
      <c r="B127" s="3">
        <f t="shared" si="7"/>
        <v>168.99324432881002</v>
      </c>
      <c r="C127" s="3">
        <f t="shared" si="7"/>
        <v>235.46468286433938</v>
      </c>
      <c r="D127" s="2">
        <f t="shared" si="12"/>
        <v>15.878010680542946</v>
      </c>
      <c r="E127" s="2">
        <f t="shared" si="9"/>
        <v>37.100496120795597</v>
      </c>
      <c r="F127" s="10">
        <f t="shared" si="10"/>
        <v>109</v>
      </c>
      <c r="G127" s="2"/>
    </row>
    <row r="128" spans="1:7" x14ac:dyDescent="0.2">
      <c r="A128">
        <f t="shared" si="11"/>
        <v>110</v>
      </c>
      <c r="B128" s="3">
        <f t="shared" si="7"/>
        <v>167.59660594592725</v>
      </c>
      <c r="C128" s="3">
        <f t="shared" si="7"/>
        <v>233.518693749758</v>
      </c>
      <c r="D128" s="2">
        <f t="shared" si="12"/>
        <v>16.045607286488874</v>
      </c>
      <c r="E128" s="2">
        <f t="shared" si="9"/>
        <v>37.334014814545355</v>
      </c>
      <c r="F128" s="10">
        <f t="shared" si="10"/>
        <v>110</v>
      </c>
      <c r="G128" s="2"/>
    </row>
    <row r="129" spans="1:7" x14ac:dyDescent="0.2">
      <c r="A129">
        <f t="shared" si="11"/>
        <v>111</v>
      </c>
      <c r="B129" s="3">
        <f t="shared" si="7"/>
        <v>166.21151002901877</v>
      </c>
      <c r="C129" s="3">
        <f t="shared" si="7"/>
        <v>231.58878718984269</v>
      </c>
      <c r="D129" s="2">
        <f t="shared" si="12"/>
        <v>16.211818796517893</v>
      </c>
      <c r="E129" s="2">
        <f t="shared" si="9"/>
        <v>37.565603601735198</v>
      </c>
      <c r="F129" s="10">
        <f t="shared" si="10"/>
        <v>111</v>
      </c>
      <c r="G129" s="2"/>
    </row>
    <row r="130" spans="1:7" x14ac:dyDescent="0.2">
      <c r="A130">
        <f t="shared" si="11"/>
        <v>112</v>
      </c>
      <c r="B130" s="3">
        <f t="shared" si="7"/>
        <v>164.83786118580372</v>
      </c>
      <c r="C130" s="3">
        <f t="shared" si="7"/>
        <v>229.67483027091833</v>
      </c>
      <c r="D130" s="2">
        <f t="shared" si="12"/>
        <v>16.376656657703695</v>
      </c>
      <c r="E130" s="2">
        <f t="shared" si="9"/>
        <v>37.795278432006114</v>
      </c>
      <c r="F130" s="10">
        <f t="shared" si="10"/>
        <v>112</v>
      </c>
      <c r="G130" s="2"/>
    </row>
    <row r="131" spans="1:7" x14ac:dyDescent="0.2">
      <c r="A131">
        <f t="shared" si="11"/>
        <v>113</v>
      </c>
      <c r="B131" s="3">
        <f t="shared" si="7"/>
        <v>163.47556481236737</v>
      </c>
      <c r="C131" s="3">
        <f t="shared" si="7"/>
        <v>227.77669117777029</v>
      </c>
      <c r="D131" s="2">
        <f t="shared" si="12"/>
        <v>16.540132222516061</v>
      </c>
      <c r="E131" s="2">
        <f t="shared" si="9"/>
        <v>38.023055123183887</v>
      </c>
      <c r="F131" s="10">
        <f t="shared" si="10"/>
        <v>113</v>
      </c>
      <c r="G131" s="2"/>
    </row>
    <row r="132" spans="1:7" x14ac:dyDescent="0.2">
      <c r="A132">
        <f t="shared" si="11"/>
        <v>114</v>
      </c>
      <c r="B132" s="3">
        <f t="shared" si="7"/>
        <v>162.12452708664529</v>
      </c>
      <c r="C132" s="3">
        <f t="shared" si="7"/>
        <v>225.89423918456552</v>
      </c>
      <c r="D132" s="2">
        <f t="shared" si="12"/>
        <v>16.702256749602707</v>
      </c>
      <c r="E132" s="2">
        <f t="shared" si="9"/>
        <v>38.24894936236845</v>
      </c>
      <c r="F132" s="10">
        <f t="shared" si="10"/>
        <v>114</v>
      </c>
      <c r="G132" s="2"/>
    </row>
    <row r="133" spans="1:7" x14ac:dyDescent="0.2">
      <c r="A133">
        <f t="shared" ref="A133:A138" si="13">A132+1</f>
        <v>115</v>
      </c>
      <c r="B133" s="3">
        <f t="shared" si="7"/>
        <v>160.78465496196227</v>
      </c>
      <c r="C133" s="3">
        <f t="shared" si="7"/>
        <v>224.02734464585012</v>
      </c>
      <c r="D133" s="2">
        <f t="shared" si="12"/>
        <v>16.863041404564669</v>
      </c>
      <c r="E133" s="2">
        <f t="shared" si="9"/>
        <v>38.472976707014297</v>
      </c>
      <c r="F133" s="10">
        <f t="shared" si="10"/>
        <v>115</v>
      </c>
      <c r="G133" s="2"/>
    </row>
    <row r="134" spans="1:7" x14ac:dyDescent="0.2">
      <c r="A134">
        <f t="shared" si="13"/>
        <v>116</v>
      </c>
      <c r="B134" s="3">
        <f t="shared" si="7"/>
        <v>159.45585616062377</v>
      </c>
      <c r="C134" s="3">
        <f t="shared" si="7"/>
        <v>222.17587898762002</v>
      </c>
      <c r="D134" s="2">
        <f t="shared" si="12"/>
        <v>17.022497260725292</v>
      </c>
      <c r="E134" s="2">
        <f t="shared" si="9"/>
        <v>38.695152586001917</v>
      </c>
      <c r="F134" s="10">
        <f t="shared" si="10"/>
        <v>116</v>
      </c>
      <c r="G134" s="2"/>
    </row>
    <row r="135" spans="1:7" x14ac:dyDescent="0.2">
      <c r="A135">
        <f t="shared" si="13"/>
        <v>117</v>
      </c>
      <c r="B135" s="3">
        <f t="shared" si="7"/>
        <v>158.13803916756078</v>
      </c>
      <c r="C135" s="3">
        <f t="shared" si="7"/>
        <v>220.33971469846614</v>
      </c>
      <c r="D135" s="2">
        <f t="shared" si="12"/>
        <v>17.180635299892852</v>
      </c>
      <c r="E135" s="2">
        <f t="shared" si="9"/>
        <v>38.915492300700386</v>
      </c>
      <c r="F135" s="10">
        <f t="shared" si="10"/>
        <v>117</v>
      </c>
      <c r="G135" s="2"/>
    </row>
    <row r="136" spans="1:7" x14ac:dyDescent="0.2">
      <c r="A136">
        <f t="shared" si="13"/>
        <v>118</v>
      </c>
      <c r="B136" s="3">
        <f t="shared" si="7"/>
        <v>156.83111322402718</v>
      </c>
      <c r="C136" s="3">
        <f t="shared" si="7"/>
        <v>218.51872532079284</v>
      </c>
      <c r="D136" s="2">
        <f t="shared" si="12"/>
        <v>17.337466413116879</v>
      </c>
      <c r="E136" s="2">
        <f t="shared" si="9"/>
        <v>39.134011026021177</v>
      </c>
      <c r="F136" s="10">
        <f t="shared" si="10"/>
        <v>118</v>
      </c>
      <c r="G136" s="2"/>
    </row>
    <row r="137" spans="1:7" x14ac:dyDescent="0.2">
      <c r="A137">
        <f t="shared" si="13"/>
        <v>119</v>
      </c>
      <c r="B137" s="3">
        <f t="shared" si="7"/>
        <v>155.53498832134932</v>
      </c>
      <c r="C137" s="3">
        <f t="shared" si="7"/>
        <v>216.71278544210864</v>
      </c>
      <c r="D137" s="2">
        <f t="shared" si="12"/>
        <v>17.493001401438228</v>
      </c>
      <c r="E137" s="2">
        <f t="shared" si="9"/>
        <v>39.350723811463283</v>
      </c>
      <c r="F137" s="10">
        <f t="shared" si="10"/>
        <v>119</v>
      </c>
      <c r="G137" s="2"/>
    </row>
    <row r="138" spans="1:7" x14ac:dyDescent="0.2">
      <c r="A138">
        <f t="shared" si="13"/>
        <v>120</v>
      </c>
      <c r="B138" s="3">
        <f t="shared" si="7"/>
        <v>154.24957519472659</v>
      </c>
      <c r="C138" s="3">
        <f t="shared" si="7"/>
        <v>214.92177068638873</v>
      </c>
      <c r="D138" s="2">
        <f t="shared" si="12"/>
        <v>17.647250976632954</v>
      </c>
      <c r="E138" s="2">
        <f t="shared" si="9"/>
        <v>39.565645582149671</v>
      </c>
      <c r="F138" s="10">
        <f t="shared" si="10"/>
        <v>120</v>
      </c>
      <c r="G138" s="2"/>
    </row>
    <row r="139" spans="1:7" x14ac:dyDescent="0.2">
      <c r="C139" s="3"/>
      <c r="E139" s="2"/>
      <c r="F139" s="10"/>
    </row>
    <row r="140" spans="1:7" x14ac:dyDescent="0.2">
      <c r="C140" s="3"/>
      <c r="E140" s="2"/>
      <c r="F140" s="10"/>
    </row>
    <row r="141" spans="1:7" x14ac:dyDescent="0.2">
      <c r="C141" s="3"/>
      <c r="E141" s="2"/>
      <c r="F141" s="10"/>
    </row>
    <row r="142" spans="1:7" x14ac:dyDescent="0.2">
      <c r="C142" s="3"/>
      <c r="E142" s="2"/>
      <c r="F142" s="10"/>
    </row>
    <row r="143" spans="1:7" x14ac:dyDescent="0.2">
      <c r="C143" s="3"/>
      <c r="E143" s="2"/>
      <c r="F143" s="10"/>
    </row>
    <row r="144" spans="1:7" x14ac:dyDescent="0.2">
      <c r="C144" s="3"/>
      <c r="E144" s="2"/>
      <c r="F144" s="10"/>
    </row>
    <row r="145" spans="3:6" x14ac:dyDescent="0.2">
      <c r="C145" s="3"/>
      <c r="E145" s="2"/>
      <c r="F145" s="10"/>
    </row>
    <row r="146" spans="3:6" x14ac:dyDescent="0.2">
      <c r="C146" s="3"/>
      <c r="E146" s="2"/>
      <c r="F146" s="10"/>
    </row>
    <row r="147" spans="3:6" x14ac:dyDescent="0.2">
      <c r="C147" s="3"/>
      <c r="E147" s="2"/>
      <c r="F147" s="10"/>
    </row>
    <row r="148" spans="3:6" x14ac:dyDescent="0.2">
      <c r="C148" s="3"/>
      <c r="E148" s="2"/>
      <c r="F148" s="10"/>
    </row>
    <row r="149" spans="3:6" x14ac:dyDescent="0.2">
      <c r="C149" s="3"/>
      <c r="E149" s="2"/>
      <c r="F149" s="10"/>
    </row>
    <row r="150" spans="3:6" x14ac:dyDescent="0.2">
      <c r="C150" s="3"/>
      <c r="E150" s="2"/>
      <c r="F150" s="10"/>
    </row>
    <row r="151" spans="3:6" x14ac:dyDescent="0.2">
      <c r="C151" s="3"/>
      <c r="E151" s="2"/>
      <c r="F151" s="10"/>
    </row>
    <row r="152" spans="3:6" x14ac:dyDescent="0.2">
      <c r="C152" s="3"/>
      <c r="E152" s="2"/>
      <c r="F152" s="10"/>
    </row>
    <row r="153" spans="3:6" x14ac:dyDescent="0.2">
      <c r="C153" s="3"/>
      <c r="E153" s="2"/>
      <c r="F153" s="10"/>
    </row>
    <row r="154" spans="3:6" x14ac:dyDescent="0.2">
      <c r="E154" s="2"/>
      <c r="F154" s="10"/>
    </row>
    <row r="155" spans="3:6" x14ac:dyDescent="0.2">
      <c r="E155" s="2"/>
      <c r="F155" s="10"/>
    </row>
    <row r="156" spans="3:6" x14ac:dyDescent="0.2">
      <c r="E156" s="2"/>
      <c r="F156" s="10"/>
    </row>
    <row r="157" spans="3:6" x14ac:dyDescent="0.2">
      <c r="E157" s="2"/>
      <c r="F157" s="10"/>
    </row>
    <row r="158" spans="3:6" x14ac:dyDescent="0.2">
      <c r="E158" s="2"/>
      <c r="F158" s="10"/>
    </row>
    <row r="159" spans="3:6" x14ac:dyDescent="0.2">
      <c r="E159" s="2"/>
      <c r="F159" s="10"/>
    </row>
    <row r="160" spans="3:6" x14ac:dyDescent="0.2">
      <c r="E160" s="2"/>
      <c r="F160" s="10"/>
    </row>
    <row r="161" spans="5:6" x14ac:dyDescent="0.2">
      <c r="E161" s="2"/>
      <c r="F161" s="10"/>
    </row>
    <row r="162" spans="5:6" x14ac:dyDescent="0.2">
      <c r="E162" s="2"/>
      <c r="F162" s="10"/>
    </row>
    <row r="163" spans="5:6" x14ac:dyDescent="0.2">
      <c r="E163" s="2"/>
      <c r="F163" s="10"/>
    </row>
    <row r="164" spans="5:6" x14ac:dyDescent="0.2">
      <c r="E164" s="2"/>
      <c r="F164" s="10"/>
    </row>
    <row r="165" spans="5:6" x14ac:dyDescent="0.2">
      <c r="E165" s="2"/>
      <c r="F165" s="10"/>
    </row>
    <row r="166" spans="5:6" x14ac:dyDescent="0.2">
      <c r="E166" s="2"/>
      <c r="F166" s="10"/>
    </row>
    <row r="167" spans="5:6" x14ac:dyDescent="0.2">
      <c r="E167" s="2"/>
      <c r="F167" s="10"/>
    </row>
    <row r="168" spans="5:6" x14ac:dyDescent="0.2">
      <c r="E168" s="2"/>
      <c r="F168" s="10"/>
    </row>
    <row r="169" spans="5:6" x14ac:dyDescent="0.2">
      <c r="E169" s="2"/>
      <c r="F169" s="10"/>
    </row>
    <row r="170" spans="5:6" x14ac:dyDescent="0.2">
      <c r="E170" s="2"/>
      <c r="F170" s="10"/>
    </row>
    <row r="171" spans="5:6" x14ac:dyDescent="0.2">
      <c r="E171" s="2"/>
      <c r="F171" s="10"/>
    </row>
    <row r="172" spans="5:6" x14ac:dyDescent="0.2">
      <c r="E172" s="2"/>
      <c r="F172" s="10"/>
    </row>
    <row r="173" spans="5:6" x14ac:dyDescent="0.2">
      <c r="E173" s="2"/>
      <c r="F173" s="10"/>
    </row>
    <row r="174" spans="5:6" x14ac:dyDescent="0.2">
      <c r="E174" s="2"/>
      <c r="F174" s="10"/>
    </row>
    <row r="175" spans="5:6" x14ac:dyDescent="0.2">
      <c r="E175" s="2"/>
      <c r="F175" s="10"/>
    </row>
    <row r="176" spans="5:6" x14ac:dyDescent="0.2">
      <c r="E176" s="2"/>
      <c r="F176" s="10"/>
    </row>
    <row r="177" spans="5:6" x14ac:dyDescent="0.2">
      <c r="E177" s="2"/>
      <c r="F177" s="10"/>
    </row>
    <row r="178" spans="5:6" x14ac:dyDescent="0.2">
      <c r="E178" s="2"/>
      <c r="F178" s="10"/>
    </row>
    <row r="179" spans="5:6" x14ac:dyDescent="0.2">
      <c r="F179" s="10"/>
    </row>
    <row r="180" spans="5:6" x14ac:dyDescent="0.2">
      <c r="F180" s="10"/>
    </row>
    <row r="181" spans="5:6" x14ac:dyDescent="0.2">
      <c r="F181" s="10"/>
    </row>
    <row r="182" spans="5:6" x14ac:dyDescent="0.2">
      <c r="F182" s="10"/>
    </row>
    <row r="183" spans="5:6" x14ac:dyDescent="0.2">
      <c r="F183" s="10"/>
    </row>
    <row r="184" spans="5:6" x14ac:dyDescent="0.2">
      <c r="F184" s="10"/>
    </row>
    <row r="185" spans="5:6" x14ac:dyDescent="0.2">
      <c r="F185" s="10"/>
    </row>
    <row r="186" spans="5:6" x14ac:dyDescent="0.2">
      <c r="F186" s="10"/>
    </row>
    <row r="187" spans="5:6" x14ac:dyDescent="0.2">
      <c r="F187" s="10"/>
    </row>
    <row r="188" spans="5:6" x14ac:dyDescent="0.2">
      <c r="F188" s="10"/>
    </row>
    <row r="189" spans="5:6" x14ac:dyDescent="0.2">
      <c r="F189" s="10"/>
    </row>
    <row r="190" spans="5:6" x14ac:dyDescent="0.2">
      <c r="F190" s="10"/>
    </row>
    <row r="191" spans="5:6" x14ac:dyDescent="0.2">
      <c r="F191" s="10"/>
    </row>
    <row r="192" spans="5:6" x14ac:dyDescent="0.2">
      <c r="F192" s="10"/>
    </row>
    <row r="193" spans="6:6" x14ac:dyDescent="0.2">
      <c r="F193" s="10"/>
    </row>
    <row r="194" spans="6:6" x14ac:dyDescent="0.2">
      <c r="F194" s="10"/>
    </row>
    <row r="195" spans="6:6" x14ac:dyDescent="0.2">
      <c r="F195" s="10"/>
    </row>
    <row r="196" spans="6:6" x14ac:dyDescent="0.2">
      <c r="F196" s="10"/>
    </row>
    <row r="197" spans="6:6" x14ac:dyDescent="0.2">
      <c r="F197" s="10"/>
    </row>
    <row r="198" spans="6:6" x14ac:dyDescent="0.2">
      <c r="F198" s="10"/>
    </row>
    <row r="199" spans="6:6" x14ac:dyDescent="0.2">
      <c r="F199" s="10"/>
    </row>
    <row r="200" spans="6:6" x14ac:dyDescent="0.2">
      <c r="F200" s="10"/>
    </row>
    <row r="201" spans="6:6" x14ac:dyDescent="0.2">
      <c r="F201" s="10"/>
    </row>
    <row r="202" spans="6:6" x14ac:dyDescent="0.2">
      <c r="F202" s="10"/>
    </row>
    <row r="203" spans="6:6" x14ac:dyDescent="0.2">
      <c r="F203" s="10"/>
    </row>
    <row r="204" spans="6:6" x14ac:dyDescent="0.2">
      <c r="F204" s="10"/>
    </row>
    <row r="205" spans="6:6" x14ac:dyDescent="0.2">
      <c r="F205" s="10"/>
    </row>
    <row r="206" spans="6:6" x14ac:dyDescent="0.2">
      <c r="F206" s="10"/>
    </row>
    <row r="207" spans="6:6" x14ac:dyDescent="0.2">
      <c r="F207" s="10"/>
    </row>
    <row r="208" spans="6:6" x14ac:dyDescent="0.2">
      <c r="F208" s="10"/>
    </row>
    <row r="209" spans="6:6" x14ac:dyDescent="0.2">
      <c r="F209" s="10"/>
    </row>
    <row r="210" spans="6:6" x14ac:dyDescent="0.2">
      <c r="F210" s="10"/>
    </row>
    <row r="211" spans="6:6" x14ac:dyDescent="0.2">
      <c r="F211" s="10"/>
    </row>
    <row r="212" spans="6:6" x14ac:dyDescent="0.2">
      <c r="F212" s="10"/>
    </row>
    <row r="213" spans="6:6" x14ac:dyDescent="0.2">
      <c r="F213" s="10"/>
    </row>
    <row r="214" spans="6:6" x14ac:dyDescent="0.2">
      <c r="F214" s="10"/>
    </row>
    <row r="215" spans="6:6" x14ac:dyDescent="0.2">
      <c r="F215" s="10"/>
    </row>
    <row r="216" spans="6:6" x14ac:dyDescent="0.2">
      <c r="F216" s="10"/>
    </row>
    <row r="217" spans="6:6" x14ac:dyDescent="0.2">
      <c r="F217" s="10"/>
    </row>
    <row r="218" spans="6:6" x14ac:dyDescent="0.2">
      <c r="F218" s="10"/>
    </row>
    <row r="219" spans="6:6" x14ac:dyDescent="0.2">
      <c r="F219" s="10"/>
    </row>
    <row r="220" spans="6:6" x14ac:dyDescent="0.2">
      <c r="F220" s="10"/>
    </row>
    <row r="221" spans="6:6" x14ac:dyDescent="0.2">
      <c r="F221" s="10"/>
    </row>
    <row r="222" spans="6:6" x14ac:dyDescent="0.2">
      <c r="F222" s="10"/>
    </row>
    <row r="223" spans="6:6" x14ac:dyDescent="0.2">
      <c r="F223" s="10"/>
    </row>
    <row r="224" spans="6:6" x14ac:dyDescent="0.2">
      <c r="F224" s="10"/>
    </row>
    <row r="225" spans="6:6" x14ac:dyDescent="0.2">
      <c r="F225" s="10"/>
    </row>
    <row r="226" spans="6:6" x14ac:dyDescent="0.2">
      <c r="F226" s="10"/>
    </row>
    <row r="227" spans="6:6" x14ac:dyDescent="0.2">
      <c r="F227" s="10"/>
    </row>
    <row r="228" spans="6:6" x14ac:dyDescent="0.2">
      <c r="F228" s="10"/>
    </row>
    <row r="229" spans="6:6" x14ac:dyDescent="0.2">
      <c r="F229" s="10"/>
    </row>
    <row r="230" spans="6:6" x14ac:dyDescent="0.2">
      <c r="F230" s="10"/>
    </row>
    <row r="231" spans="6:6" x14ac:dyDescent="0.2">
      <c r="F231" s="10"/>
    </row>
    <row r="232" spans="6:6" x14ac:dyDescent="0.2">
      <c r="F232" s="10"/>
    </row>
    <row r="233" spans="6:6" x14ac:dyDescent="0.2">
      <c r="F233" s="10"/>
    </row>
    <row r="234" spans="6:6" x14ac:dyDescent="0.2">
      <c r="F234" s="10"/>
    </row>
    <row r="235" spans="6:6" x14ac:dyDescent="0.2">
      <c r="F235" s="10"/>
    </row>
    <row r="236" spans="6:6" x14ac:dyDescent="0.2">
      <c r="F236" s="10"/>
    </row>
    <row r="237" spans="6:6" x14ac:dyDescent="0.2">
      <c r="F237" s="10"/>
    </row>
    <row r="238" spans="6:6" x14ac:dyDescent="0.2">
      <c r="F238" s="10"/>
    </row>
    <row r="239" spans="6:6" x14ac:dyDescent="0.2">
      <c r="F239" s="10"/>
    </row>
    <row r="240" spans="6:6" x14ac:dyDescent="0.2">
      <c r="F240" s="10"/>
    </row>
    <row r="241" spans="6:6" x14ac:dyDescent="0.2">
      <c r="F241" s="10"/>
    </row>
    <row r="242" spans="6:6" x14ac:dyDescent="0.2">
      <c r="F242" s="10"/>
    </row>
    <row r="243" spans="6:6" x14ac:dyDescent="0.2">
      <c r="F243" s="10"/>
    </row>
    <row r="244" spans="6:6" x14ac:dyDescent="0.2">
      <c r="F244" s="10"/>
    </row>
    <row r="245" spans="6:6" x14ac:dyDescent="0.2">
      <c r="F245" s="10"/>
    </row>
    <row r="246" spans="6:6" x14ac:dyDescent="0.2">
      <c r="F246" s="10"/>
    </row>
    <row r="247" spans="6:6" x14ac:dyDescent="0.2">
      <c r="F247" s="10"/>
    </row>
    <row r="248" spans="6:6" x14ac:dyDescent="0.2">
      <c r="F248" s="10"/>
    </row>
    <row r="249" spans="6:6" x14ac:dyDescent="0.2">
      <c r="F249" s="10"/>
    </row>
    <row r="250" spans="6:6" x14ac:dyDescent="0.2">
      <c r="F250" s="10"/>
    </row>
    <row r="251" spans="6:6" x14ac:dyDescent="0.2">
      <c r="F251" s="10"/>
    </row>
    <row r="252" spans="6:6" x14ac:dyDescent="0.2">
      <c r="F252" s="10"/>
    </row>
    <row r="253" spans="6:6" x14ac:dyDescent="0.2">
      <c r="F253" s="10"/>
    </row>
    <row r="254" spans="6:6" x14ac:dyDescent="0.2">
      <c r="F254" s="10"/>
    </row>
    <row r="255" spans="6:6" x14ac:dyDescent="0.2">
      <c r="F255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NPV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 Bebic</dc:creator>
  <cp:lastModifiedBy>Jovan Bebic</cp:lastModifiedBy>
  <dcterms:created xsi:type="dcterms:W3CDTF">2018-07-22T12:27:05Z</dcterms:created>
  <dcterms:modified xsi:type="dcterms:W3CDTF">2018-07-22T22:06:54Z</dcterms:modified>
</cp:coreProperties>
</file>