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filterPrivacy="1" defaultThemeVersion="124226"/>
  <xr:revisionPtr revIDLastSave="0" documentId="13_ncr:1_{EC2F5D7E-C1F7-F341-9504-23B739BC4AF8}" xr6:coauthVersionLast="36" xr6:coauthVersionMax="36" xr10:uidLastSave="{00000000-0000-0000-0000-000000000000}"/>
  <bookViews>
    <workbookView xWindow="0" yWindow="460" windowWidth="19200" windowHeight="11640" activeTab="2" xr2:uid="{00000000-000D-0000-FFFF-FFFF00000000}"/>
  </bookViews>
  <sheets>
    <sheet name="资产负债表" sheetId="5" r:id="rId1"/>
    <sheet name="利润表" sheetId="4" r:id="rId2"/>
    <sheet name="业务分录" sheetId="1" r:id="rId3"/>
    <sheet name="表1" sheetId="2" r:id="rId4"/>
  </sheets>
  <calcPr calcId="162913"/>
</workbook>
</file>

<file path=xl/calcChain.xml><?xml version="1.0" encoding="utf-8"?>
<calcChain xmlns="http://schemas.openxmlformats.org/spreadsheetml/2006/main">
  <c r="G8" i="1" l="1"/>
  <c r="G10" i="1" s="1"/>
  <c r="G14" i="1"/>
  <c r="G15" i="1" s="1"/>
  <c r="B3" i="4"/>
  <c r="C3" i="4" s="1"/>
  <c r="E12" i="5"/>
  <c r="D8" i="1"/>
  <c r="B3" i="5" s="1"/>
  <c r="G9" i="1" l="1"/>
  <c r="G12" i="1"/>
  <c r="G11" i="1"/>
  <c r="G16" i="1"/>
  <c r="G17" i="1"/>
  <c r="G18" i="1"/>
  <c r="B33" i="5"/>
  <c r="B14" i="5"/>
  <c r="B34" i="5" s="1"/>
  <c r="B12" i="4"/>
  <c r="B16" i="4" s="1"/>
  <c r="B18" i="4" s="1"/>
  <c r="E15" i="5"/>
  <c r="E25" i="5" s="1"/>
  <c r="C12" i="4" l="1"/>
  <c r="C16" i="4" s="1"/>
  <c r="C18" i="4" s="1"/>
  <c r="E31" i="5" s="1"/>
  <c r="E32" i="5" s="1"/>
  <c r="E34" i="5" s="1"/>
</calcChain>
</file>

<file path=xl/sharedStrings.xml><?xml version="1.0" encoding="utf-8"?>
<sst xmlns="http://schemas.openxmlformats.org/spreadsheetml/2006/main" count="241" uniqueCount="221">
  <si>
    <t>借：主营业务成本-代金券</t>
    <phoneticPr fontId="1" type="noConversion"/>
  </si>
  <si>
    <t>（二）稀释每股收益</t>
  </si>
  <si>
    <t>（一）基本每股收益</t>
  </si>
  <si>
    <t>五、每股收益：</t>
  </si>
  <si>
    <t>四、净利润（净亏损以“-”号填列）</t>
  </si>
  <si>
    <t xml:space="preserve">  减：所得税费用</t>
  </si>
  <si>
    <t>三、利润总额（亏损总额以“-”号填列）</t>
  </si>
  <si>
    <t xml:space="preserve">    其中：非流动资产处置损失</t>
  </si>
  <si>
    <t xml:space="preserve">  减：营业外支出</t>
  </si>
  <si>
    <t xml:space="preserve">  加：营业外收入</t>
  </si>
  <si>
    <t>二、营业利润（亏损以“-”号填列）</t>
  </si>
  <si>
    <t xml:space="preserve">       其中：对联营企业和合营企业的投资收益</t>
  </si>
  <si>
    <t xml:space="preserve">      投资收益（损失以“-”号填列）</t>
  </si>
  <si>
    <t xml:space="preserve">  加：公允价值变动收益（损失以“-”号填列）</t>
  </si>
  <si>
    <t xml:space="preserve">      资产减值损失</t>
  </si>
  <si>
    <t xml:space="preserve">      财务费用</t>
  </si>
  <si>
    <t xml:space="preserve">      管理费用</t>
  </si>
  <si>
    <t xml:space="preserve">      销售费用</t>
  </si>
  <si>
    <t xml:space="preserve">      营业税金及附加</t>
  </si>
  <si>
    <t>一、营业收入</t>
  </si>
  <si>
    <t>累计金额</t>
  </si>
  <si>
    <t>本期金额</t>
  </si>
  <si>
    <t>项目</t>
  </si>
  <si>
    <t xml:space="preserve">负债和所有者权益（或股东权益）总计 </t>
  </si>
  <si>
    <t>资产总计</t>
  </si>
  <si>
    <t>非流动资产合计</t>
  </si>
  <si>
    <t>所有者权益（或股东权益）合计</t>
  </si>
  <si>
    <t xml:space="preserve">    其他非流动资产</t>
  </si>
  <si>
    <t xml:space="preserve">    未分配利润</t>
  </si>
  <si>
    <t xml:space="preserve">    递延所得税资产</t>
  </si>
  <si>
    <t xml:space="preserve">    盈余公积</t>
  </si>
  <si>
    <t xml:space="preserve">    长摊待摊费用</t>
  </si>
  <si>
    <t xml:space="preserve">    减：库存股</t>
  </si>
  <si>
    <t xml:space="preserve">    商誉</t>
  </si>
  <si>
    <t xml:space="preserve">    资本公积 </t>
  </si>
  <si>
    <t xml:space="preserve">    开发支出</t>
  </si>
  <si>
    <t xml:space="preserve">    实收资本（或股本）</t>
  </si>
  <si>
    <t xml:space="preserve">    无形资产</t>
  </si>
  <si>
    <t>所有者权益（或股东权益）：</t>
  </si>
  <si>
    <t xml:space="preserve">    油气资产</t>
  </si>
  <si>
    <t>负债合计</t>
  </si>
  <si>
    <t xml:space="preserve">    生产性生物资产</t>
  </si>
  <si>
    <t>非流动负债合计</t>
  </si>
  <si>
    <t xml:space="preserve">    固定资产清理</t>
  </si>
  <si>
    <t xml:space="preserve">    其他非流动负债</t>
  </si>
  <si>
    <t xml:space="preserve">    工程物资</t>
  </si>
  <si>
    <t xml:space="preserve">    递延所得税负债</t>
  </si>
  <si>
    <t xml:space="preserve">    在建工程</t>
  </si>
  <si>
    <t xml:space="preserve">     预计负债</t>
  </si>
  <si>
    <t xml:space="preserve">    固定资产</t>
  </si>
  <si>
    <t xml:space="preserve">    专项应付款</t>
  </si>
  <si>
    <t xml:space="preserve">    投资性房地产</t>
  </si>
  <si>
    <t xml:space="preserve">    长期应付款</t>
  </si>
  <si>
    <t xml:space="preserve">    长期股权投资</t>
  </si>
  <si>
    <t xml:space="preserve">    应付债券 </t>
  </si>
  <si>
    <t xml:space="preserve">    长期应收款</t>
  </si>
  <si>
    <t xml:space="preserve">    长期借款</t>
  </si>
  <si>
    <t xml:space="preserve">    持有至到期投资</t>
  </si>
  <si>
    <t>非流动负债：</t>
  </si>
  <si>
    <t xml:space="preserve">    可供出售金融资产</t>
  </si>
  <si>
    <t>流动负债合计</t>
  </si>
  <si>
    <t>非流动资产：</t>
  </si>
  <si>
    <t xml:space="preserve">    其他流动负债</t>
  </si>
  <si>
    <t xml:space="preserve">    流动资产合计</t>
  </si>
  <si>
    <t xml:space="preserve">    一年内到期的非流动负债</t>
  </si>
  <si>
    <t xml:space="preserve">    其他流动资产</t>
  </si>
  <si>
    <t xml:space="preserve">    一年内到期的非流动资产</t>
  </si>
  <si>
    <t xml:space="preserve">    应付股利</t>
  </si>
  <si>
    <t xml:space="preserve">    存货</t>
  </si>
  <si>
    <t xml:space="preserve">    应付利息</t>
  </si>
  <si>
    <t xml:space="preserve">    其他应收款</t>
  </si>
  <si>
    <t xml:space="preserve">    应交税费           </t>
  </si>
  <si>
    <t xml:space="preserve">    应收股利</t>
  </si>
  <si>
    <t xml:space="preserve">    应付职工薪酬             </t>
  </si>
  <si>
    <t xml:space="preserve">    应收利息</t>
  </si>
  <si>
    <t xml:space="preserve">    预收款项              </t>
  </si>
  <si>
    <t xml:space="preserve">    预付款项</t>
  </si>
  <si>
    <t xml:space="preserve">    应付账款              </t>
  </si>
  <si>
    <t xml:space="preserve">    应收账款</t>
  </si>
  <si>
    <t xml:space="preserve">    应付票据              </t>
  </si>
  <si>
    <t xml:space="preserve">    应收票据</t>
  </si>
  <si>
    <t xml:space="preserve">    交易性金融负债</t>
  </si>
  <si>
    <t xml:space="preserve">    交易性金融资产</t>
  </si>
  <si>
    <t xml:space="preserve">    短期借款</t>
  </si>
  <si>
    <t xml:space="preserve">流动负债：              </t>
  </si>
  <si>
    <t>流动资产：</t>
  </si>
  <si>
    <t>年初余额</t>
  </si>
  <si>
    <t>期末余额</t>
  </si>
  <si>
    <t>负债和所有者权益（或股东权益）</t>
  </si>
  <si>
    <t>资        产</t>
  </si>
  <si>
    <t>借：主营业务成本-奖励</t>
    <phoneticPr fontId="1" type="noConversion"/>
  </si>
  <si>
    <t>贷：客户平台账号-A客户</t>
    <phoneticPr fontId="1" type="noConversion"/>
  </si>
  <si>
    <t xml:space="preserve">               -B客户</t>
    <phoneticPr fontId="1" type="noConversion"/>
  </si>
  <si>
    <t>借：客户平台账号-A客户</t>
    <phoneticPr fontId="1" type="noConversion"/>
  </si>
  <si>
    <t>贷：客户平台账号-A客户</t>
    <phoneticPr fontId="1" type="noConversion"/>
  </si>
  <si>
    <t>借：主营业务成本-手续费</t>
    <phoneticPr fontId="1" type="noConversion"/>
  </si>
  <si>
    <t>(扣除手续费后金额）</t>
    <phoneticPr fontId="1" type="noConversion"/>
  </si>
  <si>
    <t>借：平台资金-客户</t>
    <phoneticPr fontId="1" type="noConversion"/>
  </si>
  <si>
    <t>贷：平台资金-客户</t>
    <phoneticPr fontId="1" type="noConversion"/>
  </si>
  <si>
    <t>借：平台资金-代金券</t>
    <phoneticPr fontId="1" type="noConversion"/>
  </si>
  <si>
    <t xml:space="preserve">  同时确认平台成本：</t>
    <phoneticPr fontId="1" type="noConversion"/>
  </si>
  <si>
    <t>贷：平台资金-代金券</t>
    <phoneticPr fontId="1" type="noConversion"/>
  </si>
  <si>
    <t>借：平台资金-体验金</t>
    <phoneticPr fontId="1" type="noConversion"/>
  </si>
  <si>
    <t>借：主营业务成本-体验金</t>
    <phoneticPr fontId="1" type="noConversion"/>
  </si>
  <si>
    <t>贷：平台资金-体验金</t>
    <phoneticPr fontId="1" type="noConversion"/>
  </si>
  <si>
    <t>借：平台资金-奖励</t>
    <phoneticPr fontId="1" type="noConversion"/>
  </si>
  <si>
    <t>1、客户充值：</t>
    <phoneticPr fontId="1" type="noConversion"/>
  </si>
  <si>
    <t>2、客户提现：</t>
    <phoneticPr fontId="1" type="noConversion"/>
  </si>
  <si>
    <t>3、平台扣客户提现手续费（冲减成本科目）：</t>
    <phoneticPr fontId="1" type="noConversion"/>
  </si>
  <si>
    <t>4、退还手续费：</t>
    <phoneticPr fontId="1" type="noConversion"/>
  </si>
  <si>
    <t>5、客户领用代金券：</t>
    <phoneticPr fontId="1" type="noConversion"/>
  </si>
  <si>
    <t>6、平台发放体验金：</t>
    <phoneticPr fontId="1" type="noConversion"/>
  </si>
  <si>
    <t xml:space="preserve">  同时确认平台成本：</t>
    <phoneticPr fontId="1" type="noConversion"/>
  </si>
  <si>
    <t>7、平台发放客户奖励：</t>
    <phoneticPr fontId="1" type="noConversion"/>
  </si>
  <si>
    <t xml:space="preserve">   同时确认平台成本：</t>
    <phoneticPr fontId="1" type="noConversion"/>
  </si>
  <si>
    <t xml:space="preserve">        -代金券</t>
    <phoneticPr fontId="1" type="noConversion"/>
  </si>
  <si>
    <t xml:space="preserve">        -体验金</t>
    <phoneticPr fontId="1" type="noConversion"/>
  </si>
  <si>
    <t xml:space="preserve">        -奖励</t>
    <phoneticPr fontId="1" type="noConversion"/>
  </si>
  <si>
    <t xml:space="preserve">        -客户</t>
    <phoneticPr fontId="1" type="noConversion"/>
  </si>
  <si>
    <t>平台资金</t>
    <phoneticPr fontId="1" type="noConversion"/>
  </si>
  <si>
    <t xml:space="preserve">        -A客户</t>
    <phoneticPr fontId="1" type="noConversion"/>
  </si>
  <si>
    <t xml:space="preserve">        -B客户</t>
    <phoneticPr fontId="1" type="noConversion"/>
  </si>
  <si>
    <t xml:space="preserve">        -C客户</t>
    <phoneticPr fontId="1" type="noConversion"/>
  </si>
  <si>
    <t>……</t>
    <phoneticPr fontId="1" type="noConversion"/>
  </si>
  <si>
    <t>1、资产类科目：</t>
    <phoneticPr fontId="1" type="noConversion"/>
  </si>
  <si>
    <t>2、负债类科目：</t>
    <phoneticPr fontId="1" type="noConversion"/>
  </si>
  <si>
    <t>主营业务成本</t>
  </si>
  <si>
    <t>主营业务成本</t>
    <phoneticPr fontId="1" type="noConversion"/>
  </si>
  <si>
    <t xml:space="preserve">        -手续费</t>
    <phoneticPr fontId="1" type="noConversion"/>
  </si>
  <si>
    <t>根据平台现有业务，分录如下：</t>
    <phoneticPr fontId="1" type="noConversion"/>
  </si>
  <si>
    <t>客户平台账号</t>
    <phoneticPr fontId="1" type="noConversion"/>
  </si>
  <si>
    <t>3、损益类科目：</t>
    <phoneticPr fontId="1" type="noConversion"/>
  </si>
  <si>
    <t>科目编号</t>
  </si>
  <si>
    <t>科目名称</t>
  </si>
  <si>
    <t>一、资产类</t>
  </si>
  <si>
    <t>二、负债类</t>
  </si>
  <si>
    <t>现金</t>
  </si>
  <si>
    <t>短期借款</t>
  </si>
  <si>
    <t>银行存款</t>
  </si>
  <si>
    <t>应付票据</t>
  </si>
  <si>
    <t>其他货币资金</t>
  </si>
  <si>
    <t>应付账款</t>
  </si>
  <si>
    <t>短期投资</t>
  </si>
  <si>
    <t>预收账款</t>
  </si>
  <si>
    <t>短期投资跌价准备</t>
  </si>
  <si>
    <t>应付职工薪酬</t>
  </si>
  <si>
    <t>应收票据</t>
  </si>
  <si>
    <t>应交税费</t>
  </si>
  <si>
    <t>应收账款</t>
  </si>
  <si>
    <t>应付利息</t>
  </si>
  <si>
    <t>预付账款</t>
  </si>
  <si>
    <t>应付股利</t>
  </si>
  <si>
    <t>应收股利</t>
  </si>
  <si>
    <t>其他应付款</t>
  </si>
  <si>
    <t>应收利息</t>
  </si>
  <si>
    <t>长期借款</t>
  </si>
  <si>
    <t>其他应收款</t>
  </si>
  <si>
    <t>应付债券</t>
  </si>
  <si>
    <t>坏账准备</t>
  </si>
  <si>
    <t>长期应付款</t>
  </si>
  <si>
    <t>材料采购</t>
  </si>
  <si>
    <t>未确认融资费用</t>
  </si>
  <si>
    <t>在途物资</t>
  </si>
  <si>
    <t>递延所得税负债</t>
  </si>
  <si>
    <t>原材料</t>
  </si>
  <si>
    <t>三、所有者权益类</t>
  </si>
  <si>
    <t>材料成本差异</t>
  </si>
  <si>
    <t>实收资本</t>
  </si>
  <si>
    <t>库存商品</t>
  </si>
  <si>
    <t>资本公积</t>
  </si>
  <si>
    <t>发出商品</t>
  </si>
  <si>
    <t>盈余公积</t>
  </si>
  <si>
    <t>委托加工物资</t>
  </si>
  <si>
    <t>本年利润</t>
  </si>
  <si>
    <t>周转材料</t>
  </si>
  <si>
    <t>利润分配</t>
  </si>
  <si>
    <t>存货跌价准备</t>
  </si>
  <si>
    <t>四、成本类</t>
  </si>
  <si>
    <t>持有至到期投资</t>
  </si>
  <si>
    <t>生产成本</t>
  </si>
  <si>
    <t>持有至到期投资减值准备</t>
  </si>
  <si>
    <t>制造费用</t>
  </si>
  <si>
    <t>可供出售金融资产</t>
  </si>
  <si>
    <t>研发支出</t>
  </si>
  <si>
    <t>长期股权投资</t>
  </si>
  <si>
    <t>五、损益类</t>
  </si>
  <si>
    <t>长期投资减值准备</t>
  </si>
  <si>
    <t>主营业务收入</t>
  </si>
  <si>
    <t>长期应收款</t>
  </si>
  <si>
    <t>其他业务收入</t>
  </si>
  <si>
    <t>固定资产</t>
  </si>
  <si>
    <t>公允价值变动损益</t>
  </si>
  <si>
    <t>累计折旧</t>
  </si>
  <si>
    <t>投资收益</t>
  </si>
  <si>
    <t>固定资产减值准备</t>
  </si>
  <si>
    <t>营业外收入</t>
  </si>
  <si>
    <t>在建工程</t>
  </si>
  <si>
    <t>固定资产清理</t>
  </si>
  <si>
    <t>其他业务成本</t>
  </si>
  <si>
    <t>无形资产</t>
  </si>
  <si>
    <t>营业税金及附加</t>
  </si>
  <si>
    <t>累计摊销</t>
  </si>
  <si>
    <t>销售费用</t>
  </si>
  <si>
    <t>无形资产减值准备</t>
  </si>
  <si>
    <t>管理费用</t>
  </si>
  <si>
    <t>商誉</t>
  </si>
  <si>
    <t>财务费用</t>
  </si>
  <si>
    <t>长期待摊费用</t>
  </si>
  <si>
    <t>营业外支出</t>
  </si>
  <si>
    <t>递延所得税资产</t>
  </si>
  <si>
    <t>所得税费用</t>
  </si>
  <si>
    <t>待处理财产损益</t>
  </si>
  <si>
    <t>以前年度损益调整</t>
  </si>
  <si>
    <t>（即其他应付款科目）</t>
    <phoneticPr fontId="1" type="noConversion"/>
  </si>
  <si>
    <t>（特编科目）</t>
    <phoneticPr fontId="1" type="noConversion"/>
  </si>
  <si>
    <t>平台如需增加其它科目，根据表1增加</t>
    <phoneticPr fontId="1" type="noConversion"/>
  </si>
  <si>
    <t>现有平台所涉以下科目：</t>
    <phoneticPr fontId="1" type="noConversion"/>
  </si>
  <si>
    <t>会计恒等式：资产=负债+所有者权益</t>
    <phoneticPr fontId="1" type="noConversion"/>
  </si>
  <si>
    <t xml:space="preserve">    客户平台账号</t>
    <phoneticPr fontId="1" type="noConversion"/>
  </si>
  <si>
    <r>
      <t xml:space="preserve">  减：</t>
    </r>
    <r>
      <rPr>
        <b/>
        <sz val="10"/>
        <color rgb="FFFF0000"/>
        <rFont val="宋体"/>
        <family val="3"/>
        <charset val="134"/>
      </rPr>
      <t>营业成本</t>
    </r>
    <phoneticPr fontId="1" type="noConversion"/>
  </si>
  <si>
    <t xml:space="preserve">   货币资金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</si>
</sst>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.00_ ;_ * \-#,##0.00_ ;_ * &quot;-&quot;??_ ;_ @_ 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color theme="1"/>
      <name val="华文中宋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rgb="FFFF0000"/>
      <name val="宋体"/>
      <family val="2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9"/>
      <color rgb="FFFF0000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2">
      <alignment vertical="center"/>
    </xf>
    <xf numFmtId="176" fontId="3" fillId="0" borderId="0" xfId="1" applyFont="1">
      <alignment vertical="center"/>
    </xf>
    <xf numFmtId="176" fontId="3" fillId="0" borderId="1" xfId="1" applyFont="1" applyBorder="1">
      <alignment vertical="center"/>
    </xf>
    <xf numFmtId="176" fontId="3" fillId="0" borderId="1" xfId="1" applyFont="1" applyBorder="1" applyAlignment="1">
      <alignment horizontal="center" vertical="center"/>
    </xf>
    <xf numFmtId="0" fontId="4" fillId="0" borderId="1" xfId="2" quotePrefix="1" applyFont="1" applyBorder="1">
      <alignment vertical="center"/>
    </xf>
    <xf numFmtId="176" fontId="4" fillId="0" borderId="1" xfId="1" applyFont="1" applyBorder="1">
      <alignment vertical="center"/>
    </xf>
    <xf numFmtId="0" fontId="5" fillId="0" borderId="1" xfId="2" quotePrefix="1" applyFont="1" applyBorder="1">
      <alignment vertical="center"/>
    </xf>
    <xf numFmtId="176" fontId="5" fillId="0" borderId="1" xfId="1" applyFont="1" applyBorder="1">
      <alignment vertical="center"/>
    </xf>
    <xf numFmtId="0" fontId="6" fillId="0" borderId="0" xfId="3">
      <alignment vertical="center"/>
    </xf>
    <xf numFmtId="176" fontId="0" fillId="0" borderId="0" xfId="1" applyFont="1">
      <alignment vertical="center"/>
    </xf>
    <xf numFmtId="0" fontId="4" fillId="0" borderId="1" xfId="3" quotePrefix="1" applyFont="1" applyBorder="1" applyAlignment="1">
      <alignment horizontal="center" vertical="center"/>
    </xf>
    <xf numFmtId="176" fontId="0" fillId="0" borderId="1" xfId="1" applyFont="1" applyBorder="1">
      <alignment vertical="center"/>
    </xf>
    <xf numFmtId="0" fontId="6" fillId="0" borderId="1" xfId="3" applyBorder="1">
      <alignment vertical="center"/>
    </xf>
    <xf numFmtId="0" fontId="4" fillId="0" borderId="1" xfId="3" quotePrefix="1" applyFont="1" applyBorder="1">
      <alignment vertical="center"/>
    </xf>
    <xf numFmtId="0" fontId="5" fillId="0" borderId="1" xfId="3" quotePrefix="1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76" fontId="9" fillId="0" borderId="0" xfId="1" applyFont="1">
      <alignment vertical="center"/>
    </xf>
    <xf numFmtId="0" fontId="10" fillId="0" borderId="0" xfId="0" applyFont="1">
      <alignment vertical="center"/>
    </xf>
    <xf numFmtId="0" fontId="8" fillId="0" borderId="1" xfId="0" applyFont="1" applyBorder="1">
      <alignment vertical="center"/>
    </xf>
    <xf numFmtId="176" fontId="9" fillId="0" borderId="1" xfId="1" applyFont="1" applyBorder="1">
      <alignment vertical="center"/>
    </xf>
    <xf numFmtId="176" fontId="11" fillId="0" borderId="1" xfId="1" applyFont="1" applyBorder="1">
      <alignment vertical="center"/>
    </xf>
    <xf numFmtId="0" fontId="10" fillId="0" borderId="1" xfId="0" applyFont="1" applyBorder="1">
      <alignment vertical="center"/>
    </xf>
    <xf numFmtId="0" fontId="12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3" fillId="0" borderId="1" xfId="2" quotePrefix="1" applyFont="1" applyBorder="1" applyAlignment="1">
      <alignment horizontal="center" vertical="center"/>
    </xf>
    <xf numFmtId="176" fontId="13" fillId="0" borderId="1" xfId="1" quotePrefix="1" applyFont="1" applyBorder="1" applyAlignment="1">
      <alignment horizontal="center" vertical="center"/>
    </xf>
    <xf numFmtId="0" fontId="13" fillId="0" borderId="1" xfId="3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justify" vertical="center" wrapText="1"/>
    </xf>
    <xf numFmtId="0" fontId="16" fillId="0" borderId="1" xfId="0" applyFont="1" applyBorder="1" applyAlignment="1">
      <alignment horizontal="justify" vertical="center"/>
    </xf>
    <xf numFmtId="0" fontId="7" fillId="0" borderId="1" xfId="0" applyFont="1" applyBorder="1">
      <alignment vertical="center"/>
    </xf>
    <xf numFmtId="0" fontId="7" fillId="0" borderId="0" xfId="0" applyFont="1" applyAlignment="1">
      <alignment horizontal="right"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1" xfId="3" quotePrefix="1" applyFont="1" applyBorder="1">
      <alignment vertical="center"/>
    </xf>
    <xf numFmtId="0" fontId="20" fillId="0" borderId="1" xfId="3" applyFont="1" applyBorder="1">
      <alignment vertical="center"/>
    </xf>
    <xf numFmtId="0" fontId="15" fillId="0" borderId="1" xfId="0" applyFont="1" applyBorder="1" applyAlignment="1">
      <alignment horizontal="justify" vertical="center" wrapText="1"/>
    </xf>
  </cellXfs>
  <cellStyles count="4">
    <cellStyle name="常规" xfId="0" builtinId="0"/>
    <cellStyle name="常规 2" xfId="2" xr:uid="{00000000-0005-0000-0000-000001000000}"/>
    <cellStyle name="常规 3" xfId="3" xr:uid="{00000000-0005-0000-0000-000002000000}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opLeftCell="A24" zoomScaleNormal="100" workbookViewId="0">
      <selection activeCell="A8" sqref="A8"/>
    </sheetView>
  </sheetViews>
  <sheetFormatPr baseColWidth="10" defaultColWidth="9" defaultRowHeight="15"/>
  <cols>
    <col min="1" max="1" width="22.83203125" style="9" customWidth="1"/>
    <col min="2" max="3" width="10.5" style="10" bestFit="1" customWidth="1"/>
    <col min="4" max="4" width="30.33203125" style="9" customWidth="1"/>
    <col min="5" max="6" width="10.5" style="10" bestFit="1" customWidth="1"/>
    <col min="7" max="16384" width="9" style="9"/>
  </cols>
  <sheetData>
    <row r="1" spans="1:6">
      <c r="A1" s="28" t="s">
        <v>89</v>
      </c>
      <c r="B1" s="27" t="s">
        <v>87</v>
      </c>
      <c r="C1" s="27" t="s">
        <v>86</v>
      </c>
      <c r="D1" s="28" t="s">
        <v>88</v>
      </c>
      <c r="E1" s="27" t="s">
        <v>87</v>
      </c>
      <c r="F1" s="27" t="s">
        <v>86</v>
      </c>
    </row>
    <row r="2" spans="1:6" ht="14.5" customHeight="1">
      <c r="A2" s="14" t="s">
        <v>85</v>
      </c>
      <c r="B2" s="12"/>
      <c r="C2" s="12"/>
      <c r="D2" s="14" t="s">
        <v>84</v>
      </c>
      <c r="E2" s="12"/>
      <c r="F2" s="12"/>
    </row>
    <row r="3" spans="1:6" ht="14.5" customHeight="1">
      <c r="A3" s="38" t="s">
        <v>220</v>
      </c>
      <c r="B3" s="6">
        <f>业务分录!C2+业务分录!C18+业务分录!C25+业务分录!C31-业务分录!D8-业务分录!D22-业务分录!D29-业务分录!D35</f>
        <v>4</v>
      </c>
      <c r="C3" s="8">
        <v>0</v>
      </c>
      <c r="D3" s="14" t="s">
        <v>83</v>
      </c>
      <c r="E3" s="6">
        <v>0</v>
      </c>
      <c r="F3" s="6">
        <v>0</v>
      </c>
    </row>
    <row r="4" spans="1:6" ht="14.5" customHeight="1">
      <c r="A4" s="14" t="s">
        <v>82</v>
      </c>
      <c r="B4" s="6">
        <v>0</v>
      </c>
      <c r="C4" s="6">
        <v>0</v>
      </c>
      <c r="D4" s="14" t="s">
        <v>81</v>
      </c>
      <c r="E4" s="6">
        <v>0</v>
      </c>
      <c r="F4" s="6">
        <v>0</v>
      </c>
    </row>
    <row r="5" spans="1:6" ht="14.5" customHeight="1">
      <c r="A5" s="14" t="s">
        <v>80</v>
      </c>
      <c r="B5" s="6">
        <v>0</v>
      </c>
      <c r="C5" s="6">
        <v>0</v>
      </c>
      <c r="D5" s="14" t="s">
        <v>79</v>
      </c>
      <c r="E5" s="6">
        <v>0</v>
      </c>
      <c r="F5" s="6">
        <v>0</v>
      </c>
    </row>
    <row r="6" spans="1:6" ht="14.5" customHeight="1">
      <c r="A6" s="14" t="s">
        <v>78</v>
      </c>
      <c r="B6" s="6">
        <v>0</v>
      </c>
      <c r="C6" s="6">
        <v>0</v>
      </c>
      <c r="D6" s="14" t="s">
        <v>77</v>
      </c>
      <c r="E6" s="6">
        <v>0</v>
      </c>
      <c r="F6" s="6">
        <v>0</v>
      </c>
    </row>
    <row r="7" spans="1:6" ht="14.5" customHeight="1">
      <c r="A7" s="14" t="s">
        <v>76</v>
      </c>
      <c r="B7" s="6">
        <v>0</v>
      </c>
      <c r="C7" s="6">
        <v>0</v>
      </c>
      <c r="D7" s="14" t="s">
        <v>75</v>
      </c>
      <c r="E7" s="6">
        <v>0</v>
      </c>
      <c r="F7" s="6">
        <v>0</v>
      </c>
    </row>
    <row r="8" spans="1:6" ht="14.5" customHeight="1">
      <c r="A8" s="14" t="s">
        <v>74</v>
      </c>
      <c r="B8" s="6">
        <v>0</v>
      </c>
      <c r="C8" s="6">
        <v>0</v>
      </c>
      <c r="D8" s="14" t="s">
        <v>73</v>
      </c>
      <c r="E8" s="6">
        <v>0</v>
      </c>
      <c r="F8" s="6">
        <v>0</v>
      </c>
    </row>
    <row r="9" spans="1:6" ht="14.5" customHeight="1">
      <c r="A9" s="14" t="s">
        <v>72</v>
      </c>
      <c r="B9" s="6">
        <v>0</v>
      </c>
      <c r="C9" s="6">
        <v>0</v>
      </c>
      <c r="D9" s="14" t="s">
        <v>71</v>
      </c>
      <c r="E9" s="6">
        <v>0</v>
      </c>
      <c r="F9" s="6">
        <v>0</v>
      </c>
    </row>
    <row r="10" spans="1:6" ht="14.5" customHeight="1">
      <c r="A10" s="14" t="s">
        <v>70</v>
      </c>
      <c r="B10" s="6">
        <v>0</v>
      </c>
      <c r="C10" s="6">
        <v>0</v>
      </c>
      <c r="D10" s="14" t="s">
        <v>69</v>
      </c>
      <c r="E10" s="6">
        <v>0</v>
      </c>
      <c r="F10" s="6">
        <v>0</v>
      </c>
    </row>
    <row r="11" spans="1:6" ht="14.5" customHeight="1">
      <c r="A11" s="14" t="s">
        <v>68</v>
      </c>
      <c r="B11" s="6">
        <v>0</v>
      </c>
      <c r="C11" s="6">
        <v>0</v>
      </c>
      <c r="D11" s="14" t="s">
        <v>67</v>
      </c>
      <c r="E11" s="6">
        <v>0</v>
      </c>
      <c r="F11" s="6">
        <v>0</v>
      </c>
    </row>
    <row r="12" spans="1:6" ht="14.5" customHeight="1">
      <c r="A12" s="14" t="s">
        <v>66</v>
      </c>
      <c r="B12" s="12"/>
      <c r="C12" s="12"/>
      <c r="D12" s="37" t="s">
        <v>218</v>
      </c>
      <c r="E12" s="6">
        <f>业务分录!D3+业务分录!D4+业务分录!D15+业务分录!D16+业务分录!D19+业务分录!D20+业务分录!D26+业务分录!D27+业务分录!D32+业务分录!D33-业务分录!C6-业务分录!C7-业务分录!C11-业务分录!C12</f>
        <v>8</v>
      </c>
      <c r="F12" s="8">
        <v>0</v>
      </c>
    </row>
    <row r="13" spans="1:6" ht="14.5" customHeight="1">
      <c r="A13" s="14" t="s">
        <v>65</v>
      </c>
      <c r="B13" s="12"/>
      <c r="C13" s="12"/>
      <c r="D13" s="14" t="s">
        <v>64</v>
      </c>
      <c r="E13" s="12"/>
      <c r="F13" s="12"/>
    </row>
    <row r="14" spans="1:6" ht="14.5" customHeight="1">
      <c r="A14" s="14" t="s">
        <v>63</v>
      </c>
      <c r="B14" s="6">
        <f>SUM(B3:B12)</f>
        <v>4</v>
      </c>
      <c r="C14" s="6">
        <v>0</v>
      </c>
      <c r="D14" s="14" t="s">
        <v>62</v>
      </c>
      <c r="E14" s="12"/>
      <c r="F14" s="12"/>
    </row>
    <row r="15" spans="1:6" ht="14.5" customHeight="1">
      <c r="A15" s="14" t="s">
        <v>61</v>
      </c>
      <c r="B15" s="12"/>
      <c r="C15" s="12"/>
      <c r="D15" s="11" t="s">
        <v>60</v>
      </c>
      <c r="E15" s="6">
        <f>E8+E9+E12</f>
        <v>8</v>
      </c>
      <c r="F15" s="6">
        <v>0</v>
      </c>
    </row>
    <row r="16" spans="1:6" ht="14.5" customHeight="1">
      <c r="A16" s="14" t="s">
        <v>59</v>
      </c>
      <c r="B16" s="6">
        <v>0</v>
      </c>
      <c r="C16" s="6">
        <v>0</v>
      </c>
      <c r="D16" s="14" t="s">
        <v>58</v>
      </c>
      <c r="E16" s="12"/>
      <c r="F16" s="12"/>
    </row>
    <row r="17" spans="1:6" ht="14.5" customHeight="1">
      <c r="A17" s="14" t="s">
        <v>57</v>
      </c>
      <c r="B17" s="6">
        <v>0</v>
      </c>
      <c r="C17" s="6">
        <v>0</v>
      </c>
      <c r="D17" s="14" t="s">
        <v>56</v>
      </c>
      <c r="E17" s="6">
        <v>0</v>
      </c>
      <c r="F17" s="6">
        <v>0</v>
      </c>
    </row>
    <row r="18" spans="1:6" ht="14.5" customHeight="1">
      <c r="A18" s="14" t="s">
        <v>55</v>
      </c>
      <c r="B18" s="6">
        <v>0</v>
      </c>
      <c r="C18" s="6">
        <v>0</v>
      </c>
      <c r="D18" s="14" t="s">
        <v>54</v>
      </c>
      <c r="E18" s="6">
        <v>0</v>
      </c>
      <c r="F18" s="6">
        <v>0</v>
      </c>
    </row>
    <row r="19" spans="1:6" ht="14.5" customHeight="1">
      <c r="A19" s="14" t="s">
        <v>53</v>
      </c>
      <c r="B19" s="6">
        <v>0</v>
      </c>
      <c r="C19" s="6">
        <v>0</v>
      </c>
      <c r="D19" s="14" t="s">
        <v>52</v>
      </c>
      <c r="E19" s="6">
        <v>0</v>
      </c>
      <c r="F19" s="6">
        <v>0</v>
      </c>
    </row>
    <row r="20" spans="1:6" ht="14.5" customHeight="1">
      <c r="A20" s="14" t="s">
        <v>51</v>
      </c>
      <c r="B20" s="6">
        <v>0</v>
      </c>
      <c r="C20" s="6">
        <v>0</v>
      </c>
      <c r="D20" s="14" t="s">
        <v>50</v>
      </c>
      <c r="E20" s="6">
        <v>0</v>
      </c>
      <c r="F20" s="6">
        <v>0</v>
      </c>
    </row>
    <row r="21" spans="1:6" ht="14.5" customHeight="1">
      <c r="A21" s="14" t="s">
        <v>49</v>
      </c>
      <c r="B21" s="6">
        <v>0</v>
      </c>
      <c r="C21" s="6">
        <v>0</v>
      </c>
      <c r="D21" s="15" t="s">
        <v>48</v>
      </c>
      <c r="E21" s="8">
        <v>0</v>
      </c>
      <c r="F21" s="8">
        <v>0</v>
      </c>
    </row>
    <row r="22" spans="1:6" ht="14.5" customHeight="1">
      <c r="A22" s="14" t="s">
        <v>47</v>
      </c>
      <c r="B22" s="6">
        <v>0</v>
      </c>
      <c r="C22" s="8">
        <v>0</v>
      </c>
      <c r="D22" s="14" t="s">
        <v>46</v>
      </c>
      <c r="E22" s="6">
        <v>0</v>
      </c>
      <c r="F22" s="6">
        <v>0</v>
      </c>
    </row>
    <row r="23" spans="1:6" ht="14.5" customHeight="1">
      <c r="A23" s="14" t="s">
        <v>45</v>
      </c>
      <c r="B23" s="6">
        <v>0</v>
      </c>
      <c r="C23" s="6">
        <v>0</v>
      </c>
      <c r="D23" s="14" t="s">
        <v>44</v>
      </c>
      <c r="E23" s="12"/>
      <c r="F23" s="12"/>
    </row>
    <row r="24" spans="1:6" ht="14.5" customHeight="1">
      <c r="A24" s="14" t="s">
        <v>43</v>
      </c>
      <c r="B24" s="6">
        <v>0</v>
      </c>
      <c r="C24" s="6">
        <v>0</v>
      </c>
      <c r="D24" s="11" t="s">
        <v>42</v>
      </c>
      <c r="E24" s="6">
        <v>0</v>
      </c>
      <c r="F24" s="6">
        <v>0</v>
      </c>
    </row>
    <row r="25" spans="1:6" ht="14.5" customHeight="1">
      <c r="A25" s="14" t="s">
        <v>41</v>
      </c>
      <c r="B25" s="12"/>
      <c r="C25" s="12"/>
      <c r="D25" s="11" t="s">
        <v>40</v>
      </c>
      <c r="E25" s="6">
        <f>E15+E24</f>
        <v>8</v>
      </c>
      <c r="F25" s="6">
        <v>0</v>
      </c>
    </row>
    <row r="26" spans="1:6" ht="14.5" customHeight="1">
      <c r="A26" s="14" t="s">
        <v>39</v>
      </c>
      <c r="B26" s="12"/>
      <c r="C26" s="12"/>
      <c r="D26" s="14" t="s">
        <v>38</v>
      </c>
      <c r="E26" s="12"/>
      <c r="F26" s="12"/>
    </row>
    <row r="27" spans="1:6" ht="14.5" customHeight="1">
      <c r="A27" s="14" t="s">
        <v>37</v>
      </c>
      <c r="B27" s="6">
        <v>0</v>
      </c>
      <c r="C27" s="6">
        <v>0</v>
      </c>
      <c r="D27" s="14" t="s">
        <v>36</v>
      </c>
      <c r="E27" s="6">
        <v>0</v>
      </c>
      <c r="F27" s="6">
        <v>0</v>
      </c>
    </row>
    <row r="28" spans="1:6" ht="14.5" customHeight="1">
      <c r="A28" s="14" t="s">
        <v>35</v>
      </c>
      <c r="B28" s="6">
        <v>0</v>
      </c>
      <c r="C28" s="6">
        <v>0</v>
      </c>
      <c r="D28" s="14" t="s">
        <v>34</v>
      </c>
      <c r="E28" s="6">
        <v>0</v>
      </c>
      <c r="F28" s="6">
        <v>0</v>
      </c>
    </row>
    <row r="29" spans="1:6" ht="14.5" customHeight="1">
      <c r="A29" s="14" t="s">
        <v>33</v>
      </c>
      <c r="B29" s="6">
        <v>0</v>
      </c>
      <c r="C29" s="6">
        <v>0</v>
      </c>
      <c r="D29" s="14" t="s">
        <v>32</v>
      </c>
      <c r="E29" s="6">
        <v>0</v>
      </c>
      <c r="F29" s="6">
        <v>0</v>
      </c>
    </row>
    <row r="30" spans="1:6" ht="14.5" customHeight="1">
      <c r="A30" s="14" t="s">
        <v>31</v>
      </c>
      <c r="B30" s="6">
        <v>0</v>
      </c>
      <c r="C30" s="6">
        <v>0</v>
      </c>
      <c r="D30" s="14" t="s">
        <v>30</v>
      </c>
      <c r="E30" s="6">
        <v>0</v>
      </c>
      <c r="F30" s="6">
        <v>0</v>
      </c>
    </row>
    <row r="31" spans="1:6" ht="14.5" customHeight="1">
      <c r="A31" s="14" t="s">
        <v>29</v>
      </c>
      <c r="B31" s="6">
        <v>0</v>
      </c>
      <c r="C31" s="6">
        <v>0</v>
      </c>
      <c r="D31" s="14" t="s">
        <v>28</v>
      </c>
      <c r="E31" s="6">
        <f>利润表!C18</f>
        <v>-4</v>
      </c>
      <c r="F31" s="6">
        <v>0</v>
      </c>
    </row>
    <row r="32" spans="1:6" ht="14.5" customHeight="1">
      <c r="A32" s="14" t="s">
        <v>27</v>
      </c>
      <c r="B32" s="12"/>
      <c r="C32" s="12"/>
      <c r="D32" s="11" t="s">
        <v>26</v>
      </c>
      <c r="E32" s="6">
        <f>E27+E31</f>
        <v>-4</v>
      </c>
      <c r="F32" s="6">
        <v>0</v>
      </c>
    </row>
    <row r="33" spans="1:6" ht="14.5" customHeight="1">
      <c r="A33" s="11" t="s">
        <v>25</v>
      </c>
      <c r="B33" s="6">
        <f>SUM(B16:B32)</f>
        <v>0</v>
      </c>
      <c r="C33" s="6">
        <v>0</v>
      </c>
      <c r="D33" s="13"/>
      <c r="E33" s="12"/>
      <c r="F33" s="12"/>
    </row>
    <row r="34" spans="1:6" ht="14.5" customHeight="1">
      <c r="A34" s="11" t="s">
        <v>24</v>
      </c>
      <c r="B34" s="6">
        <f>B14+B33</f>
        <v>4</v>
      </c>
      <c r="C34" s="6">
        <v>0</v>
      </c>
      <c r="D34" s="11" t="s">
        <v>23</v>
      </c>
      <c r="E34" s="6">
        <f>E25+E32</f>
        <v>4</v>
      </c>
      <c r="F34" s="6">
        <v>0</v>
      </c>
    </row>
  </sheetData>
  <phoneticPr fontId="1" type="noConversion"/>
  <pageMargins left="0.75" right="0.75" top="1" bottom="1" header="0.51180555555555596" footer="0.51180555555555596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A14" sqref="A14"/>
    </sheetView>
  </sheetViews>
  <sheetFormatPr baseColWidth="10" defaultColWidth="9" defaultRowHeight="15"/>
  <cols>
    <col min="1" max="1" width="38.1640625" style="1" customWidth="1"/>
    <col min="2" max="3" width="9.6640625" style="2" bestFit="1" customWidth="1"/>
    <col min="4" max="16384" width="9" style="1"/>
  </cols>
  <sheetData>
    <row r="1" spans="1:3" ht="14.5" customHeight="1">
      <c r="A1" s="26" t="s">
        <v>22</v>
      </c>
      <c r="B1" s="27" t="s">
        <v>21</v>
      </c>
      <c r="C1" s="27" t="s">
        <v>20</v>
      </c>
    </row>
    <row r="2" spans="1:3" ht="14.5" customHeight="1">
      <c r="A2" s="5" t="s">
        <v>19</v>
      </c>
      <c r="B2" s="6">
        <v>0</v>
      </c>
      <c r="C2" s="6">
        <v>0</v>
      </c>
    </row>
    <row r="3" spans="1:3" ht="14.5" customHeight="1">
      <c r="A3" s="5" t="s">
        <v>219</v>
      </c>
      <c r="B3" s="6">
        <f>业务分录!C10+业务分录!C14+业务分录!C21+业务分录!C28+业务分录!C31</f>
        <v>4</v>
      </c>
      <c r="C3" s="8">
        <f>B3</f>
        <v>4</v>
      </c>
    </row>
    <row r="4" spans="1:3" ht="14.5" customHeight="1">
      <c r="A4" s="5" t="s">
        <v>18</v>
      </c>
      <c r="B4" s="6">
        <v>0</v>
      </c>
      <c r="C4" s="6">
        <v>0</v>
      </c>
    </row>
    <row r="5" spans="1:3" ht="14.5" customHeight="1">
      <c r="A5" s="5" t="s">
        <v>17</v>
      </c>
      <c r="B5" s="6">
        <v>0</v>
      </c>
      <c r="C5" s="6">
        <v>0</v>
      </c>
    </row>
    <row r="6" spans="1:3" ht="14.5" customHeight="1">
      <c r="A6" s="5" t="s">
        <v>16</v>
      </c>
      <c r="B6" s="6">
        <v>0</v>
      </c>
      <c r="C6" s="6">
        <v>0</v>
      </c>
    </row>
    <row r="7" spans="1:3" ht="14.5" customHeight="1">
      <c r="A7" s="5" t="s">
        <v>15</v>
      </c>
      <c r="B7" s="6">
        <v>0</v>
      </c>
      <c r="C7" s="6">
        <v>0</v>
      </c>
    </row>
    <row r="8" spans="1:3" ht="14.5" customHeight="1">
      <c r="A8" s="5" t="s">
        <v>14</v>
      </c>
      <c r="B8" s="6">
        <v>0</v>
      </c>
      <c r="C8" s="6">
        <v>0</v>
      </c>
    </row>
    <row r="9" spans="1:3" ht="14.5" customHeight="1">
      <c r="A9" s="5" t="s">
        <v>13</v>
      </c>
      <c r="B9" s="6">
        <v>0</v>
      </c>
      <c r="C9" s="6">
        <v>0</v>
      </c>
    </row>
    <row r="10" spans="1:3" ht="14.5" customHeight="1">
      <c r="A10" s="5" t="s">
        <v>12</v>
      </c>
      <c r="B10" s="6">
        <v>0</v>
      </c>
      <c r="C10" s="6">
        <v>0</v>
      </c>
    </row>
    <row r="11" spans="1:3" ht="12.25" customHeight="1">
      <c r="A11" s="7" t="s">
        <v>11</v>
      </c>
      <c r="B11" s="3"/>
      <c r="C11" s="3"/>
    </row>
    <row r="12" spans="1:3" ht="14.5" customHeight="1">
      <c r="A12" s="5" t="s">
        <v>10</v>
      </c>
      <c r="B12" s="6">
        <f>B2-B3-B4-B5-B6-B7+B8+B9</f>
        <v>-4</v>
      </c>
      <c r="C12" s="6">
        <f>C2-C3-C4-C5-C6-C7+C8+C9</f>
        <v>-4</v>
      </c>
    </row>
    <row r="13" spans="1:3" ht="14.5" customHeight="1">
      <c r="A13" s="5" t="s">
        <v>9</v>
      </c>
      <c r="B13" s="6">
        <v>0</v>
      </c>
      <c r="C13" s="6">
        <v>0</v>
      </c>
    </row>
    <row r="14" spans="1:3" ht="14.5" customHeight="1">
      <c r="A14" s="5" t="s">
        <v>8</v>
      </c>
      <c r="B14" s="6">
        <v>0</v>
      </c>
      <c r="C14" s="6">
        <v>0</v>
      </c>
    </row>
    <row r="15" spans="1:3" ht="14.5" customHeight="1">
      <c r="A15" s="5" t="s">
        <v>7</v>
      </c>
      <c r="B15" s="3"/>
      <c r="C15" s="3"/>
    </row>
    <row r="16" spans="1:3" ht="14.5" customHeight="1">
      <c r="A16" s="5" t="s">
        <v>6</v>
      </c>
      <c r="B16" s="6">
        <f>B12+B13-B14</f>
        <v>-4</v>
      </c>
      <c r="C16" s="6">
        <f>C12+C13-C14</f>
        <v>-4</v>
      </c>
    </row>
    <row r="17" spans="1:3" ht="14.5" customHeight="1">
      <c r="A17" s="5" t="s">
        <v>5</v>
      </c>
      <c r="B17" s="6">
        <v>0</v>
      </c>
      <c r="C17" s="6">
        <v>0</v>
      </c>
    </row>
    <row r="18" spans="1:3" ht="14.5" customHeight="1">
      <c r="A18" s="5" t="s">
        <v>4</v>
      </c>
      <c r="B18" s="6">
        <f>B16-B17</f>
        <v>-4</v>
      </c>
      <c r="C18" s="6">
        <f>C16-C17</f>
        <v>-4</v>
      </c>
    </row>
    <row r="19" spans="1:3" ht="14.5" customHeight="1">
      <c r="A19" s="5" t="s">
        <v>3</v>
      </c>
      <c r="B19" s="3"/>
      <c r="C19" s="3"/>
    </row>
    <row r="20" spans="1:3" ht="14.5" customHeight="1">
      <c r="A20" s="5" t="s">
        <v>2</v>
      </c>
      <c r="B20" s="4"/>
      <c r="C20" s="3"/>
    </row>
    <row r="21" spans="1:3" ht="14.5" customHeight="1">
      <c r="A21" s="5" t="s">
        <v>1</v>
      </c>
      <c r="B21" s="4"/>
      <c r="C21" s="3"/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"/>
  <sheetViews>
    <sheetView showGridLines="0" tabSelected="1" workbookViewId="0">
      <pane ySplit="1" topLeftCell="A2" activePane="bottomLeft" state="frozen"/>
      <selection pane="bottomLeft" activeCell="F25" sqref="F25"/>
    </sheetView>
  </sheetViews>
  <sheetFormatPr baseColWidth="10" defaultColWidth="8.83203125" defaultRowHeight="14"/>
  <cols>
    <col min="1" max="1" width="36" style="17" customWidth="1"/>
    <col min="2" max="2" width="24.5" style="17" bestFit="1" customWidth="1"/>
    <col min="3" max="4" width="9.5" style="18" bestFit="1" customWidth="1"/>
    <col min="6" max="6" width="13" style="16" bestFit="1" customWidth="1"/>
    <col min="7" max="7" width="13" style="16" customWidth="1"/>
    <col min="8" max="8" width="16.1640625" style="16" bestFit="1" customWidth="1"/>
  </cols>
  <sheetData>
    <row r="1" spans="1:9">
      <c r="A1" s="24" t="s">
        <v>129</v>
      </c>
      <c r="F1" s="36" t="s">
        <v>216</v>
      </c>
    </row>
    <row r="2" spans="1:9">
      <c r="A2" s="23" t="s">
        <v>106</v>
      </c>
      <c r="B2" s="20" t="s">
        <v>97</v>
      </c>
      <c r="C2" s="21">
        <v>200</v>
      </c>
      <c r="D2" s="21"/>
      <c r="F2" s="16" t="s">
        <v>124</v>
      </c>
      <c r="G2" s="16">
        <v>1001</v>
      </c>
      <c r="H2" s="25" t="s">
        <v>119</v>
      </c>
      <c r="I2" s="35" t="s">
        <v>214</v>
      </c>
    </row>
    <row r="3" spans="1:9">
      <c r="A3" s="23"/>
      <c r="B3" s="20" t="s">
        <v>91</v>
      </c>
      <c r="C3" s="21"/>
      <c r="D3" s="21">
        <v>100</v>
      </c>
      <c r="G3" s="16">
        <v>100101</v>
      </c>
      <c r="H3" s="16" t="s">
        <v>118</v>
      </c>
    </row>
    <row r="4" spans="1:9">
      <c r="A4" s="23"/>
      <c r="B4" s="20" t="s">
        <v>92</v>
      </c>
      <c r="C4" s="21"/>
      <c r="D4" s="21">
        <v>100</v>
      </c>
      <c r="G4" s="16">
        <v>100102</v>
      </c>
      <c r="H4" s="16" t="s">
        <v>115</v>
      </c>
    </row>
    <row r="5" spans="1:9">
      <c r="A5" s="19"/>
      <c r="G5" s="16">
        <v>100103</v>
      </c>
      <c r="H5" s="16" t="s">
        <v>116</v>
      </c>
    </row>
    <row r="6" spans="1:9">
      <c r="A6" s="23" t="s">
        <v>107</v>
      </c>
      <c r="B6" s="20" t="s">
        <v>93</v>
      </c>
      <c r="C6" s="21">
        <v>98</v>
      </c>
      <c r="D6" s="22" t="s">
        <v>96</v>
      </c>
      <c r="G6" s="16">
        <v>100104</v>
      </c>
      <c r="H6" s="16" t="s">
        <v>117</v>
      </c>
    </row>
    <row r="7" spans="1:9">
      <c r="A7" s="23"/>
      <c r="B7" s="20" t="s">
        <v>92</v>
      </c>
      <c r="C7" s="21">
        <v>98</v>
      </c>
      <c r="D7" s="22" t="s">
        <v>96</v>
      </c>
    </row>
    <row r="8" spans="1:9">
      <c r="A8" s="23"/>
      <c r="B8" s="20" t="s">
        <v>98</v>
      </c>
      <c r="C8" s="21"/>
      <c r="D8" s="21">
        <f>C6+C7</f>
        <v>196</v>
      </c>
      <c r="F8" s="16" t="s">
        <v>125</v>
      </c>
      <c r="G8" s="16">
        <f>表1!C11</f>
        <v>2241</v>
      </c>
      <c r="H8" s="25" t="s">
        <v>130</v>
      </c>
      <c r="I8" s="35" t="s">
        <v>213</v>
      </c>
    </row>
    <row r="9" spans="1:9">
      <c r="A9" s="19"/>
      <c r="G9" s="34" t="str">
        <f>$G$8&amp;"0"&amp;ROW(A1)</f>
        <v>224101</v>
      </c>
      <c r="H9" s="16" t="s">
        <v>120</v>
      </c>
    </row>
    <row r="10" spans="1:9">
      <c r="A10" s="23" t="s">
        <v>108</v>
      </c>
      <c r="B10" s="20" t="s">
        <v>95</v>
      </c>
      <c r="C10" s="21">
        <v>-4</v>
      </c>
      <c r="D10" s="21"/>
      <c r="G10" s="34" t="str">
        <f t="shared" ref="G10:G12" si="0">$G$8&amp;"0"&amp;ROW(A2)</f>
        <v>224102</v>
      </c>
      <c r="H10" s="16" t="s">
        <v>121</v>
      </c>
    </row>
    <row r="11" spans="1:9">
      <c r="A11" s="23"/>
      <c r="B11" s="20" t="s">
        <v>94</v>
      </c>
      <c r="C11" s="21">
        <v>2</v>
      </c>
      <c r="D11" s="21"/>
      <c r="G11" s="34" t="str">
        <f t="shared" si="0"/>
        <v>224103</v>
      </c>
      <c r="H11" s="16" t="s">
        <v>122</v>
      </c>
    </row>
    <row r="12" spans="1:9">
      <c r="A12" s="23"/>
      <c r="B12" s="20" t="s">
        <v>92</v>
      </c>
      <c r="C12" s="21">
        <v>2</v>
      </c>
      <c r="D12" s="21"/>
      <c r="G12" s="34" t="str">
        <f t="shared" si="0"/>
        <v>224104</v>
      </c>
      <c r="H12" s="25" t="s">
        <v>123</v>
      </c>
    </row>
    <row r="13" spans="1:9">
      <c r="A13" s="19"/>
    </row>
    <row r="14" spans="1:9">
      <c r="A14" s="23" t="s">
        <v>109</v>
      </c>
      <c r="B14" s="20" t="s">
        <v>95</v>
      </c>
      <c r="C14" s="21">
        <v>2</v>
      </c>
      <c r="D14" s="21"/>
      <c r="F14" s="16" t="s">
        <v>131</v>
      </c>
      <c r="G14" s="16">
        <f>表1!C33</f>
        <v>6401</v>
      </c>
      <c r="H14" s="25" t="s">
        <v>127</v>
      </c>
    </row>
    <row r="15" spans="1:9">
      <c r="A15" s="23"/>
      <c r="B15" s="20" t="s">
        <v>94</v>
      </c>
      <c r="C15" s="21"/>
      <c r="D15" s="21">
        <v>1</v>
      </c>
      <c r="G15" s="34" t="str">
        <f>$G$14&amp;"0"&amp;ROW(A1)</f>
        <v>640101</v>
      </c>
      <c r="H15" s="16" t="s">
        <v>115</v>
      </c>
    </row>
    <row r="16" spans="1:9">
      <c r="A16" s="23"/>
      <c r="B16" s="20" t="s">
        <v>92</v>
      </c>
      <c r="C16" s="21"/>
      <c r="D16" s="21">
        <v>1</v>
      </c>
      <c r="G16" s="34" t="str">
        <f t="shared" ref="G16:G18" si="1">$G$14&amp;"0"&amp;ROW(A2)</f>
        <v>640102</v>
      </c>
      <c r="H16" s="16" t="s">
        <v>116</v>
      </c>
    </row>
    <row r="17" spans="1:8">
      <c r="A17" s="19"/>
      <c r="G17" s="34" t="str">
        <f t="shared" si="1"/>
        <v>640103</v>
      </c>
      <c r="H17" s="16" t="s">
        <v>117</v>
      </c>
    </row>
    <row r="18" spans="1:8">
      <c r="A18" s="23" t="s">
        <v>110</v>
      </c>
      <c r="B18" s="20" t="s">
        <v>99</v>
      </c>
      <c r="C18" s="21">
        <v>2</v>
      </c>
      <c r="D18" s="21"/>
      <c r="G18" s="34" t="str">
        <f t="shared" si="1"/>
        <v>640104</v>
      </c>
      <c r="H18" s="16" t="s">
        <v>128</v>
      </c>
    </row>
    <row r="19" spans="1:8">
      <c r="A19" s="23"/>
      <c r="B19" s="20" t="s">
        <v>91</v>
      </c>
      <c r="C19" s="21"/>
      <c r="D19" s="21">
        <v>1</v>
      </c>
    </row>
    <row r="20" spans="1:8">
      <c r="A20" s="23"/>
      <c r="B20" s="20" t="s">
        <v>92</v>
      </c>
      <c r="C20" s="21"/>
      <c r="D20" s="21">
        <v>1</v>
      </c>
      <c r="F20" s="16" t="s">
        <v>215</v>
      </c>
    </row>
    <row r="21" spans="1:8">
      <c r="A21" s="23" t="s">
        <v>100</v>
      </c>
      <c r="B21" s="20" t="s">
        <v>0</v>
      </c>
      <c r="C21" s="21">
        <v>2</v>
      </c>
      <c r="D21" s="21"/>
    </row>
    <row r="22" spans="1:8">
      <c r="A22" s="23"/>
      <c r="B22" s="20" t="s">
        <v>101</v>
      </c>
      <c r="C22" s="21"/>
      <c r="D22" s="21">
        <v>2</v>
      </c>
      <c r="F22" s="16" t="s">
        <v>217</v>
      </c>
    </row>
    <row r="23" spans="1:8">
      <c r="A23" s="19"/>
    </row>
    <row r="24" spans="1:8">
      <c r="A24" s="19"/>
    </row>
    <row r="25" spans="1:8">
      <c r="A25" s="23" t="s">
        <v>111</v>
      </c>
      <c r="B25" s="20" t="s">
        <v>102</v>
      </c>
      <c r="C25" s="21">
        <v>2</v>
      </c>
      <c r="D25" s="21"/>
    </row>
    <row r="26" spans="1:8">
      <c r="A26" s="23"/>
      <c r="B26" s="20" t="s">
        <v>91</v>
      </c>
      <c r="C26" s="21"/>
      <c r="D26" s="21">
        <v>1</v>
      </c>
    </row>
    <row r="27" spans="1:8">
      <c r="A27" s="23"/>
      <c r="B27" s="20" t="s">
        <v>92</v>
      </c>
      <c r="C27" s="21"/>
      <c r="D27" s="21">
        <v>1</v>
      </c>
    </row>
    <row r="28" spans="1:8">
      <c r="A28" s="23" t="s">
        <v>112</v>
      </c>
      <c r="B28" s="20" t="s">
        <v>103</v>
      </c>
      <c r="C28" s="21">
        <v>2</v>
      </c>
      <c r="D28" s="21"/>
    </row>
    <row r="29" spans="1:8">
      <c r="A29" s="23"/>
      <c r="B29" s="20" t="s">
        <v>104</v>
      </c>
      <c r="C29" s="21"/>
      <c r="D29" s="21">
        <v>2</v>
      </c>
    </row>
    <row r="30" spans="1:8" ht="14.25" customHeight="1">
      <c r="A30" s="19"/>
    </row>
    <row r="31" spans="1:8">
      <c r="A31" s="23" t="s">
        <v>113</v>
      </c>
      <c r="B31" s="20" t="s">
        <v>105</v>
      </c>
      <c r="C31" s="21">
        <v>2</v>
      </c>
      <c r="D31" s="21"/>
    </row>
    <row r="32" spans="1:8">
      <c r="A32" s="23"/>
      <c r="B32" s="20" t="s">
        <v>91</v>
      </c>
      <c r="C32" s="21"/>
      <c r="D32" s="21">
        <v>1</v>
      </c>
    </row>
    <row r="33" spans="1:4">
      <c r="A33" s="23"/>
      <c r="B33" s="20" t="s">
        <v>92</v>
      </c>
      <c r="C33" s="21"/>
      <c r="D33" s="21">
        <v>1</v>
      </c>
    </row>
    <row r="34" spans="1:4">
      <c r="A34" s="23" t="s">
        <v>114</v>
      </c>
      <c r="B34" s="20" t="s">
        <v>90</v>
      </c>
      <c r="C34" s="21">
        <v>2</v>
      </c>
      <c r="D34" s="21"/>
    </row>
    <row r="35" spans="1:4">
      <c r="A35" s="23"/>
      <c r="B35" s="20" t="s">
        <v>105</v>
      </c>
      <c r="C35" s="21"/>
      <c r="D35" s="21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"/>
  <sheetViews>
    <sheetView workbookViewId="0">
      <selection activeCell="B23" sqref="B23"/>
    </sheetView>
  </sheetViews>
  <sheetFormatPr baseColWidth="10" defaultColWidth="8.83203125" defaultRowHeight="14"/>
  <cols>
    <col min="2" max="2" width="20.5" customWidth="1"/>
    <col min="3" max="3" width="17.6640625" customWidth="1"/>
    <col min="4" max="4" width="18.83203125" customWidth="1"/>
  </cols>
  <sheetData>
    <row r="1" spans="1:4">
      <c r="A1" s="29" t="s">
        <v>132</v>
      </c>
      <c r="B1" s="29" t="s">
        <v>133</v>
      </c>
      <c r="C1" s="29" t="s">
        <v>132</v>
      </c>
      <c r="D1" s="29" t="s">
        <v>133</v>
      </c>
    </row>
    <row r="2" spans="1:4">
      <c r="A2" s="39" t="s">
        <v>134</v>
      </c>
      <c r="B2" s="39"/>
      <c r="C2" s="39" t="s">
        <v>135</v>
      </c>
      <c r="D2" s="39"/>
    </row>
    <row r="3" spans="1:4">
      <c r="A3" s="30">
        <v>1001</v>
      </c>
      <c r="B3" s="31" t="s">
        <v>136</v>
      </c>
      <c r="C3" s="30">
        <v>2001</v>
      </c>
      <c r="D3" s="31" t="s">
        <v>137</v>
      </c>
    </row>
    <row r="4" spans="1:4">
      <c r="A4" s="30">
        <v>1002</v>
      </c>
      <c r="B4" s="31" t="s">
        <v>138</v>
      </c>
      <c r="C4" s="30">
        <v>2201</v>
      </c>
      <c r="D4" s="31" t="s">
        <v>139</v>
      </c>
    </row>
    <row r="5" spans="1:4">
      <c r="A5" s="30">
        <v>1009</v>
      </c>
      <c r="B5" s="31" t="s">
        <v>140</v>
      </c>
      <c r="C5" s="30">
        <v>2202</v>
      </c>
      <c r="D5" s="31" t="s">
        <v>141</v>
      </c>
    </row>
    <row r="6" spans="1:4">
      <c r="A6" s="30">
        <v>1101</v>
      </c>
      <c r="B6" s="31" t="s">
        <v>142</v>
      </c>
      <c r="C6" s="30">
        <v>2203</v>
      </c>
      <c r="D6" s="31" t="s">
        <v>143</v>
      </c>
    </row>
    <row r="7" spans="1:4">
      <c r="A7" s="30">
        <v>1102</v>
      </c>
      <c r="B7" s="31" t="s">
        <v>144</v>
      </c>
      <c r="C7" s="30">
        <v>2211</v>
      </c>
      <c r="D7" s="31" t="s">
        <v>145</v>
      </c>
    </row>
    <row r="8" spans="1:4">
      <c r="A8" s="30">
        <v>1121</v>
      </c>
      <c r="B8" s="31" t="s">
        <v>146</v>
      </c>
      <c r="C8" s="30">
        <v>2221</v>
      </c>
      <c r="D8" s="31" t="s">
        <v>147</v>
      </c>
    </row>
    <row r="9" spans="1:4">
      <c r="A9" s="30">
        <v>1122</v>
      </c>
      <c r="B9" s="31" t="s">
        <v>148</v>
      </c>
      <c r="C9" s="30">
        <v>2231</v>
      </c>
      <c r="D9" s="31" t="s">
        <v>149</v>
      </c>
    </row>
    <row r="10" spans="1:4">
      <c r="A10" s="30">
        <v>1123</v>
      </c>
      <c r="B10" s="31" t="s">
        <v>150</v>
      </c>
      <c r="C10" s="30">
        <v>2232</v>
      </c>
      <c r="D10" s="31" t="s">
        <v>151</v>
      </c>
    </row>
    <row r="11" spans="1:4">
      <c r="A11" s="30">
        <v>1131</v>
      </c>
      <c r="B11" s="31" t="s">
        <v>152</v>
      </c>
      <c r="C11" s="30">
        <v>2241</v>
      </c>
      <c r="D11" s="31" t="s">
        <v>153</v>
      </c>
    </row>
    <row r="12" spans="1:4">
      <c r="A12" s="30">
        <v>1132</v>
      </c>
      <c r="B12" s="31" t="s">
        <v>154</v>
      </c>
      <c r="C12" s="30">
        <v>2501</v>
      </c>
      <c r="D12" s="31" t="s">
        <v>155</v>
      </c>
    </row>
    <row r="13" spans="1:4">
      <c r="A13" s="30">
        <v>1133</v>
      </c>
      <c r="B13" s="31" t="s">
        <v>156</v>
      </c>
      <c r="C13" s="30">
        <v>2502</v>
      </c>
      <c r="D13" s="31" t="s">
        <v>157</v>
      </c>
    </row>
    <row r="14" spans="1:4">
      <c r="A14" s="30">
        <v>1231</v>
      </c>
      <c r="B14" s="31" t="s">
        <v>158</v>
      </c>
      <c r="C14" s="30">
        <v>2701</v>
      </c>
      <c r="D14" s="31" t="s">
        <v>159</v>
      </c>
    </row>
    <row r="15" spans="1:4">
      <c r="A15" s="30">
        <v>1401</v>
      </c>
      <c r="B15" s="31" t="s">
        <v>160</v>
      </c>
      <c r="C15" s="30">
        <v>2702</v>
      </c>
      <c r="D15" s="31" t="s">
        <v>161</v>
      </c>
    </row>
    <row r="16" spans="1:4">
      <c r="A16" s="30">
        <v>1402</v>
      </c>
      <c r="B16" s="31" t="s">
        <v>162</v>
      </c>
      <c r="C16" s="30">
        <v>2901</v>
      </c>
      <c r="D16" s="31" t="s">
        <v>163</v>
      </c>
    </row>
    <row r="17" spans="1:4">
      <c r="A17" s="30">
        <v>1403</v>
      </c>
      <c r="B17" s="31" t="s">
        <v>164</v>
      </c>
      <c r="C17" s="39" t="s">
        <v>165</v>
      </c>
      <c r="D17" s="39"/>
    </row>
    <row r="18" spans="1:4">
      <c r="A18" s="30">
        <v>1404</v>
      </c>
      <c r="B18" s="31" t="s">
        <v>166</v>
      </c>
      <c r="C18" s="30">
        <v>4001</v>
      </c>
      <c r="D18" s="31" t="s">
        <v>167</v>
      </c>
    </row>
    <row r="19" spans="1:4">
      <c r="A19" s="30">
        <v>1405</v>
      </c>
      <c r="B19" s="31" t="s">
        <v>168</v>
      </c>
      <c r="C19" s="30">
        <v>4002</v>
      </c>
      <c r="D19" s="31" t="s">
        <v>169</v>
      </c>
    </row>
    <row r="20" spans="1:4">
      <c r="A20" s="30">
        <v>1406</v>
      </c>
      <c r="B20" s="31" t="s">
        <v>170</v>
      </c>
      <c r="C20" s="30">
        <v>4101</v>
      </c>
      <c r="D20" s="31" t="s">
        <v>171</v>
      </c>
    </row>
    <row r="21" spans="1:4">
      <c r="A21" s="30">
        <v>1408</v>
      </c>
      <c r="B21" s="31" t="s">
        <v>172</v>
      </c>
      <c r="C21" s="30">
        <v>4103</v>
      </c>
      <c r="D21" s="31" t="s">
        <v>173</v>
      </c>
    </row>
    <row r="22" spans="1:4">
      <c r="A22" s="30">
        <v>1411</v>
      </c>
      <c r="B22" s="31" t="s">
        <v>174</v>
      </c>
      <c r="C22" s="30">
        <v>4104</v>
      </c>
      <c r="D22" s="31" t="s">
        <v>175</v>
      </c>
    </row>
    <row r="23" spans="1:4">
      <c r="A23" s="30">
        <v>1471</v>
      </c>
      <c r="B23" s="31" t="s">
        <v>176</v>
      </c>
      <c r="C23" s="39" t="s">
        <v>177</v>
      </c>
      <c r="D23" s="39"/>
    </row>
    <row r="24" spans="1:4">
      <c r="A24" s="30">
        <v>1501</v>
      </c>
      <c r="B24" s="31" t="s">
        <v>178</v>
      </c>
      <c r="C24" s="30">
        <v>4101</v>
      </c>
      <c r="D24" s="31" t="s">
        <v>179</v>
      </c>
    </row>
    <row r="25" spans="1:4">
      <c r="A25" s="30">
        <v>1502</v>
      </c>
      <c r="B25" s="31" t="s">
        <v>180</v>
      </c>
      <c r="C25" s="30">
        <v>4105</v>
      </c>
      <c r="D25" s="31" t="s">
        <v>181</v>
      </c>
    </row>
    <row r="26" spans="1:4">
      <c r="A26" s="30">
        <v>1503</v>
      </c>
      <c r="B26" s="31" t="s">
        <v>182</v>
      </c>
      <c r="C26" s="30">
        <v>5301</v>
      </c>
      <c r="D26" s="31" t="s">
        <v>183</v>
      </c>
    </row>
    <row r="27" spans="1:4">
      <c r="A27" s="30">
        <v>1511</v>
      </c>
      <c r="B27" s="31" t="s">
        <v>184</v>
      </c>
      <c r="C27" s="39" t="s">
        <v>185</v>
      </c>
      <c r="D27" s="39"/>
    </row>
    <row r="28" spans="1:4">
      <c r="A28" s="30">
        <v>1512</v>
      </c>
      <c r="B28" s="31" t="s">
        <v>186</v>
      </c>
      <c r="C28" s="30">
        <v>6001</v>
      </c>
      <c r="D28" s="31" t="s">
        <v>187</v>
      </c>
    </row>
    <row r="29" spans="1:4">
      <c r="A29" s="30">
        <v>1531</v>
      </c>
      <c r="B29" s="31" t="s">
        <v>188</v>
      </c>
      <c r="C29" s="30">
        <v>6051</v>
      </c>
      <c r="D29" s="31" t="s">
        <v>189</v>
      </c>
    </row>
    <row r="30" spans="1:4">
      <c r="A30" s="30">
        <v>1601</v>
      </c>
      <c r="B30" s="31" t="s">
        <v>190</v>
      </c>
      <c r="C30" s="30">
        <v>6101</v>
      </c>
      <c r="D30" s="31" t="s">
        <v>191</v>
      </c>
    </row>
    <row r="31" spans="1:4">
      <c r="A31" s="30">
        <v>1602</v>
      </c>
      <c r="B31" s="31" t="s">
        <v>192</v>
      </c>
      <c r="C31" s="30">
        <v>6111</v>
      </c>
      <c r="D31" s="31" t="s">
        <v>193</v>
      </c>
    </row>
    <row r="32" spans="1:4">
      <c r="A32" s="30">
        <v>1603</v>
      </c>
      <c r="B32" s="31" t="s">
        <v>194</v>
      </c>
      <c r="C32" s="30">
        <v>6301</v>
      </c>
      <c r="D32" s="31" t="s">
        <v>195</v>
      </c>
    </row>
    <row r="33" spans="1:4">
      <c r="A33" s="30">
        <v>1604</v>
      </c>
      <c r="B33" s="31" t="s">
        <v>196</v>
      </c>
      <c r="C33" s="30">
        <v>6401</v>
      </c>
      <c r="D33" s="31" t="s">
        <v>126</v>
      </c>
    </row>
    <row r="34" spans="1:4">
      <c r="A34" s="30">
        <v>1606</v>
      </c>
      <c r="B34" s="31" t="s">
        <v>197</v>
      </c>
      <c r="C34" s="30">
        <v>6402</v>
      </c>
      <c r="D34" s="31" t="s">
        <v>198</v>
      </c>
    </row>
    <row r="35" spans="1:4">
      <c r="A35" s="30">
        <v>1701</v>
      </c>
      <c r="B35" s="31" t="s">
        <v>199</v>
      </c>
      <c r="C35" s="30">
        <v>6403</v>
      </c>
      <c r="D35" s="31" t="s">
        <v>200</v>
      </c>
    </row>
    <row r="36" spans="1:4">
      <c r="A36" s="30">
        <v>1702</v>
      </c>
      <c r="B36" s="31" t="s">
        <v>201</v>
      </c>
      <c r="C36" s="30">
        <v>6601</v>
      </c>
      <c r="D36" s="31" t="s">
        <v>202</v>
      </c>
    </row>
    <row r="37" spans="1:4">
      <c r="A37" s="30">
        <v>1703</v>
      </c>
      <c r="B37" s="31" t="s">
        <v>203</v>
      </c>
      <c r="C37" s="30">
        <v>6602</v>
      </c>
      <c r="D37" s="31" t="s">
        <v>204</v>
      </c>
    </row>
    <row r="38" spans="1:4">
      <c r="A38" s="30">
        <v>1711</v>
      </c>
      <c r="B38" s="31" t="s">
        <v>205</v>
      </c>
      <c r="C38" s="30">
        <v>6603</v>
      </c>
      <c r="D38" s="31" t="s">
        <v>206</v>
      </c>
    </row>
    <row r="39" spans="1:4">
      <c r="A39" s="30">
        <v>1801</v>
      </c>
      <c r="B39" s="31" t="s">
        <v>207</v>
      </c>
      <c r="C39" s="30">
        <v>6711</v>
      </c>
      <c r="D39" s="31" t="s">
        <v>208</v>
      </c>
    </row>
    <row r="40" spans="1:4">
      <c r="A40" s="30">
        <v>1811</v>
      </c>
      <c r="B40" s="31" t="s">
        <v>209</v>
      </c>
      <c r="C40" s="30">
        <v>6801</v>
      </c>
      <c r="D40" s="31" t="s">
        <v>210</v>
      </c>
    </row>
    <row r="41" spans="1:4">
      <c r="A41" s="30">
        <v>1901</v>
      </c>
      <c r="B41" s="31" t="s">
        <v>211</v>
      </c>
      <c r="C41" s="30">
        <v>6901</v>
      </c>
      <c r="D41" s="31" t="s">
        <v>212</v>
      </c>
    </row>
    <row r="42" spans="1:4">
      <c r="A42" s="32"/>
      <c r="B42" s="33"/>
      <c r="C42" s="33"/>
      <c r="D42" s="33"/>
    </row>
  </sheetData>
  <mergeCells count="5">
    <mergeCell ref="A2:B2"/>
    <mergeCell ref="C2:D2"/>
    <mergeCell ref="C17:D17"/>
    <mergeCell ref="C23:D23"/>
    <mergeCell ref="C27:D2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资产负债表</vt:lpstr>
      <vt:lpstr>利润表</vt:lpstr>
      <vt:lpstr>业务分录</vt:lpstr>
      <vt:lpstr>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2006-09-13T11:21:51Z</dcterms:created>
  <dcterms:modified xsi:type="dcterms:W3CDTF">2018-11-07T11:51:33Z</dcterms:modified>
  <cp:category/>
</cp:coreProperties>
</file>