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bellows\Documents\Arduino\WindStation\"/>
    </mc:Choice>
  </mc:AlternateContent>
  <bookViews>
    <workbookView xWindow="240" yWindow="105" windowWidth="18195" windowHeight="799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D6" i="1" l="1"/>
  <c r="D8" i="1"/>
  <c r="E6" i="1" l="1"/>
  <c r="E7" i="1"/>
  <c r="E8" i="1"/>
  <c r="E5" i="1" l="1"/>
  <c r="E13" i="1" s="1"/>
  <c r="J8" i="1" l="1"/>
  <c r="K8" i="1" s="1"/>
  <c r="L8" i="1" s="1"/>
  <c r="J6" i="1"/>
  <c r="K6" i="1" s="1"/>
  <c r="L6" i="1" s="1"/>
  <c r="J7" i="1"/>
  <c r="K7" i="1" s="1"/>
  <c r="L7" i="1" s="1"/>
  <c r="J5" i="1"/>
  <c r="K5" i="1" s="1"/>
  <c r="L5" i="1" s="1"/>
  <c r="J9" i="1"/>
  <c r="K9" i="1" s="1"/>
  <c r="L9" i="1" s="1"/>
  <c r="N9" i="1" l="1"/>
  <c r="M9" i="1"/>
  <c r="N5" i="1"/>
  <c r="M5" i="1"/>
  <c r="M7" i="1"/>
  <c r="N7" i="1"/>
  <c r="M6" i="1"/>
  <c r="N6" i="1"/>
  <c r="M8" i="1"/>
  <c r="N8" i="1"/>
</calcChain>
</file>

<file path=xl/comments1.xml><?xml version="1.0" encoding="utf-8"?>
<comments xmlns="http://schemas.openxmlformats.org/spreadsheetml/2006/main">
  <authors>
    <author>James Brown</author>
  </authors>
  <commentList>
    <comment ref="M4" authorId="0" shapeId="0">
      <text>
        <r>
          <rPr>
            <b/>
            <sz val="9"/>
            <color indexed="81"/>
            <rFont val="Tahoma"/>
            <family val="2"/>
          </rPr>
          <t>James Brown:</t>
        </r>
        <r>
          <rPr>
            <sz val="9"/>
            <color indexed="81"/>
            <rFont val="Tahoma"/>
            <family val="2"/>
          </rPr>
          <t xml:space="preserve">
Days if we only get 65% of the listed battery capacity</t>
        </r>
      </text>
    </comment>
    <comment ref="N4" authorId="0" shapeId="0">
      <text>
        <r>
          <rPr>
            <b/>
            <sz val="9"/>
            <color indexed="81"/>
            <rFont val="Tahoma"/>
            <family val="2"/>
          </rPr>
          <t>James Brown:</t>
        </r>
        <r>
          <rPr>
            <sz val="9"/>
            <color indexed="81"/>
            <rFont val="Tahoma"/>
            <family val="2"/>
          </rPr>
          <t xml:space="preserve">
Days if we only get 50% of the listed battery capacity</t>
        </r>
      </text>
    </comment>
    <comment ref="D8" authorId="0" shapeId="0">
      <text>
        <r>
          <rPr>
            <b/>
            <sz val="9"/>
            <color indexed="81"/>
            <rFont val="Tahoma"/>
            <family val="2"/>
          </rPr>
          <t>James Brown:</t>
        </r>
        <r>
          <rPr>
            <sz val="9"/>
            <color indexed="81"/>
            <rFont val="Tahoma"/>
            <family val="2"/>
          </rPr>
          <t xml:space="preserve">
200 ms every 5 minutes</t>
        </r>
      </text>
    </comment>
  </commentList>
</comments>
</file>

<file path=xl/sharedStrings.xml><?xml version="1.0" encoding="utf-8"?>
<sst xmlns="http://schemas.openxmlformats.org/spreadsheetml/2006/main" count="25" uniqueCount="25">
  <si>
    <t>Weather station power consumption calculations</t>
  </si>
  <si>
    <t>Device</t>
  </si>
  <si>
    <t>Standby</t>
  </si>
  <si>
    <t>Active</t>
  </si>
  <si>
    <t>total / s</t>
  </si>
  <si>
    <t>mS active / S</t>
  </si>
  <si>
    <t>All current values in uA</t>
  </si>
  <si>
    <t>Battery</t>
  </si>
  <si>
    <t>Capacity (mAh)</t>
  </si>
  <si>
    <t>Days</t>
  </si>
  <si>
    <t>AA</t>
  </si>
  <si>
    <t>C</t>
  </si>
  <si>
    <t>D</t>
  </si>
  <si>
    <t>Compass</t>
  </si>
  <si>
    <t>RTC</t>
  </si>
  <si>
    <t>SD Card</t>
  </si>
  <si>
    <t>ProMini</t>
  </si>
  <si>
    <t>TOTAL</t>
  </si>
  <si>
    <t>uA</t>
  </si>
  <si>
    <t>9v</t>
  </si>
  <si>
    <t>hours</t>
  </si>
  <si>
    <t>Days @ 65%</t>
  </si>
  <si>
    <t>Days @ 50%</t>
  </si>
  <si>
    <t>AAA</t>
  </si>
  <si>
    <t>Days @ 80%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</si>
</sst>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3"/>
  <sheetViews>
    <sheetView tabSelected="1" workbookViewId="0">
      <selection activeCell="B6" sqref="B6"/>
    </sheetView>
  </sheetViews>
  <sheetFormatPr defaultRowHeight="15" x14ac:dyDescent="0.25"/>
  <cols>
    <col min="9" max="9" width="15.5703125" customWidth="1"/>
    <col min="10" max="11" width="7.85546875" customWidth="1"/>
    <col min="12" max="12" width="11.42578125" bestFit="1" customWidth="1"/>
    <col min="13" max="13" width="12.28515625" customWidth="1"/>
    <col min="14" max="14" width="11.5703125" customWidth="1"/>
  </cols>
  <sheetData>
    <row r="1" spans="1:14" x14ac:dyDescent="0.25">
      <c r="A1" t="s">
        <v>0</v>
      </c>
    </row>
    <row r="3" spans="1:14" x14ac:dyDescent="0.25">
      <c r="B3" t="s">
        <v>6</v>
      </c>
    </row>
    <row r="4" spans="1:14" x14ac:dyDescent="0.25">
      <c r="A4" t="s">
        <v>1</v>
      </c>
      <c r="B4" t="s">
        <v>2</v>
      </c>
      <c r="C4" t="s">
        <v>3</v>
      </c>
      <c r="D4" t="s">
        <v>5</v>
      </c>
      <c r="E4" t="s">
        <v>4</v>
      </c>
      <c r="H4" t="s">
        <v>7</v>
      </c>
      <c r="I4" t="s">
        <v>8</v>
      </c>
      <c r="J4" t="s">
        <v>20</v>
      </c>
      <c r="K4" t="s">
        <v>9</v>
      </c>
      <c r="L4" t="s">
        <v>24</v>
      </c>
      <c r="M4" t="s">
        <v>21</v>
      </c>
      <c r="N4" t="s">
        <v>22</v>
      </c>
    </row>
    <row r="5" spans="1:14" x14ac:dyDescent="0.25">
      <c r="A5" t="s">
        <v>16</v>
      </c>
      <c r="B5">
        <v>120</v>
      </c>
      <c r="C5">
        <v>100000</v>
      </c>
      <c r="D5">
        <v>0.5</v>
      </c>
      <c r="E5">
        <f>((D5*C5) + ((1000-D5)*B5))/1000</f>
        <v>169.94</v>
      </c>
      <c r="H5" t="s">
        <v>10</v>
      </c>
      <c r="I5">
        <v>2400</v>
      </c>
      <c r="J5" s="1">
        <f>I5/($E$13/1000)</f>
        <v>4426.4966944398184</v>
      </c>
      <c r="K5" s="1">
        <f>J5/24</f>
        <v>184.43736226832576</v>
      </c>
      <c r="L5" s="1">
        <f>K5*0.8</f>
        <v>147.54988981466062</v>
      </c>
      <c r="M5" s="1">
        <f>K5*0.65</f>
        <v>119.88428547441174</v>
      </c>
      <c r="N5" s="1">
        <f>K5*0.5</f>
        <v>92.218681134162878</v>
      </c>
    </row>
    <row r="6" spans="1:14" x14ac:dyDescent="0.25">
      <c r="A6" t="s">
        <v>13</v>
      </c>
      <c r="B6">
        <v>2</v>
      </c>
      <c r="C6">
        <v>100</v>
      </c>
      <c r="D6">
        <f>200/(1*60*1000)</f>
        <v>3.3333333333333335E-3</v>
      </c>
      <c r="E6">
        <f t="shared" ref="E6:E8" si="0">((D6*C6) + ((1000-D6)*B6))/1000</f>
        <v>2.0003266666666666</v>
      </c>
      <c r="H6" t="s">
        <v>11</v>
      </c>
      <c r="I6">
        <v>8000</v>
      </c>
      <c r="J6" s="1">
        <f t="shared" ref="J6:J9" si="1">I6/($E$13/1000)</f>
        <v>14754.988981466062</v>
      </c>
      <c r="K6" s="1">
        <f t="shared" ref="K6:K9" si="2">J6/24</f>
        <v>614.79120756108591</v>
      </c>
      <c r="L6" s="1">
        <f>K6*0.8</f>
        <v>491.83296604886874</v>
      </c>
      <c r="M6" s="1">
        <f t="shared" ref="M6:M9" si="3">K6*0.65</f>
        <v>399.61428491470588</v>
      </c>
      <c r="N6" s="1">
        <f t="shared" ref="N6:N9" si="4">K6*0.5</f>
        <v>307.39560378054296</v>
      </c>
    </row>
    <row r="7" spans="1:14" x14ac:dyDescent="0.25">
      <c r="A7" t="s">
        <v>14</v>
      </c>
      <c r="B7">
        <v>120</v>
      </c>
      <c r="C7">
        <v>120</v>
      </c>
      <c r="D7">
        <v>500</v>
      </c>
      <c r="E7">
        <f t="shared" si="0"/>
        <v>120</v>
      </c>
      <c r="H7" t="s">
        <v>12</v>
      </c>
      <c r="I7">
        <v>17000</v>
      </c>
      <c r="J7" s="1">
        <f t="shared" si="1"/>
        <v>31354.351585615383</v>
      </c>
      <c r="K7" s="1">
        <f t="shared" si="2"/>
        <v>1306.4313160673075</v>
      </c>
      <c r="L7" s="1">
        <f>K7*0.8</f>
        <v>1045.145052853846</v>
      </c>
      <c r="M7" s="1">
        <f t="shared" si="3"/>
        <v>849.18035544374993</v>
      </c>
      <c r="N7" s="1">
        <f t="shared" si="4"/>
        <v>653.21565803365377</v>
      </c>
    </row>
    <row r="8" spans="1:14" x14ac:dyDescent="0.25">
      <c r="A8" t="s">
        <v>15</v>
      </c>
      <c r="B8">
        <v>250</v>
      </c>
      <c r="C8">
        <v>75000</v>
      </c>
      <c r="D8">
        <f>200/(1*60*1000)</f>
        <v>3.3333333333333335E-3</v>
      </c>
      <c r="E8">
        <f t="shared" si="0"/>
        <v>250.24916666666667</v>
      </c>
      <c r="H8" t="s">
        <v>19</v>
      </c>
      <c r="I8">
        <v>450</v>
      </c>
      <c r="J8" s="1">
        <f t="shared" si="1"/>
        <v>829.96813020746595</v>
      </c>
      <c r="K8" s="1">
        <f t="shared" si="2"/>
        <v>34.582005425311081</v>
      </c>
      <c r="L8" s="1">
        <f>K8*0.8</f>
        <v>27.665604340248866</v>
      </c>
      <c r="M8" s="1">
        <f t="shared" si="3"/>
        <v>22.478303526452205</v>
      </c>
      <c r="N8" s="1">
        <f t="shared" si="4"/>
        <v>17.291002712655541</v>
      </c>
    </row>
    <row r="9" spans="1:14" x14ac:dyDescent="0.25">
      <c r="H9" t="s">
        <v>23</v>
      </c>
      <c r="I9">
        <v>1150</v>
      </c>
      <c r="J9" s="1">
        <f t="shared" si="1"/>
        <v>2121.0296660857462</v>
      </c>
      <c r="K9" s="1">
        <f t="shared" si="2"/>
        <v>88.37623608690609</v>
      </c>
      <c r="L9" s="1">
        <f>K9*0.8</f>
        <v>70.700988869524878</v>
      </c>
      <c r="M9" s="1">
        <f t="shared" si="3"/>
        <v>57.444553456488961</v>
      </c>
      <c r="N9" s="1">
        <f t="shared" si="4"/>
        <v>44.188118043453045</v>
      </c>
    </row>
    <row r="13" spans="1:14" x14ac:dyDescent="0.25">
      <c r="A13" t="s">
        <v>17</v>
      </c>
      <c r="E13">
        <f>SUM(E5:E12)</f>
        <v>542.1894933333333</v>
      </c>
      <c r="F13" t="s">
        <v>18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Adobe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Brown</dc:creator>
  <cp:lastModifiedBy>jbellows</cp:lastModifiedBy>
  <dcterms:created xsi:type="dcterms:W3CDTF">2014-06-13T16:21:04Z</dcterms:created>
  <dcterms:modified xsi:type="dcterms:W3CDTF">2014-09-11T06:52:44Z</dcterms:modified>
</cp:coreProperties>
</file>