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K9" i="1"/>
  <c r="M9" i="1" s="1"/>
  <c r="L9" i="1"/>
  <c r="L6" i="1"/>
  <c r="M6" i="1"/>
  <c r="L7" i="1"/>
  <c r="M7" i="1"/>
  <c r="L8" i="1"/>
  <c r="M8" i="1"/>
  <c r="M5" i="1"/>
  <c r="L5" i="1"/>
  <c r="J6" i="1"/>
  <c r="K6" i="1" s="1"/>
  <c r="J7" i="1"/>
  <c r="K7" i="1" s="1"/>
  <c r="J8" i="1"/>
  <c r="K8" i="1"/>
  <c r="K5" i="1"/>
  <c r="J5" i="1"/>
  <c r="E13" i="1"/>
  <c r="D6" i="1"/>
  <c r="E6" i="1"/>
  <c r="E7" i="1"/>
  <c r="E8" i="1"/>
  <c r="D8" i="1"/>
  <c r="E5" i="1" l="1"/>
</calcChain>
</file>

<file path=xl/comments1.xml><?xml version="1.0" encoding="utf-8"?>
<comments xmlns="http://schemas.openxmlformats.org/spreadsheetml/2006/main">
  <authors>
    <author>James Brown</author>
  </authors>
  <commentList>
    <comment ref="L4" authorId="0">
      <text>
        <r>
          <rPr>
            <b/>
            <sz val="9"/>
            <color indexed="81"/>
            <rFont val="Tahoma"/>
            <charset val="1"/>
          </rPr>
          <t>James Brown:</t>
        </r>
        <r>
          <rPr>
            <sz val="9"/>
            <color indexed="81"/>
            <rFont val="Tahoma"/>
            <charset val="1"/>
          </rPr>
          <t xml:space="preserve">
Days if we only get 65% of the listed battery capacity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James Brown:</t>
        </r>
        <r>
          <rPr>
            <sz val="9"/>
            <color indexed="81"/>
            <rFont val="Tahoma"/>
            <charset val="1"/>
          </rPr>
          <t xml:space="preserve">
Days if we only get 50% of the listed battery capacity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James Brown:</t>
        </r>
        <r>
          <rPr>
            <sz val="9"/>
            <color indexed="81"/>
            <rFont val="Tahoma"/>
            <charset val="1"/>
          </rPr>
          <t xml:space="preserve">
200 ms every 5 minutes</t>
        </r>
      </text>
    </comment>
  </commentList>
</comments>
</file>

<file path=xl/sharedStrings.xml><?xml version="1.0" encoding="utf-8"?>
<sst xmlns="http://schemas.openxmlformats.org/spreadsheetml/2006/main" count="24" uniqueCount="24">
  <si>
    <t>Weather station power consumption calculations</t>
  </si>
  <si>
    <t>Device</t>
  </si>
  <si>
    <t>Standby</t>
  </si>
  <si>
    <t>Active</t>
  </si>
  <si>
    <t>total / s</t>
  </si>
  <si>
    <t>mS active / S</t>
  </si>
  <si>
    <t>All current values in uA</t>
  </si>
  <si>
    <t>Battery</t>
  </si>
  <si>
    <t>Capacity (mAh)</t>
  </si>
  <si>
    <t>Days</t>
  </si>
  <si>
    <t>AA</t>
  </si>
  <si>
    <t>C</t>
  </si>
  <si>
    <t>D</t>
  </si>
  <si>
    <t>Compass</t>
  </si>
  <si>
    <t>RTC</t>
  </si>
  <si>
    <t>SD Card</t>
  </si>
  <si>
    <t>ProMini</t>
  </si>
  <si>
    <t>TOTAL</t>
  </si>
  <si>
    <t>uA</t>
  </si>
  <si>
    <t>9v</t>
  </si>
  <si>
    <t>hours</t>
  </si>
  <si>
    <t>Days @ 65%</t>
  </si>
  <si>
    <t>Days @ 50%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</si>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</sst>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4" sqref="M4"/>
    </sheetView>
  </sheetViews>
  <sheetFormatPr defaultRowHeight="15" x14ac:dyDescent="0.25"/>
  <cols>
    <col min="9" max="9" width="15.5703125" customWidth="1"/>
    <col min="10" max="11" width="7.85546875" customWidth="1"/>
    <col min="12" max="12" width="12.28515625" customWidth="1"/>
    <col min="13" max="13" width="11.5703125" customWidth="1"/>
  </cols>
  <sheetData>
    <row r="1" spans="1:13" x14ac:dyDescent="0.25">
      <c r="A1" t="s">
        <v>0</v>
      </c>
    </row>
    <row r="3" spans="1:13" x14ac:dyDescent="0.25">
      <c r="B3" t="s">
        <v>6</v>
      </c>
    </row>
    <row r="4" spans="1:13" x14ac:dyDescent="0.25">
      <c r="A4" t="s">
        <v>1</v>
      </c>
      <c r="B4" t="s">
        <v>2</v>
      </c>
      <c r="C4" t="s">
        <v>3</v>
      </c>
      <c r="D4" t="s">
        <v>5</v>
      </c>
      <c r="E4" t="s">
        <v>4</v>
      </c>
      <c r="H4" t="s">
        <v>7</v>
      </c>
      <c r="I4" t="s">
        <v>8</v>
      </c>
      <c r="J4" t="s">
        <v>20</v>
      </c>
      <c r="K4" t="s">
        <v>9</v>
      </c>
      <c r="L4" t="s">
        <v>21</v>
      </c>
      <c r="M4" t="s">
        <v>22</v>
      </c>
    </row>
    <row r="5" spans="1:13" x14ac:dyDescent="0.25">
      <c r="A5" t="s">
        <v>16</v>
      </c>
      <c r="B5">
        <v>6</v>
      </c>
      <c r="C5">
        <v>100000</v>
      </c>
      <c r="D5">
        <v>0.5</v>
      </c>
      <c r="E5">
        <f>((D5*C5) + ((1000-D5)*B5))/1000</f>
        <v>55.997</v>
      </c>
      <c r="H5" t="s">
        <v>10</v>
      </c>
      <c r="I5">
        <v>2400</v>
      </c>
      <c r="J5" s="1">
        <f>I5/($E$13/1000)</f>
        <v>4724.3018934524307</v>
      </c>
      <c r="K5" s="1">
        <f>J5/24</f>
        <v>196.84591222718461</v>
      </c>
      <c r="L5" s="1">
        <f>K5*0.65</f>
        <v>127.94984294767001</v>
      </c>
      <c r="M5" s="1">
        <f>K5*0.5</f>
        <v>98.422956113592306</v>
      </c>
    </row>
    <row r="6" spans="1:13" x14ac:dyDescent="0.25">
      <c r="A6" t="s">
        <v>13</v>
      </c>
      <c r="B6">
        <v>2</v>
      </c>
      <c r="C6">
        <v>100</v>
      </c>
      <c r="D6">
        <f>200/(5*60*1000)</f>
        <v>6.6666666666666664E-4</v>
      </c>
      <c r="E6">
        <f t="shared" ref="E6:E8" si="0">((D6*C6) + ((1000-D6)*B6))/1000</f>
        <v>2.0000653333333331</v>
      </c>
      <c r="H6" t="s">
        <v>11</v>
      </c>
      <c r="I6">
        <v>8000</v>
      </c>
      <c r="J6" s="1">
        <f t="shared" ref="J6:J9" si="1">I6/($E$13/1000)</f>
        <v>15747.672978174769</v>
      </c>
      <c r="K6" s="1">
        <f t="shared" ref="K6:K9" si="2">J6/24</f>
        <v>656.15304075728204</v>
      </c>
      <c r="L6" s="1">
        <f t="shared" ref="L6:L9" si="3">K6*0.65</f>
        <v>426.49947649223333</v>
      </c>
      <c r="M6" s="1">
        <f t="shared" ref="M6:M9" si="4">K6*0.5</f>
        <v>328.07652037864102</v>
      </c>
    </row>
    <row r="7" spans="1:13" x14ac:dyDescent="0.25">
      <c r="A7" t="s">
        <v>14</v>
      </c>
      <c r="B7">
        <v>200</v>
      </c>
      <c r="C7">
        <v>1500</v>
      </c>
      <c r="E7">
        <f t="shared" si="0"/>
        <v>200</v>
      </c>
      <c r="H7" t="s">
        <v>12</v>
      </c>
      <c r="I7">
        <v>17000</v>
      </c>
      <c r="J7" s="1">
        <f t="shared" si="1"/>
        <v>33463.805078621386</v>
      </c>
      <c r="K7" s="1">
        <f t="shared" si="2"/>
        <v>1394.3252116092244</v>
      </c>
      <c r="L7" s="1">
        <f t="shared" si="3"/>
        <v>906.3113875459959</v>
      </c>
      <c r="M7" s="1">
        <f t="shared" si="4"/>
        <v>697.16260580461221</v>
      </c>
    </row>
    <row r="8" spans="1:13" x14ac:dyDescent="0.25">
      <c r="A8" t="s">
        <v>15</v>
      </c>
      <c r="B8">
        <v>250</v>
      </c>
      <c r="C8">
        <v>22000</v>
      </c>
      <c r="D8">
        <f>200/(5*60*1000)</f>
        <v>6.6666666666666664E-4</v>
      </c>
      <c r="E8">
        <f t="shared" si="0"/>
        <v>250.01449999999997</v>
      </c>
      <c r="H8" t="s">
        <v>19</v>
      </c>
      <c r="I8">
        <v>450</v>
      </c>
      <c r="J8" s="1">
        <f t="shared" si="1"/>
        <v>885.80660502233081</v>
      </c>
      <c r="K8" s="1">
        <f t="shared" si="2"/>
        <v>36.908608542597115</v>
      </c>
      <c r="L8" s="1">
        <f t="shared" si="3"/>
        <v>23.990595552688127</v>
      </c>
      <c r="M8" s="1">
        <f t="shared" si="4"/>
        <v>18.454304271298557</v>
      </c>
    </row>
    <row r="9" spans="1:13" x14ac:dyDescent="0.25">
      <c r="H9" t="s">
        <v>23</v>
      </c>
      <c r="I9">
        <v>1150</v>
      </c>
      <c r="J9" s="1">
        <f t="shared" si="1"/>
        <v>2263.7279906126232</v>
      </c>
      <c r="K9" s="1">
        <f t="shared" si="2"/>
        <v>94.321999608859301</v>
      </c>
      <c r="L9" s="1">
        <f t="shared" si="3"/>
        <v>61.309299745758544</v>
      </c>
      <c r="M9" s="1">
        <f t="shared" si="4"/>
        <v>47.16099980442965</v>
      </c>
    </row>
    <row r="13" spans="1:13" x14ac:dyDescent="0.25">
      <c r="A13" t="s">
        <v>17</v>
      </c>
      <c r="E13">
        <f>SUM(E5:E12)</f>
        <v>508.01156533333335</v>
      </c>
      <c r="F13" t="s">
        <v>18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Adobe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James Brown</cp:lastModifiedBy>
  <dcterms:created xsi:type="dcterms:W3CDTF">2014-06-13T16:21:04Z</dcterms:created>
  <dcterms:modified xsi:type="dcterms:W3CDTF">2014-06-16T20:16:29Z</dcterms:modified>
</cp:coreProperties>
</file>