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Publications\Cerberus_Autecology\Revision\Bernstein-et-al_RSOS_R1_2024.07.22\"/>
    </mc:Choice>
  </mc:AlternateContent>
  <xr:revisionPtr revIDLastSave="0" documentId="13_ncr:1_{F4C422A9-8DE8-4917-8827-44917E535557}" xr6:coauthVersionLast="47" xr6:coauthVersionMax="47" xr10:uidLastSave="{00000000-0000-0000-0000-000000000000}"/>
  <bookViews>
    <workbookView xWindow="-98" yWindow="-98" windowWidth="22695" windowHeight="14595" xr2:uid="{89EA91BA-B689-4B1C-81B6-1EA5599850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E60" i="1"/>
  <c r="F59" i="1"/>
  <c r="E59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3" i="1"/>
  <c r="G60" i="1" l="1"/>
  <c r="H3" i="1"/>
  <c r="G59" i="1"/>
  <c r="H60" i="1" l="1"/>
  <c r="H59" i="1"/>
</calcChain>
</file>

<file path=xl/sharedStrings.xml><?xml version="1.0" encoding="utf-8"?>
<sst xmlns="http://schemas.openxmlformats.org/spreadsheetml/2006/main" count="122" uniqueCount="16">
  <si>
    <t>Cerberus schneiderii</t>
  </si>
  <si>
    <t>Female</t>
  </si>
  <si>
    <t>JMB 002</t>
  </si>
  <si>
    <t>Male</t>
  </si>
  <si>
    <t>Male (juv.)</t>
  </si>
  <si>
    <t>RMB No.</t>
  </si>
  <si>
    <t>Taxon</t>
  </si>
  <si>
    <t>Sex</t>
  </si>
  <si>
    <t>Mass (g)</t>
  </si>
  <si>
    <t>SVL</t>
  </si>
  <si>
    <t>TL</t>
  </si>
  <si>
    <t>F-Ratio Test</t>
  </si>
  <si>
    <t>T-Test</t>
  </si>
  <si>
    <t>TL:TtL</t>
  </si>
  <si>
    <t>TtL</t>
  </si>
  <si>
    <r>
      <rPr>
        <b/>
        <sz val="11"/>
        <color theme="1"/>
        <rFont val="Calibri"/>
        <family val="2"/>
        <scheme val="minor"/>
      </rPr>
      <t>Supplementary Table S1.</t>
    </r>
    <r>
      <rPr>
        <sz val="11"/>
        <color theme="1"/>
        <rFont val="Calibri"/>
        <family val="2"/>
        <scheme val="minor"/>
      </rPr>
      <t xml:space="preserve"> Raw morphology data for </t>
    </r>
    <r>
      <rPr>
        <i/>
        <sz val="11"/>
        <color theme="1"/>
        <rFont val="Calibri"/>
        <family val="2"/>
        <scheme val="minor"/>
      </rPr>
      <t xml:space="preserve">Cerberus schneiderii </t>
    </r>
    <r>
      <rPr>
        <sz val="11"/>
        <color theme="1"/>
        <rFont val="Calibri"/>
        <family val="2"/>
        <scheme val="minor"/>
      </rPr>
      <t>collected in this study for which data on sex was present. Field collection ID RMB = Rafe. M. Brown. SVL = snout-vent-length; TL = tail length; TtL = total length; TL:TtL = tail length to total length ratio.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</si>
</sst>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1FE4-F85E-48C3-80F8-06D3992894AA}">
  <dimension ref="A1:H60"/>
  <sheetViews>
    <sheetView tabSelected="1" workbookViewId="0">
      <selection activeCell="E9" sqref="E9"/>
    </sheetView>
  </sheetViews>
  <sheetFormatPr defaultRowHeight="14.25" x14ac:dyDescent="0.45"/>
  <cols>
    <col min="2" max="2" width="21.33203125" bestFit="1" customWidth="1"/>
    <col min="4" max="4" width="10.06640625" bestFit="1" customWidth="1"/>
    <col min="5" max="5" width="24.06640625" bestFit="1" customWidth="1"/>
  </cols>
  <sheetData>
    <row r="1" spans="1:8" x14ac:dyDescent="0.45">
      <c r="A1" t="s">
        <v>15</v>
      </c>
    </row>
    <row r="2" spans="1:8" x14ac:dyDescent="0.4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14</v>
      </c>
      <c r="H2" s="2" t="s">
        <v>13</v>
      </c>
    </row>
    <row r="3" spans="1:8" x14ac:dyDescent="0.45">
      <c r="A3" s="5">
        <v>27355</v>
      </c>
      <c r="B3" s="5" t="s">
        <v>0</v>
      </c>
      <c r="C3" s="5" t="s">
        <v>1</v>
      </c>
      <c r="D3" s="6">
        <v>321.60000000000002</v>
      </c>
      <c r="E3" s="6">
        <v>680</v>
      </c>
      <c r="F3" s="5">
        <v>136</v>
      </c>
      <c r="G3" s="5">
        <f>SUM(E3,F3)</f>
        <v>816</v>
      </c>
      <c r="H3" s="5">
        <f>F3/G3</f>
        <v>0.16666666666666666</v>
      </c>
    </row>
    <row r="4" spans="1:8" x14ac:dyDescent="0.45">
      <c r="A4" s="5">
        <v>27356</v>
      </c>
      <c r="B4" s="5" t="s">
        <v>0</v>
      </c>
      <c r="C4" s="5" t="s">
        <v>1</v>
      </c>
      <c r="D4" s="6">
        <v>114.1</v>
      </c>
      <c r="E4" s="6">
        <v>520</v>
      </c>
      <c r="F4" s="5">
        <v>120</v>
      </c>
      <c r="G4" s="5">
        <f t="shared" ref="G4:G57" si="0">SUM(E4,F4)</f>
        <v>640</v>
      </c>
      <c r="H4" s="5">
        <f t="shared" ref="H4:H57" si="1">F4/G4</f>
        <v>0.1875</v>
      </c>
    </row>
    <row r="5" spans="1:8" x14ac:dyDescent="0.45">
      <c r="A5" s="5">
        <v>27357</v>
      </c>
      <c r="B5" s="5" t="s">
        <v>0</v>
      </c>
      <c r="C5" s="5" t="s">
        <v>1</v>
      </c>
      <c r="D5" s="6">
        <v>118.5</v>
      </c>
      <c r="E5" s="6">
        <v>500</v>
      </c>
      <c r="F5" s="5">
        <v>108</v>
      </c>
      <c r="G5" s="5">
        <f t="shared" si="0"/>
        <v>608</v>
      </c>
      <c r="H5" s="5">
        <f t="shared" si="1"/>
        <v>0.17763157894736842</v>
      </c>
    </row>
    <row r="6" spans="1:8" x14ac:dyDescent="0.45">
      <c r="A6" s="5">
        <v>27358</v>
      </c>
      <c r="B6" s="5" t="s">
        <v>0</v>
      </c>
      <c r="C6" s="5" t="s">
        <v>1</v>
      </c>
      <c r="D6" s="6">
        <v>62</v>
      </c>
      <c r="E6" s="6">
        <v>434</v>
      </c>
      <c r="F6" s="5">
        <v>97</v>
      </c>
      <c r="G6" s="5">
        <f t="shared" si="0"/>
        <v>531</v>
      </c>
      <c r="H6" s="5">
        <f t="shared" si="1"/>
        <v>0.18267419962335216</v>
      </c>
    </row>
    <row r="7" spans="1:8" x14ac:dyDescent="0.45">
      <c r="A7" s="5">
        <v>27368</v>
      </c>
      <c r="B7" s="5" t="s">
        <v>0</v>
      </c>
      <c r="C7" s="5" t="s">
        <v>1</v>
      </c>
      <c r="D7" s="6">
        <v>76.7</v>
      </c>
      <c r="E7" s="6">
        <v>480</v>
      </c>
      <c r="F7" s="5">
        <v>102</v>
      </c>
      <c r="G7" s="5">
        <f t="shared" si="0"/>
        <v>582</v>
      </c>
      <c r="H7" s="5">
        <f t="shared" si="1"/>
        <v>0.17525773195876287</v>
      </c>
    </row>
    <row r="8" spans="1:8" x14ac:dyDescent="0.45">
      <c r="A8" s="5">
        <v>27370</v>
      </c>
      <c r="B8" s="5" t="s">
        <v>0</v>
      </c>
      <c r="C8" s="5" t="s">
        <v>1</v>
      </c>
      <c r="D8" s="6">
        <v>98.9</v>
      </c>
      <c r="E8" s="6">
        <v>526</v>
      </c>
      <c r="F8" s="5">
        <v>115</v>
      </c>
      <c r="G8" s="5">
        <f t="shared" si="0"/>
        <v>641</v>
      </c>
      <c r="H8" s="5">
        <f t="shared" si="1"/>
        <v>0.1794071762870515</v>
      </c>
    </row>
    <row r="9" spans="1:8" x14ac:dyDescent="0.45">
      <c r="A9" s="5">
        <v>27372</v>
      </c>
      <c r="B9" s="5" t="s">
        <v>0</v>
      </c>
      <c r="C9" s="5" t="s">
        <v>1</v>
      </c>
      <c r="D9" s="6">
        <v>98.9</v>
      </c>
      <c r="E9" s="6">
        <v>509</v>
      </c>
      <c r="F9" s="5">
        <v>107</v>
      </c>
      <c r="G9" s="5">
        <f t="shared" si="0"/>
        <v>616</v>
      </c>
      <c r="H9" s="5">
        <f t="shared" si="1"/>
        <v>0.17370129870129869</v>
      </c>
    </row>
    <row r="10" spans="1:8" x14ac:dyDescent="0.45">
      <c r="A10" s="5">
        <v>27440</v>
      </c>
      <c r="B10" s="5" t="s">
        <v>0</v>
      </c>
      <c r="C10" s="5" t="s">
        <v>1</v>
      </c>
      <c r="D10" s="6">
        <v>149.9</v>
      </c>
      <c r="E10" s="6">
        <v>546</v>
      </c>
      <c r="F10" s="5">
        <v>110</v>
      </c>
      <c r="G10" s="5">
        <f t="shared" si="0"/>
        <v>656</v>
      </c>
      <c r="H10" s="5">
        <f t="shared" si="1"/>
        <v>0.1676829268292683</v>
      </c>
    </row>
    <row r="11" spans="1:8" x14ac:dyDescent="0.45">
      <c r="A11" s="5">
        <v>27441</v>
      </c>
      <c r="B11" s="5" t="s">
        <v>0</v>
      </c>
      <c r="C11" s="5" t="s">
        <v>1</v>
      </c>
      <c r="D11" s="6">
        <v>131.1</v>
      </c>
      <c r="E11" s="6">
        <v>530</v>
      </c>
      <c r="F11" s="5">
        <v>114</v>
      </c>
      <c r="G11" s="5">
        <f t="shared" si="0"/>
        <v>644</v>
      </c>
      <c r="H11" s="5">
        <f t="shared" si="1"/>
        <v>0.17701863354037267</v>
      </c>
    </row>
    <row r="12" spans="1:8" x14ac:dyDescent="0.45">
      <c r="A12" s="6" t="s">
        <v>2</v>
      </c>
      <c r="B12" s="5" t="s">
        <v>0</v>
      </c>
      <c r="C12" s="5" t="s">
        <v>1</v>
      </c>
      <c r="D12" s="6">
        <v>244.8</v>
      </c>
      <c r="E12" s="6">
        <v>610</v>
      </c>
      <c r="F12" s="5">
        <v>133</v>
      </c>
      <c r="G12" s="5">
        <f t="shared" si="0"/>
        <v>743</v>
      </c>
      <c r="H12" s="5">
        <f t="shared" si="1"/>
        <v>0.17900403768506057</v>
      </c>
    </row>
    <row r="13" spans="1:8" x14ac:dyDescent="0.45">
      <c r="A13" s="5">
        <v>27443</v>
      </c>
      <c r="B13" s="5" t="s">
        <v>0</v>
      </c>
      <c r="C13" s="5" t="s">
        <v>1</v>
      </c>
      <c r="D13" s="6">
        <v>110</v>
      </c>
      <c r="E13" s="6">
        <v>330</v>
      </c>
      <c r="F13" s="5">
        <v>114</v>
      </c>
      <c r="G13" s="5">
        <f t="shared" si="0"/>
        <v>444</v>
      </c>
      <c r="H13" s="5">
        <f t="shared" si="1"/>
        <v>0.25675675675675674</v>
      </c>
    </row>
    <row r="14" spans="1:8" x14ac:dyDescent="0.45">
      <c r="A14" s="5">
        <v>27445</v>
      </c>
      <c r="B14" s="5" t="s">
        <v>0</v>
      </c>
      <c r="C14" s="5" t="s">
        <v>1</v>
      </c>
      <c r="D14" s="6">
        <v>75.599999999999994</v>
      </c>
      <c r="E14" s="6">
        <v>499</v>
      </c>
      <c r="F14" s="5">
        <v>105</v>
      </c>
      <c r="G14" s="5">
        <f t="shared" si="0"/>
        <v>604</v>
      </c>
      <c r="H14" s="5">
        <f t="shared" si="1"/>
        <v>0.17384105960264901</v>
      </c>
    </row>
    <row r="15" spans="1:8" x14ac:dyDescent="0.45">
      <c r="A15" s="5">
        <v>27447</v>
      </c>
      <c r="B15" s="5" t="s">
        <v>0</v>
      </c>
      <c r="C15" s="5" t="s">
        <v>1</v>
      </c>
      <c r="D15" s="6">
        <v>149</v>
      </c>
      <c r="E15" s="6">
        <v>604</v>
      </c>
      <c r="F15" s="5">
        <v>121</v>
      </c>
      <c r="G15" s="5">
        <f t="shared" si="0"/>
        <v>725</v>
      </c>
      <c r="H15" s="5">
        <f t="shared" si="1"/>
        <v>0.16689655172413792</v>
      </c>
    </row>
    <row r="16" spans="1:8" x14ac:dyDescent="0.45">
      <c r="A16" s="5">
        <v>27449</v>
      </c>
      <c r="B16" s="5" t="s">
        <v>0</v>
      </c>
      <c r="C16" s="5" t="s">
        <v>1</v>
      </c>
      <c r="D16" s="6">
        <v>122.2</v>
      </c>
      <c r="E16" s="6">
        <v>554</v>
      </c>
      <c r="F16" s="5">
        <v>118</v>
      </c>
      <c r="G16" s="5">
        <f t="shared" si="0"/>
        <v>672</v>
      </c>
      <c r="H16" s="5">
        <f t="shared" si="1"/>
        <v>0.17559523809523808</v>
      </c>
    </row>
    <row r="17" spans="1:8" x14ac:dyDescent="0.45">
      <c r="A17" s="5">
        <v>27450</v>
      </c>
      <c r="B17" s="5" t="s">
        <v>0</v>
      </c>
      <c r="C17" s="5" t="s">
        <v>1</v>
      </c>
      <c r="D17" s="6">
        <v>170.8</v>
      </c>
      <c r="E17" s="6">
        <v>623</v>
      </c>
      <c r="F17" s="5">
        <v>124</v>
      </c>
      <c r="G17" s="5">
        <f t="shared" si="0"/>
        <v>747</v>
      </c>
      <c r="H17" s="5">
        <f t="shared" si="1"/>
        <v>0.16599732262382866</v>
      </c>
    </row>
    <row r="18" spans="1:8" x14ac:dyDescent="0.45">
      <c r="A18" s="5">
        <v>27451</v>
      </c>
      <c r="B18" s="5" t="s">
        <v>0</v>
      </c>
      <c r="C18" s="5" t="s">
        <v>1</v>
      </c>
      <c r="D18" s="6">
        <v>147.19999999999999</v>
      </c>
      <c r="E18" s="6">
        <v>594</v>
      </c>
      <c r="F18" s="5">
        <v>127</v>
      </c>
      <c r="G18" s="5">
        <f t="shared" si="0"/>
        <v>721</v>
      </c>
      <c r="H18" s="5">
        <f t="shared" si="1"/>
        <v>0.17614424410540916</v>
      </c>
    </row>
    <row r="19" spans="1:8" x14ac:dyDescent="0.45">
      <c r="A19" s="5">
        <v>27453</v>
      </c>
      <c r="B19" s="5" t="s">
        <v>0</v>
      </c>
      <c r="C19" s="5" t="s">
        <v>1</v>
      </c>
      <c r="D19" s="6">
        <v>122.6</v>
      </c>
      <c r="E19" s="6">
        <v>564</v>
      </c>
      <c r="F19" s="5">
        <v>122</v>
      </c>
      <c r="G19" s="5">
        <f t="shared" si="0"/>
        <v>686</v>
      </c>
      <c r="H19" s="5">
        <f t="shared" si="1"/>
        <v>0.17784256559766765</v>
      </c>
    </row>
    <row r="20" spans="1:8" x14ac:dyDescent="0.45">
      <c r="A20" s="5">
        <v>27454</v>
      </c>
      <c r="B20" s="5" t="s">
        <v>0</v>
      </c>
      <c r="C20" s="5" t="s">
        <v>1</v>
      </c>
      <c r="D20" s="6">
        <v>108.2</v>
      </c>
      <c r="E20" s="6">
        <v>547</v>
      </c>
      <c r="F20" s="5">
        <v>109</v>
      </c>
      <c r="G20" s="5">
        <f t="shared" si="0"/>
        <v>656</v>
      </c>
      <c r="H20" s="5">
        <f t="shared" si="1"/>
        <v>0.16615853658536586</v>
      </c>
    </row>
    <row r="21" spans="1:8" x14ac:dyDescent="0.45">
      <c r="A21" s="5">
        <v>27458</v>
      </c>
      <c r="B21" s="5" t="s">
        <v>0</v>
      </c>
      <c r="C21" s="5" t="s">
        <v>1</v>
      </c>
      <c r="D21" s="6">
        <v>46.4</v>
      </c>
      <c r="E21" s="6">
        <v>452</v>
      </c>
      <c r="F21" s="5">
        <v>109</v>
      </c>
      <c r="G21" s="5">
        <f t="shared" si="0"/>
        <v>561</v>
      </c>
      <c r="H21" s="5">
        <f t="shared" si="1"/>
        <v>0.19429590017825313</v>
      </c>
    </row>
    <row r="22" spans="1:8" x14ac:dyDescent="0.45">
      <c r="A22" s="5">
        <v>27460</v>
      </c>
      <c r="B22" s="5" t="s">
        <v>0</v>
      </c>
      <c r="C22" s="5" t="s">
        <v>1</v>
      </c>
      <c r="D22" s="6">
        <v>32.4</v>
      </c>
      <c r="E22" s="6">
        <v>395</v>
      </c>
      <c r="F22" s="5">
        <v>84</v>
      </c>
      <c r="G22" s="5">
        <f t="shared" si="0"/>
        <v>479</v>
      </c>
      <c r="H22" s="5">
        <f t="shared" si="1"/>
        <v>0.17536534446764093</v>
      </c>
    </row>
    <row r="23" spans="1:8" x14ac:dyDescent="0.45">
      <c r="A23" s="5">
        <v>27461</v>
      </c>
      <c r="B23" s="5" t="s">
        <v>0</v>
      </c>
      <c r="C23" s="5" t="s">
        <v>1</v>
      </c>
      <c r="D23" s="6">
        <v>34.700000000000003</v>
      </c>
      <c r="E23" s="6">
        <v>411</v>
      </c>
      <c r="F23" s="5">
        <v>94</v>
      </c>
      <c r="G23" s="5">
        <f t="shared" si="0"/>
        <v>505</v>
      </c>
      <c r="H23" s="5">
        <f t="shared" si="1"/>
        <v>0.18613861386138614</v>
      </c>
    </row>
    <row r="24" spans="1:8" x14ac:dyDescent="0.45">
      <c r="A24" s="5">
        <v>27466</v>
      </c>
      <c r="B24" s="5" t="s">
        <v>0</v>
      </c>
      <c r="C24" s="5" t="s">
        <v>1</v>
      </c>
      <c r="D24" s="6">
        <v>102.7</v>
      </c>
      <c r="E24" s="6">
        <v>500</v>
      </c>
      <c r="F24" s="5">
        <v>107.5</v>
      </c>
      <c r="G24" s="5">
        <f t="shared" si="0"/>
        <v>607.5</v>
      </c>
      <c r="H24" s="5">
        <f t="shared" si="1"/>
        <v>0.17695473251028807</v>
      </c>
    </row>
    <row r="25" spans="1:8" x14ac:dyDescent="0.45">
      <c r="A25" s="5">
        <v>27470</v>
      </c>
      <c r="B25" s="5" t="s">
        <v>0</v>
      </c>
      <c r="C25" s="5" t="s">
        <v>1</v>
      </c>
      <c r="D25" s="6">
        <v>25.4</v>
      </c>
      <c r="E25" s="6">
        <v>330</v>
      </c>
      <c r="F25" s="5">
        <v>81</v>
      </c>
      <c r="G25" s="5">
        <f t="shared" si="0"/>
        <v>411</v>
      </c>
      <c r="H25" s="5">
        <f t="shared" si="1"/>
        <v>0.19708029197080293</v>
      </c>
    </row>
    <row r="26" spans="1:8" x14ac:dyDescent="0.45">
      <c r="A26" s="5">
        <v>27471</v>
      </c>
      <c r="B26" s="5" t="s">
        <v>0</v>
      </c>
      <c r="C26" s="5" t="s">
        <v>1</v>
      </c>
      <c r="D26" s="6">
        <v>40</v>
      </c>
      <c r="E26" s="6">
        <v>393</v>
      </c>
      <c r="F26" s="5">
        <v>89</v>
      </c>
      <c r="G26" s="5">
        <f t="shared" si="0"/>
        <v>482</v>
      </c>
      <c r="H26" s="5">
        <f t="shared" si="1"/>
        <v>0.18464730290456433</v>
      </c>
    </row>
    <row r="27" spans="1:8" x14ac:dyDescent="0.45">
      <c r="A27" s="5">
        <v>27472</v>
      </c>
      <c r="B27" s="5" t="s">
        <v>0</v>
      </c>
      <c r="C27" s="5" t="s">
        <v>1</v>
      </c>
      <c r="D27" s="6">
        <v>63.1</v>
      </c>
      <c r="E27" s="6">
        <v>471</v>
      </c>
      <c r="F27" s="5">
        <v>102</v>
      </c>
      <c r="G27" s="5">
        <f t="shared" si="0"/>
        <v>573</v>
      </c>
      <c r="H27" s="5">
        <f t="shared" si="1"/>
        <v>0.17801047120418848</v>
      </c>
    </row>
    <row r="28" spans="1:8" x14ac:dyDescent="0.45">
      <c r="A28" s="5">
        <v>27473</v>
      </c>
      <c r="B28" s="5" t="s">
        <v>0</v>
      </c>
      <c r="C28" s="5" t="s">
        <v>1</v>
      </c>
      <c r="D28" s="6">
        <v>163.30000000000001</v>
      </c>
      <c r="E28" s="6">
        <v>571</v>
      </c>
      <c r="F28" s="5"/>
      <c r="G28" s="5">
        <f t="shared" si="0"/>
        <v>571</v>
      </c>
      <c r="H28" s="5">
        <f t="shared" si="1"/>
        <v>0</v>
      </c>
    </row>
    <row r="29" spans="1:8" x14ac:dyDescent="0.45">
      <c r="A29" s="5">
        <v>27474</v>
      </c>
      <c r="B29" s="5" t="s">
        <v>0</v>
      </c>
      <c r="C29" s="5" t="s">
        <v>1</v>
      </c>
      <c r="D29" s="6">
        <v>187</v>
      </c>
      <c r="E29" s="6">
        <v>667</v>
      </c>
      <c r="F29" s="5">
        <v>144</v>
      </c>
      <c r="G29" s="5">
        <f t="shared" si="0"/>
        <v>811</v>
      </c>
      <c r="H29" s="5">
        <f t="shared" si="1"/>
        <v>0.17755856966707767</v>
      </c>
    </row>
    <row r="30" spans="1:8" x14ac:dyDescent="0.45">
      <c r="A30" s="5">
        <v>27475</v>
      </c>
      <c r="B30" s="5" t="s">
        <v>0</v>
      </c>
      <c r="C30" s="5" t="s">
        <v>1</v>
      </c>
      <c r="D30" s="6">
        <v>38.1</v>
      </c>
      <c r="E30" s="6">
        <v>385</v>
      </c>
      <c r="F30" s="5">
        <v>91</v>
      </c>
      <c r="G30" s="5">
        <f t="shared" si="0"/>
        <v>476</v>
      </c>
      <c r="H30" s="5">
        <f t="shared" si="1"/>
        <v>0.19117647058823528</v>
      </c>
    </row>
    <row r="31" spans="1:8" x14ac:dyDescent="0.45">
      <c r="A31" s="3">
        <v>27359</v>
      </c>
      <c r="B31" s="3" t="s">
        <v>0</v>
      </c>
      <c r="C31" s="3" t="s">
        <v>3</v>
      </c>
      <c r="D31" s="4">
        <v>104.1</v>
      </c>
      <c r="E31" s="4">
        <v>530</v>
      </c>
      <c r="F31" s="3">
        <v>135</v>
      </c>
      <c r="G31" s="3">
        <f t="shared" si="0"/>
        <v>665</v>
      </c>
      <c r="H31" s="3">
        <f t="shared" si="1"/>
        <v>0.20300751879699247</v>
      </c>
    </row>
    <row r="32" spans="1:8" x14ac:dyDescent="0.45">
      <c r="A32" s="3">
        <v>27360</v>
      </c>
      <c r="B32" s="3" t="s">
        <v>0</v>
      </c>
      <c r="C32" s="3" t="s">
        <v>3</v>
      </c>
      <c r="D32" s="4">
        <v>66.2</v>
      </c>
      <c r="E32" s="4">
        <v>491</v>
      </c>
      <c r="F32" s="3">
        <v>128</v>
      </c>
      <c r="G32" s="3">
        <f t="shared" si="0"/>
        <v>619</v>
      </c>
      <c r="H32" s="3">
        <f t="shared" si="1"/>
        <v>0.20678513731825526</v>
      </c>
    </row>
    <row r="33" spans="1:8" x14ac:dyDescent="0.45">
      <c r="A33" s="3">
        <v>27361</v>
      </c>
      <c r="B33" s="3" t="s">
        <v>0</v>
      </c>
      <c r="C33" s="3" t="s">
        <v>3</v>
      </c>
      <c r="D33" s="4">
        <v>91.1</v>
      </c>
      <c r="E33" s="4">
        <v>524</v>
      </c>
      <c r="F33" s="3">
        <v>128</v>
      </c>
      <c r="G33" s="3">
        <f t="shared" si="0"/>
        <v>652</v>
      </c>
      <c r="H33" s="3">
        <f t="shared" si="1"/>
        <v>0.19631901840490798</v>
      </c>
    </row>
    <row r="34" spans="1:8" x14ac:dyDescent="0.45">
      <c r="A34" s="3">
        <v>27367</v>
      </c>
      <c r="B34" s="3" t="s">
        <v>0</v>
      </c>
      <c r="C34" s="3" t="s">
        <v>3</v>
      </c>
      <c r="D34" s="4">
        <v>70.099999999999994</v>
      </c>
      <c r="E34" s="4">
        <v>503</v>
      </c>
      <c r="F34" s="3">
        <v>130</v>
      </c>
      <c r="G34" s="3">
        <f t="shared" si="0"/>
        <v>633</v>
      </c>
      <c r="H34" s="3">
        <f t="shared" si="1"/>
        <v>0.20537124802527645</v>
      </c>
    </row>
    <row r="35" spans="1:8" x14ac:dyDescent="0.45">
      <c r="A35" s="3">
        <v>27369</v>
      </c>
      <c r="B35" s="3" t="s">
        <v>0</v>
      </c>
      <c r="C35" s="3" t="s">
        <v>3</v>
      </c>
      <c r="D35" s="4">
        <v>43</v>
      </c>
      <c r="E35" s="4">
        <v>416</v>
      </c>
      <c r="F35" s="3">
        <v>83</v>
      </c>
      <c r="G35" s="3">
        <f t="shared" si="0"/>
        <v>499</v>
      </c>
      <c r="H35" s="3">
        <f t="shared" si="1"/>
        <v>0.16633266533066132</v>
      </c>
    </row>
    <row r="36" spans="1:8" x14ac:dyDescent="0.45">
      <c r="A36" s="3">
        <v>27371</v>
      </c>
      <c r="B36" s="3" t="s">
        <v>0</v>
      </c>
      <c r="C36" s="3" t="s">
        <v>3</v>
      </c>
      <c r="D36" s="4">
        <v>96</v>
      </c>
      <c r="E36" s="4">
        <v>507</v>
      </c>
      <c r="F36" s="3">
        <v>127</v>
      </c>
      <c r="G36" s="3">
        <f t="shared" si="0"/>
        <v>634</v>
      </c>
      <c r="H36" s="3">
        <f t="shared" si="1"/>
        <v>0.20031545741324921</v>
      </c>
    </row>
    <row r="37" spans="1:8" x14ac:dyDescent="0.45">
      <c r="A37" s="3">
        <v>27429</v>
      </c>
      <c r="B37" s="3" t="s">
        <v>0</v>
      </c>
      <c r="C37" s="3" t="s">
        <v>3</v>
      </c>
      <c r="D37" s="4">
        <v>77.099999999999994</v>
      </c>
      <c r="E37" s="4">
        <v>509</v>
      </c>
      <c r="F37" s="3">
        <v>132</v>
      </c>
      <c r="G37" s="3">
        <f t="shared" si="0"/>
        <v>641</v>
      </c>
      <c r="H37" s="3">
        <f t="shared" si="1"/>
        <v>0.20592823712948519</v>
      </c>
    </row>
    <row r="38" spans="1:8" x14ac:dyDescent="0.45">
      <c r="A38" s="3">
        <v>27430</v>
      </c>
      <c r="B38" s="3" t="s">
        <v>0</v>
      </c>
      <c r="C38" s="3" t="s">
        <v>3</v>
      </c>
      <c r="D38" s="4">
        <v>25.2</v>
      </c>
      <c r="E38" s="4">
        <v>370</v>
      </c>
      <c r="F38" s="3">
        <v>85</v>
      </c>
      <c r="G38" s="3">
        <f t="shared" si="0"/>
        <v>455</v>
      </c>
      <c r="H38" s="3">
        <f t="shared" si="1"/>
        <v>0.18681318681318682</v>
      </c>
    </row>
    <row r="39" spans="1:8" x14ac:dyDescent="0.45">
      <c r="A39" s="3">
        <v>27431</v>
      </c>
      <c r="B39" s="3" t="s">
        <v>0</v>
      </c>
      <c r="C39" s="3" t="s">
        <v>3</v>
      </c>
      <c r="D39" s="4">
        <v>4.7</v>
      </c>
      <c r="E39" s="4">
        <v>187</v>
      </c>
      <c r="F39" s="3">
        <v>50</v>
      </c>
      <c r="G39" s="3">
        <f t="shared" si="0"/>
        <v>237</v>
      </c>
      <c r="H39" s="3">
        <f t="shared" si="1"/>
        <v>0.2109704641350211</v>
      </c>
    </row>
    <row r="40" spans="1:8" x14ac:dyDescent="0.45">
      <c r="A40" s="3">
        <v>27432</v>
      </c>
      <c r="B40" s="3" t="s">
        <v>0</v>
      </c>
      <c r="C40" s="3" t="s">
        <v>3</v>
      </c>
      <c r="D40" s="4">
        <v>3.7</v>
      </c>
      <c r="E40" s="4">
        <v>178</v>
      </c>
      <c r="F40" s="3">
        <v>47</v>
      </c>
      <c r="G40" s="3">
        <f t="shared" si="0"/>
        <v>225</v>
      </c>
      <c r="H40" s="3">
        <f t="shared" si="1"/>
        <v>0.2088888888888889</v>
      </c>
    </row>
    <row r="41" spans="1:8" x14ac:dyDescent="0.45">
      <c r="A41" s="3">
        <v>27442</v>
      </c>
      <c r="B41" s="3" t="s">
        <v>0</v>
      </c>
      <c r="C41" s="3" t="s">
        <v>3</v>
      </c>
      <c r="D41" s="4">
        <v>102</v>
      </c>
      <c r="E41" s="4">
        <v>500</v>
      </c>
      <c r="F41" s="3">
        <v>124</v>
      </c>
      <c r="G41" s="3">
        <f t="shared" si="0"/>
        <v>624</v>
      </c>
      <c r="H41" s="3">
        <f t="shared" si="1"/>
        <v>0.19871794871794871</v>
      </c>
    </row>
    <row r="42" spans="1:8" x14ac:dyDescent="0.45">
      <c r="A42" s="3">
        <v>27444</v>
      </c>
      <c r="B42" s="3" t="s">
        <v>0</v>
      </c>
      <c r="C42" s="3" t="s">
        <v>3</v>
      </c>
      <c r="D42" s="4">
        <v>46.3</v>
      </c>
      <c r="E42" s="4">
        <v>408</v>
      </c>
      <c r="F42" s="3">
        <v>99</v>
      </c>
      <c r="G42" s="3">
        <f t="shared" si="0"/>
        <v>507</v>
      </c>
      <c r="H42" s="3">
        <f t="shared" si="1"/>
        <v>0.19526627218934911</v>
      </c>
    </row>
    <row r="43" spans="1:8" x14ac:dyDescent="0.45">
      <c r="A43" s="3">
        <v>27446</v>
      </c>
      <c r="B43" s="3" t="s">
        <v>0</v>
      </c>
      <c r="C43" s="3" t="s">
        <v>3</v>
      </c>
      <c r="D43" s="4">
        <v>50.5</v>
      </c>
      <c r="E43" s="4">
        <v>412</v>
      </c>
      <c r="F43" s="3">
        <v>100</v>
      </c>
      <c r="G43" s="3">
        <f t="shared" si="0"/>
        <v>512</v>
      </c>
      <c r="H43" s="3">
        <f t="shared" si="1"/>
        <v>0.1953125</v>
      </c>
    </row>
    <row r="44" spans="1:8" x14ac:dyDescent="0.45">
      <c r="A44" s="3">
        <v>27448</v>
      </c>
      <c r="B44" s="3" t="s">
        <v>0</v>
      </c>
      <c r="C44" s="3" t="s">
        <v>3</v>
      </c>
      <c r="D44" s="4">
        <v>100.6</v>
      </c>
      <c r="E44" s="4">
        <v>533</v>
      </c>
      <c r="F44" s="3">
        <v>136</v>
      </c>
      <c r="G44" s="3">
        <f t="shared" si="0"/>
        <v>669</v>
      </c>
      <c r="H44" s="3">
        <f t="shared" si="1"/>
        <v>0.20328849028400597</v>
      </c>
    </row>
    <row r="45" spans="1:8" x14ac:dyDescent="0.45">
      <c r="A45" s="3">
        <v>27452</v>
      </c>
      <c r="B45" s="3" t="s">
        <v>0</v>
      </c>
      <c r="C45" s="3" t="s">
        <v>3</v>
      </c>
      <c r="D45" s="4">
        <v>20.100000000000001</v>
      </c>
      <c r="E45" s="4">
        <v>327</v>
      </c>
      <c r="F45" s="3">
        <v>78</v>
      </c>
      <c r="G45" s="3">
        <f t="shared" si="0"/>
        <v>405</v>
      </c>
      <c r="H45" s="3">
        <f t="shared" si="1"/>
        <v>0.19259259259259259</v>
      </c>
    </row>
    <row r="46" spans="1:8" x14ac:dyDescent="0.45">
      <c r="A46" s="3">
        <v>27457</v>
      </c>
      <c r="B46" s="3" t="s">
        <v>0</v>
      </c>
      <c r="C46" s="3" t="s">
        <v>3</v>
      </c>
      <c r="D46" s="4">
        <v>49.5</v>
      </c>
      <c r="E46" s="4">
        <v>235</v>
      </c>
      <c r="F46" s="3">
        <v>102</v>
      </c>
      <c r="G46" s="3">
        <f t="shared" si="0"/>
        <v>337</v>
      </c>
      <c r="H46" s="3">
        <f t="shared" si="1"/>
        <v>0.30267062314540061</v>
      </c>
    </row>
    <row r="47" spans="1:8" x14ac:dyDescent="0.45">
      <c r="A47" s="3">
        <v>27462</v>
      </c>
      <c r="B47" s="3" t="s">
        <v>0</v>
      </c>
      <c r="C47" s="3" t="s">
        <v>3</v>
      </c>
      <c r="D47" s="4">
        <v>17.8</v>
      </c>
      <c r="E47" s="4">
        <v>310</v>
      </c>
      <c r="F47" s="3">
        <v>65</v>
      </c>
      <c r="G47" s="3">
        <f t="shared" si="0"/>
        <v>375</v>
      </c>
      <c r="H47" s="3">
        <f t="shared" si="1"/>
        <v>0.17333333333333334</v>
      </c>
    </row>
    <row r="48" spans="1:8" x14ac:dyDescent="0.45">
      <c r="A48" s="3">
        <v>27463</v>
      </c>
      <c r="B48" s="3" t="s">
        <v>0</v>
      </c>
      <c r="C48" s="3" t="s">
        <v>3</v>
      </c>
      <c r="D48" s="4">
        <v>10.199999999999999</v>
      </c>
      <c r="E48" s="4">
        <v>245</v>
      </c>
      <c r="F48" s="3">
        <v>61</v>
      </c>
      <c r="G48" s="3">
        <f t="shared" si="0"/>
        <v>306</v>
      </c>
      <c r="H48" s="3">
        <f t="shared" si="1"/>
        <v>0.19934640522875818</v>
      </c>
    </row>
    <row r="49" spans="1:8" x14ac:dyDescent="0.45">
      <c r="A49" s="3">
        <v>27464</v>
      </c>
      <c r="B49" s="3" t="s">
        <v>0</v>
      </c>
      <c r="C49" s="3" t="s">
        <v>3</v>
      </c>
      <c r="D49" s="4">
        <v>128.69999999999999</v>
      </c>
      <c r="E49" s="4">
        <v>602</v>
      </c>
      <c r="F49" s="3">
        <v>145</v>
      </c>
      <c r="G49" s="3">
        <f t="shared" si="0"/>
        <v>747</v>
      </c>
      <c r="H49" s="3">
        <f t="shared" si="1"/>
        <v>0.19410977242302543</v>
      </c>
    </row>
    <row r="50" spans="1:8" x14ac:dyDescent="0.45">
      <c r="A50" s="3">
        <v>27465</v>
      </c>
      <c r="B50" s="3" t="s">
        <v>0</v>
      </c>
      <c r="C50" s="3" t="s">
        <v>3</v>
      </c>
      <c r="D50" s="4">
        <v>118.3</v>
      </c>
      <c r="E50" s="4">
        <v>565</v>
      </c>
      <c r="F50" s="3">
        <v>308</v>
      </c>
      <c r="G50" s="3">
        <f t="shared" si="0"/>
        <v>873</v>
      </c>
      <c r="H50" s="3">
        <f t="shared" si="1"/>
        <v>0.35280641466208479</v>
      </c>
    </row>
    <row r="51" spans="1:8" x14ac:dyDescent="0.45">
      <c r="A51" s="3">
        <v>27467</v>
      </c>
      <c r="B51" s="3" t="s">
        <v>0</v>
      </c>
      <c r="C51" s="3" t="s">
        <v>3</v>
      </c>
      <c r="D51" s="4">
        <v>77.8</v>
      </c>
      <c r="E51" s="4">
        <v>480</v>
      </c>
      <c r="F51" s="3">
        <v>120</v>
      </c>
      <c r="G51" s="3">
        <f t="shared" si="0"/>
        <v>600</v>
      </c>
      <c r="H51" s="3">
        <f t="shared" si="1"/>
        <v>0.2</v>
      </c>
    </row>
    <row r="52" spans="1:8" x14ac:dyDescent="0.45">
      <c r="A52" s="3">
        <v>27468</v>
      </c>
      <c r="B52" s="3" t="s">
        <v>0</v>
      </c>
      <c r="C52" s="3" t="s">
        <v>3</v>
      </c>
      <c r="D52" s="4">
        <v>97</v>
      </c>
      <c r="E52" s="4">
        <v>520</v>
      </c>
      <c r="F52" s="3">
        <v>130</v>
      </c>
      <c r="G52" s="3">
        <f t="shared" si="0"/>
        <v>650</v>
      </c>
      <c r="H52" s="3">
        <f t="shared" si="1"/>
        <v>0.2</v>
      </c>
    </row>
    <row r="53" spans="1:8" x14ac:dyDescent="0.45">
      <c r="A53" s="3">
        <v>27469</v>
      </c>
      <c r="B53" s="3" t="s">
        <v>0</v>
      </c>
      <c r="C53" s="3" t="s">
        <v>3</v>
      </c>
      <c r="D53" s="4">
        <v>52.2</v>
      </c>
      <c r="E53" s="4">
        <v>423</v>
      </c>
      <c r="F53" s="3">
        <v>109</v>
      </c>
      <c r="G53" s="3">
        <f t="shared" si="0"/>
        <v>532</v>
      </c>
      <c r="H53" s="3">
        <f t="shared" si="1"/>
        <v>0.20488721804511278</v>
      </c>
    </row>
    <row r="54" spans="1:8" x14ac:dyDescent="0.45">
      <c r="A54" s="3">
        <v>27476</v>
      </c>
      <c r="B54" s="3" t="s">
        <v>0</v>
      </c>
      <c r="C54" s="3" t="s">
        <v>3</v>
      </c>
      <c r="D54" s="4">
        <v>84.7</v>
      </c>
      <c r="E54" s="4">
        <v>517</v>
      </c>
      <c r="F54" s="3">
        <v>143</v>
      </c>
      <c r="G54" s="3">
        <f t="shared" si="0"/>
        <v>660</v>
      </c>
      <c r="H54" s="3">
        <f t="shared" si="1"/>
        <v>0.21666666666666667</v>
      </c>
    </row>
    <row r="55" spans="1:8" x14ac:dyDescent="0.45">
      <c r="A55" s="3">
        <v>27477</v>
      </c>
      <c r="B55" s="3" t="s">
        <v>0</v>
      </c>
      <c r="C55" s="3" t="s">
        <v>3</v>
      </c>
      <c r="D55" s="4">
        <v>44.7</v>
      </c>
      <c r="E55" s="4">
        <v>400</v>
      </c>
      <c r="F55" s="3">
        <v>120</v>
      </c>
      <c r="G55" s="3">
        <f t="shared" si="0"/>
        <v>520</v>
      </c>
      <c r="H55" s="3">
        <f t="shared" si="1"/>
        <v>0.23076923076923078</v>
      </c>
    </row>
    <row r="56" spans="1:8" x14ac:dyDescent="0.45">
      <c r="A56" s="3">
        <v>27478</v>
      </c>
      <c r="B56" s="3" t="s">
        <v>0</v>
      </c>
      <c r="C56" s="3" t="s">
        <v>3</v>
      </c>
      <c r="D56" s="4">
        <v>149.4</v>
      </c>
      <c r="E56" s="4">
        <v>606</v>
      </c>
      <c r="F56" s="3">
        <v>177</v>
      </c>
      <c r="G56" s="3">
        <f t="shared" si="0"/>
        <v>783</v>
      </c>
      <c r="H56" s="3">
        <f t="shared" si="1"/>
        <v>0.22605363984674329</v>
      </c>
    </row>
    <row r="57" spans="1:8" x14ac:dyDescent="0.45">
      <c r="A57" s="3">
        <v>27459</v>
      </c>
      <c r="B57" s="3" t="s">
        <v>0</v>
      </c>
      <c r="C57" s="3" t="s">
        <v>4</v>
      </c>
      <c r="D57" s="4">
        <v>14.7</v>
      </c>
      <c r="E57" s="4">
        <v>301</v>
      </c>
      <c r="F57" s="3">
        <v>70</v>
      </c>
      <c r="G57" s="3">
        <f t="shared" si="0"/>
        <v>371</v>
      </c>
      <c r="H57" s="3">
        <f t="shared" si="1"/>
        <v>0.18867924528301888</v>
      </c>
    </row>
    <row r="59" spans="1:8" x14ac:dyDescent="0.45">
      <c r="D59" s="4" t="s">
        <v>11</v>
      </c>
      <c r="E59" s="1">
        <f>_xlfn.F.TEST(E3:E30,E31:E57)</f>
        <v>0.15182235841191533</v>
      </c>
      <c r="F59" s="1">
        <f>_xlfn.F.TEST(F3:F30,F31:F57)</f>
        <v>6.5368258033086089E-8</v>
      </c>
      <c r="G59" s="1">
        <f>_xlfn.F.TEST(G3:G30,G31:G57)</f>
        <v>2.752598178845464E-2</v>
      </c>
      <c r="H59" s="1">
        <f>_xlfn.F.TEST(H3:H30,H31:H57)</f>
        <v>0.89237276066144544</v>
      </c>
    </row>
    <row r="60" spans="1:8" x14ac:dyDescent="0.45">
      <c r="D60" s="4" t="s">
        <v>12</v>
      </c>
      <c r="E60" s="1">
        <f>_xlfn.T.TEST(E3:E30,E31:E57,2,2)</f>
        <v>9.9823500325563769E-3</v>
      </c>
      <c r="F60" s="1">
        <f>_xlfn.T.TEST(F3:F30,F31:F57,2,3)</f>
        <v>0.58956199152591349</v>
      </c>
      <c r="G60" s="1">
        <f>_xlfn.T.TEST(G3:G30,G31:G57,2,3)</f>
        <v>7.1723561863847235E-2</v>
      </c>
      <c r="H60" s="1">
        <f>_xlfn.T.TEST(H3:H30,H31:H57,2,2)</f>
        <v>1.026960237418395E-3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Bernstein</dc:creator>
  <cp:lastModifiedBy>Justin Bernstein</cp:lastModifiedBy>
  <dcterms:created xsi:type="dcterms:W3CDTF">2024-07-17T03:37:31Z</dcterms:created>
  <dcterms:modified xsi:type="dcterms:W3CDTF">2024-07-23T06:53:42Z</dcterms:modified>
</cp:coreProperties>
</file>