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12720" activeTab="1"/>
  </bookViews>
  <sheets>
    <sheet name="NFLGames" sheetId="1" r:id="rId1"/>
    <sheet name="Solutions" sheetId="2" r:id="rId2"/>
  </sheets>
  <externalReferences>
    <externalReference r:id="rId3"/>
  </externalReferences>
  <definedNames>
    <definedName name="_xlnm._FilterDatabase" localSheetId="0" hidden="1">NFLGames!$F$1:$F$227</definedName>
  </definedNames>
  <calcPr calcId="145621"/>
</workbook>
</file>

<file path=xl/calcChain.xml><?xml version="1.0" encoding="utf-8"?>
<calcChain xmlns="http://schemas.openxmlformats.org/spreadsheetml/2006/main">
  <c r="I226" i="1" l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E226" i="1" l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9" i="1" l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4" i="1"/>
  <c r="F20" i="1"/>
  <c r="F44" i="1"/>
  <c r="F52" i="1"/>
  <c r="F60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12" i="1"/>
  <c r="F36" i="1"/>
  <c r="F68" i="1"/>
  <c r="F28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5" i="1"/>
  <c r="F37" i="1"/>
  <c r="F61" i="1"/>
  <c r="F77" i="1"/>
  <c r="F101" i="1"/>
  <c r="F125" i="1"/>
  <c r="F149" i="1"/>
  <c r="F181" i="1"/>
  <c r="F205" i="1"/>
  <c r="F221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1" i="1"/>
  <c r="F45" i="1"/>
  <c r="F69" i="1"/>
  <c r="F93" i="1"/>
  <c r="F117" i="1"/>
  <c r="F141" i="1"/>
  <c r="F157" i="1"/>
  <c r="F165" i="1"/>
  <c r="F173" i="1"/>
  <c r="F197" i="1"/>
  <c r="F213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13" i="1"/>
  <c r="F29" i="1"/>
  <c r="F53" i="1"/>
  <c r="F85" i="1"/>
  <c r="F109" i="1"/>
  <c r="F133" i="1"/>
  <c r="F18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</calcChain>
</file>

<file path=xl/sharedStrings.xml><?xml version="1.0" encoding="utf-8"?>
<sst xmlns="http://schemas.openxmlformats.org/spreadsheetml/2006/main" count="700" uniqueCount="32">
  <si>
    <t>Week</t>
  </si>
  <si>
    <t>Home Team Id</t>
  </si>
  <si>
    <t>Away Team ID</t>
  </si>
  <si>
    <t>Home Team Score</t>
  </si>
  <si>
    <t>Away Team Score</t>
  </si>
  <si>
    <t>Day of the Week</t>
  </si>
  <si>
    <t>Time</t>
  </si>
  <si>
    <t>Surface</t>
  </si>
  <si>
    <t>Temperature</t>
  </si>
  <si>
    <t>Wind</t>
  </si>
  <si>
    <t>Thu</t>
  </si>
  <si>
    <t>Night</t>
  </si>
  <si>
    <t xml:space="preserve">grass </t>
  </si>
  <si>
    <t>Sun</t>
  </si>
  <si>
    <t>Day</t>
  </si>
  <si>
    <t>sportturf</t>
  </si>
  <si>
    <t>a_turf</t>
  </si>
  <si>
    <t>Mon</t>
  </si>
  <si>
    <t xml:space="preserve">fieldturf </t>
  </si>
  <si>
    <t>matrixturf</t>
  </si>
  <si>
    <t>Home Team</t>
  </si>
  <si>
    <t>Away Team</t>
  </si>
  <si>
    <t>Bin</t>
  </si>
  <si>
    <t>More</t>
  </si>
  <si>
    <t>Frequency</t>
  </si>
  <si>
    <t>Scoring Bin range</t>
  </si>
  <si>
    <t>Home Team Scoring</t>
  </si>
  <si>
    <t xml:space="preserve">Away Team Scoring </t>
  </si>
  <si>
    <t>Home team win?</t>
  </si>
  <si>
    <t>Total Score</t>
  </si>
  <si>
    <t>Score Diff</t>
  </si>
  <si>
    <t>SF 49ers?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</si>
</sst>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NFLGames!$P$1</c:f>
              <c:strCache>
                <c:ptCount val="1"/>
                <c:pt idx="0">
                  <c:v>Total 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NFLGames!$N$2:$N$226</c:f>
              <c:numCache>
                <c:formatCode>General</c:formatCode>
                <c:ptCount val="225"/>
                <c:pt idx="0">
                  <c:v>83</c:v>
                </c:pt>
                <c:pt idx="1">
                  <c:v>75</c:v>
                </c:pt>
                <c:pt idx="2">
                  <c:v>73</c:v>
                </c:pt>
                <c:pt idx="3">
                  <c:v>67</c:v>
                </c:pt>
                <c:pt idx="4">
                  <c:v>87</c:v>
                </c:pt>
                <c:pt idx="5">
                  <c:v>61</c:v>
                </c:pt>
                <c:pt idx="6">
                  <c:v>57</c:v>
                </c:pt>
                <c:pt idx="7">
                  <c:v>46</c:v>
                </c:pt>
                <c:pt idx="8">
                  <c:v>60</c:v>
                </c:pt>
                <c:pt idx="9">
                  <c:v>68</c:v>
                </c:pt>
                <c:pt idx="10">
                  <c:v>33</c:v>
                </c:pt>
                <c:pt idx="11">
                  <c:v>37</c:v>
                </c:pt>
                <c:pt idx="12">
                  <c:v>33</c:v>
                </c:pt>
                <c:pt idx="13">
                  <c:v>68</c:v>
                </c:pt>
                <c:pt idx="14">
                  <c:v>65</c:v>
                </c:pt>
                <c:pt idx="15">
                  <c:v>43</c:v>
                </c:pt>
                <c:pt idx="16">
                  <c:v>70</c:v>
                </c:pt>
                <c:pt idx="17">
                  <c:v>64</c:v>
                </c:pt>
                <c:pt idx="18">
                  <c:v>76</c:v>
                </c:pt>
                <c:pt idx="19">
                  <c:v>59</c:v>
                </c:pt>
                <c:pt idx="20">
                  <c:v>57</c:v>
                </c:pt>
                <c:pt idx="21">
                  <c:v>69</c:v>
                </c:pt>
                <c:pt idx="22">
                  <c:v>78</c:v>
                </c:pt>
                <c:pt idx="23">
                  <c:v>43</c:v>
                </c:pt>
                <c:pt idx="24">
                  <c:v>22</c:v>
                </c:pt>
                <c:pt idx="25">
                  <c:v>55</c:v>
                </c:pt>
                <c:pt idx="26">
                  <c:v>18</c:v>
                </c:pt>
                <c:pt idx="27">
                  <c:v>37</c:v>
                </c:pt>
                <c:pt idx="28">
                  <c:v>58</c:v>
                </c:pt>
                <c:pt idx="29">
                  <c:v>70</c:v>
                </c:pt>
                <c:pt idx="30">
                  <c:v>88</c:v>
                </c:pt>
                <c:pt idx="31">
                  <c:v>76</c:v>
                </c:pt>
                <c:pt idx="32">
                  <c:v>77</c:v>
                </c:pt>
                <c:pt idx="33">
                  <c:v>70</c:v>
                </c:pt>
                <c:pt idx="34">
                  <c:v>63</c:v>
                </c:pt>
                <c:pt idx="35">
                  <c:v>56</c:v>
                </c:pt>
                <c:pt idx="36">
                  <c:v>62</c:v>
                </c:pt>
                <c:pt idx="37">
                  <c:v>49</c:v>
                </c:pt>
                <c:pt idx="38">
                  <c:v>82</c:v>
                </c:pt>
                <c:pt idx="39">
                  <c:v>58</c:v>
                </c:pt>
                <c:pt idx="40">
                  <c:v>33</c:v>
                </c:pt>
                <c:pt idx="41">
                  <c:v>64</c:v>
                </c:pt>
                <c:pt idx="42">
                  <c:v>67</c:v>
                </c:pt>
                <c:pt idx="43">
                  <c:v>80</c:v>
                </c:pt>
                <c:pt idx="44">
                  <c:v>71</c:v>
                </c:pt>
                <c:pt idx="45">
                  <c:v>73</c:v>
                </c:pt>
                <c:pt idx="46">
                  <c:v>66</c:v>
                </c:pt>
                <c:pt idx="47">
                  <c:v>82</c:v>
                </c:pt>
                <c:pt idx="48">
                  <c:v>60</c:v>
                </c:pt>
                <c:pt idx="49">
                  <c:v>56</c:v>
                </c:pt>
                <c:pt idx="50">
                  <c:v>45</c:v>
                </c:pt>
                <c:pt idx="51">
                  <c:v>64</c:v>
                </c:pt>
                <c:pt idx="52">
                  <c:v>46</c:v>
                </c:pt>
                <c:pt idx="53">
                  <c:v>27</c:v>
                </c:pt>
                <c:pt idx="54">
                  <c:v>66</c:v>
                </c:pt>
                <c:pt idx="55">
                  <c:v>62</c:v>
                </c:pt>
                <c:pt idx="56">
                  <c:v>96</c:v>
                </c:pt>
                <c:pt idx="57">
                  <c:v>72</c:v>
                </c:pt>
                <c:pt idx="58">
                  <c:v>80</c:v>
                </c:pt>
                <c:pt idx="59">
                  <c:v>68</c:v>
                </c:pt>
                <c:pt idx="60">
                  <c:v>61</c:v>
                </c:pt>
                <c:pt idx="61">
                  <c:v>69</c:v>
                </c:pt>
                <c:pt idx="62">
                  <c:v>25</c:v>
                </c:pt>
                <c:pt idx="63">
                  <c:v>8</c:v>
                </c:pt>
                <c:pt idx="64">
                  <c:v>65</c:v>
                </c:pt>
                <c:pt idx="65">
                  <c:v>85</c:v>
                </c:pt>
                <c:pt idx="66">
                  <c:v>61</c:v>
                </c:pt>
                <c:pt idx="67">
                  <c:v>80</c:v>
                </c:pt>
                <c:pt idx="68">
                  <c:v>73</c:v>
                </c:pt>
                <c:pt idx="69">
                  <c:v>60</c:v>
                </c:pt>
                <c:pt idx="70">
                  <c:v>62</c:v>
                </c:pt>
                <c:pt idx="71">
                  <c:v>76</c:v>
                </c:pt>
                <c:pt idx="72">
                  <c:v>45</c:v>
                </c:pt>
                <c:pt idx="73">
                  <c:v>40</c:v>
                </c:pt>
                <c:pt idx="74">
                  <c:v>72</c:v>
                </c:pt>
                <c:pt idx="75">
                  <c:v>60</c:v>
                </c:pt>
                <c:pt idx="76">
                  <c:v>79</c:v>
                </c:pt>
                <c:pt idx="77">
                  <c:v>43</c:v>
                </c:pt>
                <c:pt idx="78">
                  <c:v>72</c:v>
                </c:pt>
                <c:pt idx="79">
                  <c:v>66</c:v>
                </c:pt>
                <c:pt idx="80">
                  <c:v>56</c:v>
                </c:pt>
                <c:pt idx="81">
                  <c:v>69</c:v>
                </c:pt>
                <c:pt idx="82">
                  <c:v>60</c:v>
                </c:pt>
                <c:pt idx="83">
                  <c:v>45</c:v>
                </c:pt>
                <c:pt idx="84">
                  <c:v>44</c:v>
                </c:pt>
                <c:pt idx="85">
                  <c:v>51</c:v>
                </c:pt>
                <c:pt idx="86">
                  <c:v>25</c:v>
                </c:pt>
                <c:pt idx="87">
                  <c:v>20</c:v>
                </c:pt>
                <c:pt idx="88">
                  <c:v>22</c:v>
                </c:pt>
                <c:pt idx="89">
                  <c:v>56</c:v>
                </c:pt>
                <c:pt idx="90">
                  <c:v>72</c:v>
                </c:pt>
                <c:pt idx="91">
                  <c:v>61</c:v>
                </c:pt>
                <c:pt idx="92">
                  <c:v>57</c:v>
                </c:pt>
                <c:pt idx="93">
                  <c:v>35</c:v>
                </c:pt>
                <c:pt idx="94">
                  <c:v>43</c:v>
                </c:pt>
                <c:pt idx="95">
                  <c:v>30</c:v>
                </c:pt>
                <c:pt idx="96">
                  <c:v>40</c:v>
                </c:pt>
                <c:pt idx="97">
                  <c:v>70</c:v>
                </c:pt>
                <c:pt idx="98">
                  <c:v>72</c:v>
                </c:pt>
                <c:pt idx="99">
                  <c:v>81</c:v>
                </c:pt>
                <c:pt idx="100">
                  <c:v>24</c:v>
                </c:pt>
                <c:pt idx="101">
                  <c:v>77</c:v>
                </c:pt>
                <c:pt idx="102">
                  <c:v>53</c:v>
                </c:pt>
                <c:pt idx="103">
                  <c:v>73</c:v>
                </c:pt>
                <c:pt idx="104">
                  <c:v>66</c:v>
                </c:pt>
                <c:pt idx="105">
                  <c:v>74</c:v>
                </c:pt>
                <c:pt idx="106">
                  <c:v>70</c:v>
                </c:pt>
                <c:pt idx="107">
                  <c:v>52</c:v>
                </c:pt>
                <c:pt idx="108">
                  <c:v>36</c:v>
                </c:pt>
                <c:pt idx="109">
                  <c:v>65</c:v>
                </c:pt>
                <c:pt idx="110">
                  <c:v>72</c:v>
                </c:pt>
                <c:pt idx="111">
                  <c:v>65</c:v>
                </c:pt>
                <c:pt idx="112">
                  <c:v>68</c:v>
                </c:pt>
                <c:pt idx="113">
                  <c:v>59</c:v>
                </c:pt>
                <c:pt idx="114">
                  <c:v>63</c:v>
                </c:pt>
                <c:pt idx="115">
                  <c:v>53</c:v>
                </c:pt>
                <c:pt idx="116">
                  <c:v>44</c:v>
                </c:pt>
                <c:pt idx="117">
                  <c:v>59</c:v>
                </c:pt>
                <c:pt idx="118">
                  <c:v>64</c:v>
                </c:pt>
                <c:pt idx="119">
                  <c:v>30</c:v>
                </c:pt>
                <c:pt idx="120">
                  <c:v>84</c:v>
                </c:pt>
                <c:pt idx="121">
                  <c:v>39</c:v>
                </c:pt>
                <c:pt idx="122">
                  <c:v>73</c:v>
                </c:pt>
                <c:pt idx="123">
                  <c:v>86</c:v>
                </c:pt>
                <c:pt idx="124">
                  <c:v>74</c:v>
                </c:pt>
                <c:pt idx="125">
                  <c:v>51</c:v>
                </c:pt>
                <c:pt idx="126">
                  <c:v>68</c:v>
                </c:pt>
                <c:pt idx="127">
                  <c:v>37</c:v>
                </c:pt>
                <c:pt idx="128">
                  <c:v>53</c:v>
                </c:pt>
                <c:pt idx="129">
                  <c:v>78</c:v>
                </c:pt>
                <c:pt idx="130">
                  <c:v>76</c:v>
                </c:pt>
                <c:pt idx="131">
                  <c:v>73</c:v>
                </c:pt>
                <c:pt idx="132">
                  <c:v>75</c:v>
                </c:pt>
                <c:pt idx="133">
                  <c:v>63</c:v>
                </c:pt>
                <c:pt idx="134">
                  <c:v>57</c:v>
                </c:pt>
                <c:pt idx="135">
                  <c:v>59</c:v>
                </c:pt>
                <c:pt idx="136">
                  <c:v>36</c:v>
                </c:pt>
                <c:pt idx="137">
                  <c:v>68</c:v>
                </c:pt>
                <c:pt idx="138">
                  <c:v>87</c:v>
                </c:pt>
                <c:pt idx="139">
                  <c:v>65</c:v>
                </c:pt>
                <c:pt idx="140">
                  <c:v>64</c:v>
                </c:pt>
                <c:pt idx="141">
                  <c:v>68</c:v>
                </c:pt>
                <c:pt idx="142">
                  <c:v>70</c:v>
                </c:pt>
                <c:pt idx="143">
                  <c:v>62</c:v>
                </c:pt>
                <c:pt idx="144">
                  <c:v>62</c:v>
                </c:pt>
                <c:pt idx="145">
                  <c:v>82</c:v>
                </c:pt>
                <c:pt idx="146">
                  <c:v>56</c:v>
                </c:pt>
                <c:pt idx="147">
                  <c:v>52</c:v>
                </c:pt>
                <c:pt idx="148">
                  <c:v>54</c:v>
                </c:pt>
                <c:pt idx="149">
                  <c:v>72</c:v>
                </c:pt>
                <c:pt idx="150">
                  <c:v>69</c:v>
                </c:pt>
                <c:pt idx="151">
                  <c:v>64</c:v>
                </c:pt>
                <c:pt idx="152">
                  <c:v>65</c:v>
                </c:pt>
                <c:pt idx="153">
                  <c:v>79</c:v>
                </c:pt>
                <c:pt idx="154">
                  <c:v>59</c:v>
                </c:pt>
                <c:pt idx="155">
                  <c:v>43</c:v>
                </c:pt>
                <c:pt idx="156">
                  <c:v>70</c:v>
                </c:pt>
                <c:pt idx="157">
                  <c:v>60</c:v>
                </c:pt>
                <c:pt idx="158">
                  <c:v>64</c:v>
                </c:pt>
                <c:pt idx="159">
                  <c:v>72</c:v>
                </c:pt>
                <c:pt idx="160">
                  <c:v>84</c:v>
                </c:pt>
                <c:pt idx="161">
                  <c:v>82</c:v>
                </c:pt>
                <c:pt idx="162">
                  <c:v>48</c:v>
                </c:pt>
                <c:pt idx="163">
                  <c:v>40</c:v>
                </c:pt>
                <c:pt idx="164">
                  <c:v>82</c:v>
                </c:pt>
                <c:pt idx="165">
                  <c:v>93</c:v>
                </c:pt>
                <c:pt idx="166">
                  <c:v>48</c:v>
                </c:pt>
                <c:pt idx="167">
                  <c:v>73</c:v>
                </c:pt>
                <c:pt idx="168">
                  <c:v>79</c:v>
                </c:pt>
                <c:pt idx="169">
                  <c:v>68</c:v>
                </c:pt>
                <c:pt idx="170">
                  <c:v>82</c:v>
                </c:pt>
                <c:pt idx="171">
                  <c:v>56</c:v>
                </c:pt>
                <c:pt idx="172">
                  <c:v>86</c:v>
                </c:pt>
                <c:pt idx="173">
                  <c:v>89</c:v>
                </c:pt>
                <c:pt idx="174">
                  <c:v>9</c:v>
                </c:pt>
                <c:pt idx="175">
                  <c:v>68</c:v>
                </c:pt>
                <c:pt idx="176">
                  <c:v>60</c:v>
                </c:pt>
                <c:pt idx="177">
                  <c:v>67</c:v>
                </c:pt>
                <c:pt idx="178">
                  <c:v>54</c:v>
                </c:pt>
                <c:pt idx="179">
                  <c:v>65</c:v>
                </c:pt>
                <c:pt idx="180">
                  <c:v>50</c:v>
                </c:pt>
                <c:pt idx="181">
                  <c:v>19</c:v>
                </c:pt>
                <c:pt idx="182">
                  <c:v>66</c:v>
                </c:pt>
                <c:pt idx="183">
                  <c:v>53</c:v>
                </c:pt>
                <c:pt idx="184">
                  <c:v>79</c:v>
                </c:pt>
                <c:pt idx="185">
                  <c:v>60</c:v>
                </c:pt>
                <c:pt idx="186">
                  <c:v>69</c:v>
                </c:pt>
                <c:pt idx="187">
                  <c:v>48</c:v>
                </c:pt>
                <c:pt idx="188">
                  <c:v>41</c:v>
                </c:pt>
                <c:pt idx="189">
                  <c:v>67</c:v>
                </c:pt>
                <c:pt idx="190">
                  <c:v>75</c:v>
                </c:pt>
                <c:pt idx="191">
                  <c:v>65</c:v>
                </c:pt>
                <c:pt idx="192">
                  <c:v>87</c:v>
                </c:pt>
                <c:pt idx="193">
                  <c:v>46</c:v>
                </c:pt>
                <c:pt idx="194">
                  <c:v>62</c:v>
                </c:pt>
                <c:pt idx="195">
                  <c:v>41</c:v>
                </c:pt>
                <c:pt idx="196">
                  <c:v>70</c:v>
                </c:pt>
                <c:pt idx="197">
                  <c:v>79</c:v>
                </c:pt>
                <c:pt idx="198">
                  <c:v>48</c:v>
                </c:pt>
                <c:pt idx="199">
                  <c:v>25</c:v>
                </c:pt>
                <c:pt idx="200">
                  <c:v>79</c:v>
                </c:pt>
                <c:pt idx="201">
                  <c:v>62</c:v>
                </c:pt>
                <c:pt idx="202">
                  <c:v>57</c:v>
                </c:pt>
                <c:pt idx="203">
                  <c:v>70</c:v>
                </c:pt>
                <c:pt idx="204">
                  <c:v>68</c:v>
                </c:pt>
                <c:pt idx="205">
                  <c:v>66</c:v>
                </c:pt>
                <c:pt idx="206">
                  <c:v>46</c:v>
                </c:pt>
                <c:pt idx="207">
                  <c:v>62</c:v>
                </c:pt>
                <c:pt idx="208">
                  <c:v>20</c:v>
                </c:pt>
                <c:pt idx="209">
                  <c:v>25</c:v>
                </c:pt>
                <c:pt idx="210">
                  <c:v>40</c:v>
                </c:pt>
                <c:pt idx="211">
                  <c:v>62</c:v>
                </c:pt>
                <c:pt idx="212">
                  <c:v>56</c:v>
                </c:pt>
                <c:pt idx="213">
                  <c:v>60</c:v>
                </c:pt>
                <c:pt idx="214">
                  <c:v>26</c:v>
                </c:pt>
                <c:pt idx="215">
                  <c:v>23</c:v>
                </c:pt>
                <c:pt idx="216">
                  <c:v>73</c:v>
                </c:pt>
                <c:pt idx="217">
                  <c:v>63</c:v>
                </c:pt>
                <c:pt idx="218">
                  <c:v>68</c:v>
                </c:pt>
                <c:pt idx="219">
                  <c:v>68</c:v>
                </c:pt>
                <c:pt idx="220">
                  <c:v>49</c:v>
                </c:pt>
                <c:pt idx="221">
                  <c:v>47</c:v>
                </c:pt>
                <c:pt idx="222">
                  <c:v>26</c:v>
                </c:pt>
                <c:pt idx="223">
                  <c:v>59</c:v>
                </c:pt>
                <c:pt idx="224">
                  <c:v>68</c:v>
                </c:pt>
              </c:numCache>
            </c:numRef>
          </c:xVal>
          <c:yVal>
            <c:numRef>
              <c:f>NFLGames!$P$2:$P$226</c:f>
              <c:numCache>
                <c:formatCode>General</c:formatCode>
                <c:ptCount val="225"/>
                <c:pt idx="0">
                  <c:v>76</c:v>
                </c:pt>
                <c:pt idx="1">
                  <c:v>20</c:v>
                </c:pt>
                <c:pt idx="2">
                  <c:v>39</c:v>
                </c:pt>
                <c:pt idx="3">
                  <c:v>43</c:v>
                </c:pt>
                <c:pt idx="4">
                  <c:v>49</c:v>
                </c:pt>
                <c:pt idx="5">
                  <c:v>36</c:v>
                </c:pt>
                <c:pt idx="6">
                  <c:v>35</c:v>
                </c:pt>
                <c:pt idx="7">
                  <c:v>42</c:v>
                </c:pt>
                <c:pt idx="8">
                  <c:v>37</c:v>
                </c:pt>
                <c:pt idx="9">
                  <c:v>43</c:v>
                </c:pt>
                <c:pt idx="10">
                  <c:v>22</c:v>
                </c:pt>
                <c:pt idx="11">
                  <c:v>42</c:v>
                </c:pt>
                <c:pt idx="12">
                  <c:v>55</c:v>
                </c:pt>
                <c:pt idx="13">
                  <c:v>34</c:v>
                </c:pt>
                <c:pt idx="14">
                  <c:v>48</c:v>
                </c:pt>
                <c:pt idx="15">
                  <c:v>51</c:v>
                </c:pt>
                <c:pt idx="16">
                  <c:v>64</c:v>
                </c:pt>
                <c:pt idx="17">
                  <c:v>58</c:v>
                </c:pt>
                <c:pt idx="18">
                  <c:v>72</c:v>
                </c:pt>
                <c:pt idx="19">
                  <c:v>54</c:v>
                </c:pt>
                <c:pt idx="20">
                  <c:v>72</c:v>
                </c:pt>
                <c:pt idx="21">
                  <c:v>66</c:v>
                </c:pt>
                <c:pt idx="22">
                  <c:v>48</c:v>
                </c:pt>
                <c:pt idx="23">
                  <c:v>44</c:v>
                </c:pt>
                <c:pt idx="24">
                  <c:v>65</c:v>
                </c:pt>
                <c:pt idx="25">
                  <c:v>63</c:v>
                </c:pt>
                <c:pt idx="26">
                  <c:v>79</c:v>
                </c:pt>
                <c:pt idx="27">
                  <c:v>47</c:v>
                </c:pt>
                <c:pt idx="28">
                  <c:v>50</c:v>
                </c:pt>
                <c:pt idx="29">
                  <c:v>48</c:v>
                </c:pt>
                <c:pt idx="30">
                  <c:v>38</c:v>
                </c:pt>
                <c:pt idx="31">
                  <c:v>28</c:v>
                </c:pt>
                <c:pt idx="32">
                  <c:v>38</c:v>
                </c:pt>
                <c:pt idx="33">
                  <c:v>44</c:v>
                </c:pt>
                <c:pt idx="34">
                  <c:v>31</c:v>
                </c:pt>
                <c:pt idx="35">
                  <c:v>39</c:v>
                </c:pt>
                <c:pt idx="36">
                  <c:v>69</c:v>
                </c:pt>
                <c:pt idx="37">
                  <c:v>44</c:v>
                </c:pt>
                <c:pt idx="38">
                  <c:v>51</c:v>
                </c:pt>
                <c:pt idx="39">
                  <c:v>42</c:v>
                </c:pt>
                <c:pt idx="40">
                  <c:v>64</c:v>
                </c:pt>
                <c:pt idx="41">
                  <c:v>87</c:v>
                </c:pt>
                <c:pt idx="42">
                  <c:v>39</c:v>
                </c:pt>
                <c:pt idx="43">
                  <c:v>60</c:v>
                </c:pt>
                <c:pt idx="44">
                  <c:v>63</c:v>
                </c:pt>
                <c:pt idx="45">
                  <c:v>42</c:v>
                </c:pt>
                <c:pt idx="46">
                  <c:v>57</c:v>
                </c:pt>
                <c:pt idx="47">
                  <c:v>51</c:v>
                </c:pt>
                <c:pt idx="48">
                  <c:v>20</c:v>
                </c:pt>
                <c:pt idx="49">
                  <c:v>22</c:v>
                </c:pt>
                <c:pt idx="50">
                  <c:v>40</c:v>
                </c:pt>
                <c:pt idx="51">
                  <c:v>40</c:v>
                </c:pt>
                <c:pt idx="52">
                  <c:v>45</c:v>
                </c:pt>
                <c:pt idx="53">
                  <c:v>54</c:v>
                </c:pt>
                <c:pt idx="54">
                  <c:v>78</c:v>
                </c:pt>
                <c:pt idx="55">
                  <c:v>65</c:v>
                </c:pt>
                <c:pt idx="56">
                  <c:v>67</c:v>
                </c:pt>
                <c:pt idx="57">
                  <c:v>33</c:v>
                </c:pt>
                <c:pt idx="58">
                  <c:v>51</c:v>
                </c:pt>
                <c:pt idx="59">
                  <c:v>61</c:v>
                </c:pt>
                <c:pt idx="60">
                  <c:v>50</c:v>
                </c:pt>
                <c:pt idx="61">
                  <c:v>66</c:v>
                </c:pt>
                <c:pt idx="62">
                  <c:v>45</c:v>
                </c:pt>
                <c:pt idx="63">
                  <c:v>73</c:v>
                </c:pt>
                <c:pt idx="64">
                  <c:v>47</c:v>
                </c:pt>
                <c:pt idx="65">
                  <c:v>30</c:v>
                </c:pt>
                <c:pt idx="66">
                  <c:v>62</c:v>
                </c:pt>
                <c:pt idx="67">
                  <c:v>40</c:v>
                </c:pt>
                <c:pt idx="68">
                  <c:v>30</c:v>
                </c:pt>
                <c:pt idx="69">
                  <c:v>52</c:v>
                </c:pt>
                <c:pt idx="70">
                  <c:v>56</c:v>
                </c:pt>
                <c:pt idx="71">
                  <c:v>41</c:v>
                </c:pt>
                <c:pt idx="72">
                  <c:v>19</c:v>
                </c:pt>
                <c:pt idx="73">
                  <c:v>60</c:v>
                </c:pt>
                <c:pt idx="74">
                  <c:v>47</c:v>
                </c:pt>
                <c:pt idx="75">
                  <c:v>47</c:v>
                </c:pt>
                <c:pt idx="76">
                  <c:v>36</c:v>
                </c:pt>
                <c:pt idx="77">
                  <c:v>40</c:v>
                </c:pt>
                <c:pt idx="78">
                  <c:v>44</c:v>
                </c:pt>
                <c:pt idx="79">
                  <c:v>34</c:v>
                </c:pt>
                <c:pt idx="80">
                  <c:v>62</c:v>
                </c:pt>
                <c:pt idx="81">
                  <c:v>28</c:v>
                </c:pt>
                <c:pt idx="82">
                  <c:v>51</c:v>
                </c:pt>
                <c:pt idx="83">
                  <c:v>46</c:v>
                </c:pt>
                <c:pt idx="84">
                  <c:v>57</c:v>
                </c:pt>
                <c:pt idx="85">
                  <c:v>36</c:v>
                </c:pt>
                <c:pt idx="86">
                  <c:v>70</c:v>
                </c:pt>
                <c:pt idx="87">
                  <c:v>28</c:v>
                </c:pt>
                <c:pt idx="88">
                  <c:v>30</c:v>
                </c:pt>
                <c:pt idx="89">
                  <c:v>58</c:v>
                </c:pt>
                <c:pt idx="90">
                  <c:v>47</c:v>
                </c:pt>
                <c:pt idx="91">
                  <c:v>86</c:v>
                </c:pt>
                <c:pt idx="92">
                  <c:v>54</c:v>
                </c:pt>
                <c:pt idx="93">
                  <c:v>33</c:v>
                </c:pt>
                <c:pt idx="94">
                  <c:v>41</c:v>
                </c:pt>
                <c:pt idx="95">
                  <c:v>55</c:v>
                </c:pt>
                <c:pt idx="96">
                  <c:v>26</c:v>
                </c:pt>
                <c:pt idx="97">
                  <c:v>59</c:v>
                </c:pt>
                <c:pt idx="98">
                  <c:v>37</c:v>
                </c:pt>
                <c:pt idx="99">
                  <c:v>36</c:v>
                </c:pt>
                <c:pt idx="100">
                  <c:v>79</c:v>
                </c:pt>
                <c:pt idx="101">
                  <c:v>27</c:v>
                </c:pt>
                <c:pt idx="102">
                  <c:v>51</c:v>
                </c:pt>
                <c:pt idx="103">
                  <c:v>51</c:v>
                </c:pt>
                <c:pt idx="104">
                  <c:v>38</c:v>
                </c:pt>
                <c:pt idx="105">
                  <c:v>43</c:v>
                </c:pt>
                <c:pt idx="106">
                  <c:v>33</c:v>
                </c:pt>
                <c:pt idx="107">
                  <c:v>40</c:v>
                </c:pt>
                <c:pt idx="108">
                  <c:v>36</c:v>
                </c:pt>
                <c:pt idx="109">
                  <c:v>44</c:v>
                </c:pt>
                <c:pt idx="110">
                  <c:v>23</c:v>
                </c:pt>
                <c:pt idx="111">
                  <c:v>26</c:v>
                </c:pt>
                <c:pt idx="112">
                  <c:v>19</c:v>
                </c:pt>
                <c:pt idx="113">
                  <c:v>57</c:v>
                </c:pt>
                <c:pt idx="114">
                  <c:v>57</c:v>
                </c:pt>
                <c:pt idx="115">
                  <c:v>44</c:v>
                </c:pt>
                <c:pt idx="116">
                  <c:v>86</c:v>
                </c:pt>
                <c:pt idx="117">
                  <c:v>44</c:v>
                </c:pt>
                <c:pt idx="118">
                  <c:v>65</c:v>
                </c:pt>
                <c:pt idx="119">
                  <c:v>53</c:v>
                </c:pt>
                <c:pt idx="120">
                  <c:v>44</c:v>
                </c:pt>
                <c:pt idx="121">
                  <c:v>54</c:v>
                </c:pt>
                <c:pt idx="122">
                  <c:v>25</c:v>
                </c:pt>
                <c:pt idx="123">
                  <c:v>54</c:v>
                </c:pt>
                <c:pt idx="124">
                  <c:v>51</c:v>
                </c:pt>
                <c:pt idx="125">
                  <c:v>33</c:v>
                </c:pt>
                <c:pt idx="126">
                  <c:v>48</c:v>
                </c:pt>
                <c:pt idx="127">
                  <c:v>71</c:v>
                </c:pt>
                <c:pt idx="128">
                  <c:v>26</c:v>
                </c:pt>
                <c:pt idx="129">
                  <c:v>43</c:v>
                </c:pt>
                <c:pt idx="130">
                  <c:v>37</c:v>
                </c:pt>
                <c:pt idx="131">
                  <c:v>51</c:v>
                </c:pt>
                <c:pt idx="132">
                  <c:v>38</c:v>
                </c:pt>
                <c:pt idx="133">
                  <c:v>48</c:v>
                </c:pt>
                <c:pt idx="134">
                  <c:v>30</c:v>
                </c:pt>
                <c:pt idx="135">
                  <c:v>40</c:v>
                </c:pt>
                <c:pt idx="136">
                  <c:v>23</c:v>
                </c:pt>
                <c:pt idx="137">
                  <c:v>43</c:v>
                </c:pt>
                <c:pt idx="138">
                  <c:v>19</c:v>
                </c:pt>
                <c:pt idx="139">
                  <c:v>47</c:v>
                </c:pt>
                <c:pt idx="140">
                  <c:v>45</c:v>
                </c:pt>
                <c:pt idx="141">
                  <c:v>45</c:v>
                </c:pt>
                <c:pt idx="142">
                  <c:v>44</c:v>
                </c:pt>
                <c:pt idx="143">
                  <c:v>44</c:v>
                </c:pt>
                <c:pt idx="144">
                  <c:v>19</c:v>
                </c:pt>
                <c:pt idx="145">
                  <c:v>36</c:v>
                </c:pt>
                <c:pt idx="146">
                  <c:v>33</c:v>
                </c:pt>
                <c:pt idx="147">
                  <c:v>44</c:v>
                </c:pt>
                <c:pt idx="148">
                  <c:v>50</c:v>
                </c:pt>
                <c:pt idx="149">
                  <c:v>30</c:v>
                </c:pt>
                <c:pt idx="150">
                  <c:v>62</c:v>
                </c:pt>
                <c:pt idx="151">
                  <c:v>32</c:v>
                </c:pt>
                <c:pt idx="152">
                  <c:v>52</c:v>
                </c:pt>
                <c:pt idx="153">
                  <c:v>43</c:v>
                </c:pt>
                <c:pt idx="154">
                  <c:v>36</c:v>
                </c:pt>
                <c:pt idx="155">
                  <c:v>36</c:v>
                </c:pt>
                <c:pt idx="156">
                  <c:v>47</c:v>
                </c:pt>
                <c:pt idx="157">
                  <c:v>58</c:v>
                </c:pt>
                <c:pt idx="158">
                  <c:v>43</c:v>
                </c:pt>
                <c:pt idx="159">
                  <c:v>38</c:v>
                </c:pt>
                <c:pt idx="160">
                  <c:v>23</c:v>
                </c:pt>
                <c:pt idx="161">
                  <c:v>56</c:v>
                </c:pt>
                <c:pt idx="162">
                  <c:v>27</c:v>
                </c:pt>
                <c:pt idx="163">
                  <c:v>36</c:v>
                </c:pt>
                <c:pt idx="164">
                  <c:v>35</c:v>
                </c:pt>
                <c:pt idx="165">
                  <c:v>30</c:v>
                </c:pt>
                <c:pt idx="166">
                  <c:v>51</c:v>
                </c:pt>
                <c:pt idx="167">
                  <c:v>41</c:v>
                </c:pt>
                <c:pt idx="168">
                  <c:v>69</c:v>
                </c:pt>
                <c:pt idx="169">
                  <c:v>45</c:v>
                </c:pt>
                <c:pt idx="170">
                  <c:v>33</c:v>
                </c:pt>
                <c:pt idx="171">
                  <c:v>59</c:v>
                </c:pt>
                <c:pt idx="172">
                  <c:v>40</c:v>
                </c:pt>
                <c:pt idx="173">
                  <c:v>50</c:v>
                </c:pt>
                <c:pt idx="174">
                  <c:v>43</c:v>
                </c:pt>
                <c:pt idx="175">
                  <c:v>58</c:v>
                </c:pt>
                <c:pt idx="176">
                  <c:v>61</c:v>
                </c:pt>
                <c:pt idx="177">
                  <c:v>58</c:v>
                </c:pt>
                <c:pt idx="178">
                  <c:v>61</c:v>
                </c:pt>
                <c:pt idx="179">
                  <c:v>75</c:v>
                </c:pt>
                <c:pt idx="180">
                  <c:v>61</c:v>
                </c:pt>
                <c:pt idx="181">
                  <c:v>52</c:v>
                </c:pt>
                <c:pt idx="182">
                  <c:v>43</c:v>
                </c:pt>
                <c:pt idx="183">
                  <c:v>56</c:v>
                </c:pt>
                <c:pt idx="184">
                  <c:v>55</c:v>
                </c:pt>
                <c:pt idx="185">
                  <c:v>44</c:v>
                </c:pt>
                <c:pt idx="186">
                  <c:v>52</c:v>
                </c:pt>
                <c:pt idx="187">
                  <c:v>46</c:v>
                </c:pt>
                <c:pt idx="188">
                  <c:v>41</c:v>
                </c:pt>
                <c:pt idx="189">
                  <c:v>47</c:v>
                </c:pt>
                <c:pt idx="190">
                  <c:v>61</c:v>
                </c:pt>
                <c:pt idx="191">
                  <c:v>51</c:v>
                </c:pt>
                <c:pt idx="192">
                  <c:v>44</c:v>
                </c:pt>
                <c:pt idx="193">
                  <c:v>33</c:v>
                </c:pt>
                <c:pt idx="194">
                  <c:v>51</c:v>
                </c:pt>
                <c:pt idx="195">
                  <c:v>19</c:v>
                </c:pt>
                <c:pt idx="196">
                  <c:v>33</c:v>
                </c:pt>
                <c:pt idx="197">
                  <c:v>42</c:v>
                </c:pt>
                <c:pt idx="198">
                  <c:v>26</c:v>
                </c:pt>
                <c:pt idx="199">
                  <c:v>62</c:v>
                </c:pt>
                <c:pt idx="200">
                  <c:v>27</c:v>
                </c:pt>
                <c:pt idx="201">
                  <c:v>25</c:v>
                </c:pt>
                <c:pt idx="202">
                  <c:v>58</c:v>
                </c:pt>
                <c:pt idx="203">
                  <c:v>37</c:v>
                </c:pt>
                <c:pt idx="204">
                  <c:v>23</c:v>
                </c:pt>
                <c:pt idx="205">
                  <c:v>48</c:v>
                </c:pt>
                <c:pt idx="206">
                  <c:v>44</c:v>
                </c:pt>
                <c:pt idx="207">
                  <c:v>61</c:v>
                </c:pt>
                <c:pt idx="208">
                  <c:v>38</c:v>
                </c:pt>
                <c:pt idx="209">
                  <c:v>69</c:v>
                </c:pt>
                <c:pt idx="210">
                  <c:v>27</c:v>
                </c:pt>
                <c:pt idx="211">
                  <c:v>30</c:v>
                </c:pt>
                <c:pt idx="212">
                  <c:v>63</c:v>
                </c:pt>
                <c:pt idx="213">
                  <c:v>64</c:v>
                </c:pt>
                <c:pt idx="214">
                  <c:v>50</c:v>
                </c:pt>
                <c:pt idx="215">
                  <c:v>69</c:v>
                </c:pt>
                <c:pt idx="216">
                  <c:v>45</c:v>
                </c:pt>
                <c:pt idx="217">
                  <c:v>64</c:v>
                </c:pt>
                <c:pt idx="218">
                  <c:v>51</c:v>
                </c:pt>
                <c:pt idx="219">
                  <c:v>72</c:v>
                </c:pt>
                <c:pt idx="220">
                  <c:v>47</c:v>
                </c:pt>
                <c:pt idx="221">
                  <c:v>40</c:v>
                </c:pt>
                <c:pt idx="222">
                  <c:v>61</c:v>
                </c:pt>
                <c:pt idx="223">
                  <c:v>31</c:v>
                </c:pt>
                <c:pt idx="224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288"/>
        <c:axId val="63480192"/>
      </c:scatterChart>
      <c:valAx>
        <c:axId val="495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80192"/>
        <c:crosses val="autoZero"/>
        <c:crossBetween val="midCat"/>
      </c:valAx>
      <c:valAx>
        <c:axId val="63480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9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49ers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NFLGames!$P$1</c:f>
              <c:strCache>
                <c:ptCount val="1"/>
                <c:pt idx="0">
                  <c:v>Total Score</c:v>
                </c:pt>
              </c:strCache>
            </c:strRef>
          </c:tx>
          <c:marker>
            <c:symbol val="none"/>
          </c:marker>
          <c:val>
            <c:numRef>
              <c:f>NFLGames!$P$2:$P$160</c:f>
              <c:numCache>
                <c:formatCode>General</c:formatCode>
                <c:ptCount val="159"/>
                <c:pt idx="0">
                  <c:v>76</c:v>
                </c:pt>
                <c:pt idx="1">
                  <c:v>20</c:v>
                </c:pt>
                <c:pt idx="2">
                  <c:v>39</c:v>
                </c:pt>
                <c:pt idx="3">
                  <c:v>43</c:v>
                </c:pt>
                <c:pt idx="4">
                  <c:v>49</c:v>
                </c:pt>
                <c:pt idx="5">
                  <c:v>36</c:v>
                </c:pt>
                <c:pt idx="6">
                  <c:v>35</c:v>
                </c:pt>
                <c:pt idx="7">
                  <c:v>42</c:v>
                </c:pt>
                <c:pt idx="8">
                  <c:v>37</c:v>
                </c:pt>
                <c:pt idx="9">
                  <c:v>43</c:v>
                </c:pt>
                <c:pt idx="10">
                  <c:v>22</c:v>
                </c:pt>
                <c:pt idx="11">
                  <c:v>42</c:v>
                </c:pt>
                <c:pt idx="12">
                  <c:v>55</c:v>
                </c:pt>
                <c:pt idx="13">
                  <c:v>34</c:v>
                </c:pt>
                <c:pt idx="14">
                  <c:v>48</c:v>
                </c:pt>
                <c:pt idx="15">
                  <c:v>51</c:v>
                </c:pt>
                <c:pt idx="16">
                  <c:v>64</c:v>
                </c:pt>
                <c:pt idx="17">
                  <c:v>58</c:v>
                </c:pt>
                <c:pt idx="18">
                  <c:v>72</c:v>
                </c:pt>
                <c:pt idx="19">
                  <c:v>54</c:v>
                </c:pt>
                <c:pt idx="20">
                  <c:v>72</c:v>
                </c:pt>
                <c:pt idx="21">
                  <c:v>66</c:v>
                </c:pt>
                <c:pt idx="22">
                  <c:v>48</c:v>
                </c:pt>
                <c:pt idx="23">
                  <c:v>44</c:v>
                </c:pt>
                <c:pt idx="24">
                  <c:v>65</c:v>
                </c:pt>
                <c:pt idx="25">
                  <c:v>63</c:v>
                </c:pt>
                <c:pt idx="26">
                  <c:v>79</c:v>
                </c:pt>
                <c:pt idx="27">
                  <c:v>47</c:v>
                </c:pt>
                <c:pt idx="28">
                  <c:v>50</c:v>
                </c:pt>
                <c:pt idx="29">
                  <c:v>48</c:v>
                </c:pt>
                <c:pt idx="30">
                  <c:v>38</c:v>
                </c:pt>
                <c:pt idx="31">
                  <c:v>28</c:v>
                </c:pt>
                <c:pt idx="32">
                  <c:v>38</c:v>
                </c:pt>
                <c:pt idx="33">
                  <c:v>44</c:v>
                </c:pt>
                <c:pt idx="34">
                  <c:v>31</c:v>
                </c:pt>
                <c:pt idx="35">
                  <c:v>39</c:v>
                </c:pt>
                <c:pt idx="36">
                  <c:v>69</c:v>
                </c:pt>
                <c:pt idx="37">
                  <c:v>44</c:v>
                </c:pt>
                <c:pt idx="38">
                  <c:v>51</c:v>
                </c:pt>
                <c:pt idx="39">
                  <c:v>42</c:v>
                </c:pt>
                <c:pt idx="40">
                  <c:v>64</c:v>
                </c:pt>
                <c:pt idx="41">
                  <c:v>87</c:v>
                </c:pt>
                <c:pt idx="42">
                  <c:v>39</c:v>
                </c:pt>
                <c:pt idx="43">
                  <c:v>60</c:v>
                </c:pt>
                <c:pt idx="44">
                  <c:v>63</c:v>
                </c:pt>
                <c:pt idx="45">
                  <c:v>42</c:v>
                </c:pt>
                <c:pt idx="46">
                  <c:v>57</c:v>
                </c:pt>
                <c:pt idx="47">
                  <c:v>51</c:v>
                </c:pt>
                <c:pt idx="48">
                  <c:v>20</c:v>
                </c:pt>
                <c:pt idx="49">
                  <c:v>22</c:v>
                </c:pt>
                <c:pt idx="50">
                  <c:v>40</c:v>
                </c:pt>
                <c:pt idx="51">
                  <c:v>40</c:v>
                </c:pt>
                <c:pt idx="52">
                  <c:v>45</c:v>
                </c:pt>
                <c:pt idx="53">
                  <c:v>54</c:v>
                </c:pt>
                <c:pt idx="54">
                  <c:v>78</c:v>
                </c:pt>
                <c:pt idx="55">
                  <c:v>65</c:v>
                </c:pt>
                <c:pt idx="56">
                  <c:v>67</c:v>
                </c:pt>
                <c:pt idx="57">
                  <c:v>33</c:v>
                </c:pt>
                <c:pt idx="58">
                  <c:v>51</c:v>
                </c:pt>
                <c:pt idx="59">
                  <c:v>61</c:v>
                </c:pt>
                <c:pt idx="60">
                  <c:v>50</c:v>
                </c:pt>
                <c:pt idx="61">
                  <c:v>66</c:v>
                </c:pt>
                <c:pt idx="62">
                  <c:v>45</c:v>
                </c:pt>
                <c:pt idx="63">
                  <c:v>73</c:v>
                </c:pt>
                <c:pt idx="64">
                  <c:v>47</c:v>
                </c:pt>
                <c:pt idx="65">
                  <c:v>30</c:v>
                </c:pt>
                <c:pt idx="66">
                  <c:v>62</c:v>
                </c:pt>
                <c:pt idx="67">
                  <c:v>40</c:v>
                </c:pt>
                <c:pt idx="68">
                  <c:v>30</c:v>
                </c:pt>
                <c:pt idx="69">
                  <c:v>52</c:v>
                </c:pt>
                <c:pt idx="70">
                  <c:v>56</c:v>
                </c:pt>
                <c:pt idx="71">
                  <c:v>41</c:v>
                </c:pt>
                <c:pt idx="72">
                  <c:v>19</c:v>
                </c:pt>
                <c:pt idx="73">
                  <c:v>60</c:v>
                </c:pt>
                <c:pt idx="74">
                  <c:v>47</c:v>
                </c:pt>
                <c:pt idx="75">
                  <c:v>47</c:v>
                </c:pt>
                <c:pt idx="76">
                  <c:v>36</c:v>
                </c:pt>
                <c:pt idx="77">
                  <c:v>40</c:v>
                </c:pt>
                <c:pt idx="78">
                  <c:v>44</c:v>
                </c:pt>
                <c:pt idx="79">
                  <c:v>34</c:v>
                </c:pt>
                <c:pt idx="80">
                  <c:v>62</c:v>
                </c:pt>
                <c:pt idx="81">
                  <c:v>28</c:v>
                </c:pt>
                <c:pt idx="82">
                  <c:v>51</c:v>
                </c:pt>
                <c:pt idx="83">
                  <c:v>46</c:v>
                </c:pt>
                <c:pt idx="84">
                  <c:v>57</c:v>
                </c:pt>
                <c:pt idx="85">
                  <c:v>36</c:v>
                </c:pt>
                <c:pt idx="86">
                  <c:v>70</c:v>
                </c:pt>
                <c:pt idx="87">
                  <c:v>28</c:v>
                </c:pt>
                <c:pt idx="88">
                  <c:v>30</c:v>
                </c:pt>
                <c:pt idx="89">
                  <c:v>58</c:v>
                </c:pt>
                <c:pt idx="90">
                  <c:v>47</c:v>
                </c:pt>
                <c:pt idx="91">
                  <c:v>86</c:v>
                </c:pt>
                <c:pt idx="92">
                  <c:v>54</c:v>
                </c:pt>
                <c:pt idx="93">
                  <c:v>33</c:v>
                </c:pt>
                <c:pt idx="94">
                  <c:v>41</c:v>
                </c:pt>
                <c:pt idx="95">
                  <c:v>55</c:v>
                </c:pt>
                <c:pt idx="96">
                  <c:v>26</c:v>
                </c:pt>
                <c:pt idx="97">
                  <c:v>59</c:v>
                </c:pt>
                <c:pt idx="98">
                  <c:v>37</c:v>
                </c:pt>
                <c:pt idx="99">
                  <c:v>36</c:v>
                </c:pt>
                <c:pt idx="100">
                  <c:v>79</c:v>
                </c:pt>
                <c:pt idx="101">
                  <c:v>27</c:v>
                </c:pt>
                <c:pt idx="102">
                  <c:v>51</c:v>
                </c:pt>
                <c:pt idx="103">
                  <c:v>51</c:v>
                </c:pt>
                <c:pt idx="104">
                  <c:v>38</c:v>
                </c:pt>
                <c:pt idx="105">
                  <c:v>43</c:v>
                </c:pt>
                <c:pt idx="106">
                  <c:v>33</c:v>
                </c:pt>
                <c:pt idx="107">
                  <c:v>40</c:v>
                </c:pt>
                <c:pt idx="108">
                  <c:v>36</c:v>
                </c:pt>
                <c:pt idx="109">
                  <c:v>44</c:v>
                </c:pt>
                <c:pt idx="110">
                  <c:v>23</c:v>
                </c:pt>
                <c:pt idx="111">
                  <c:v>26</c:v>
                </c:pt>
                <c:pt idx="112">
                  <c:v>19</c:v>
                </c:pt>
                <c:pt idx="113">
                  <c:v>57</c:v>
                </c:pt>
                <c:pt idx="114">
                  <c:v>57</c:v>
                </c:pt>
                <c:pt idx="115">
                  <c:v>44</c:v>
                </c:pt>
                <c:pt idx="116">
                  <c:v>86</c:v>
                </c:pt>
                <c:pt idx="117">
                  <c:v>44</c:v>
                </c:pt>
                <c:pt idx="118">
                  <c:v>65</c:v>
                </c:pt>
                <c:pt idx="119">
                  <c:v>53</c:v>
                </c:pt>
                <c:pt idx="120">
                  <c:v>44</c:v>
                </c:pt>
                <c:pt idx="121">
                  <c:v>54</c:v>
                </c:pt>
                <c:pt idx="122">
                  <c:v>25</c:v>
                </c:pt>
                <c:pt idx="123">
                  <c:v>54</c:v>
                </c:pt>
                <c:pt idx="124">
                  <c:v>51</c:v>
                </c:pt>
                <c:pt idx="125">
                  <c:v>33</c:v>
                </c:pt>
                <c:pt idx="126">
                  <c:v>48</c:v>
                </c:pt>
                <c:pt idx="127">
                  <c:v>71</c:v>
                </c:pt>
                <c:pt idx="128">
                  <c:v>26</c:v>
                </c:pt>
                <c:pt idx="129">
                  <c:v>43</c:v>
                </c:pt>
                <c:pt idx="130">
                  <c:v>37</c:v>
                </c:pt>
                <c:pt idx="131">
                  <c:v>51</c:v>
                </c:pt>
                <c:pt idx="132">
                  <c:v>38</c:v>
                </c:pt>
                <c:pt idx="133">
                  <c:v>48</c:v>
                </c:pt>
                <c:pt idx="134">
                  <c:v>30</c:v>
                </c:pt>
                <c:pt idx="135">
                  <c:v>40</c:v>
                </c:pt>
                <c:pt idx="136">
                  <c:v>23</c:v>
                </c:pt>
                <c:pt idx="137">
                  <c:v>43</c:v>
                </c:pt>
                <c:pt idx="138">
                  <c:v>19</c:v>
                </c:pt>
                <c:pt idx="139">
                  <c:v>47</c:v>
                </c:pt>
                <c:pt idx="140">
                  <c:v>45</c:v>
                </c:pt>
                <c:pt idx="141">
                  <c:v>45</c:v>
                </c:pt>
                <c:pt idx="142">
                  <c:v>44</c:v>
                </c:pt>
                <c:pt idx="143">
                  <c:v>44</c:v>
                </c:pt>
                <c:pt idx="144">
                  <c:v>19</c:v>
                </c:pt>
                <c:pt idx="145">
                  <c:v>36</c:v>
                </c:pt>
                <c:pt idx="146">
                  <c:v>33</c:v>
                </c:pt>
                <c:pt idx="147">
                  <c:v>44</c:v>
                </c:pt>
                <c:pt idx="148">
                  <c:v>50</c:v>
                </c:pt>
                <c:pt idx="149">
                  <c:v>30</c:v>
                </c:pt>
                <c:pt idx="150">
                  <c:v>62</c:v>
                </c:pt>
                <c:pt idx="151">
                  <c:v>32</c:v>
                </c:pt>
                <c:pt idx="152">
                  <c:v>52</c:v>
                </c:pt>
                <c:pt idx="153">
                  <c:v>43</c:v>
                </c:pt>
                <c:pt idx="154">
                  <c:v>36</c:v>
                </c:pt>
                <c:pt idx="155">
                  <c:v>36</c:v>
                </c:pt>
                <c:pt idx="156">
                  <c:v>47</c:v>
                </c:pt>
                <c:pt idx="157">
                  <c:v>58</c:v>
                </c:pt>
                <c:pt idx="158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0112"/>
        <c:axId val="106972288"/>
      </c:lineChart>
      <c:catAx>
        <c:axId val="1069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972288"/>
        <c:crosses val="autoZero"/>
        <c:auto val="1"/>
        <c:lblAlgn val="ctr"/>
        <c:lblOffset val="100"/>
        <c:noMultiLvlLbl val="0"/>
      </c:catAx>
      <c:valAx>
        <c:axId val="106972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Solutions!$D$4:$D$16</c:f>
              <c:strCach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More</c:v>
                </c:pt>
              </c:strCache>
            </c:strRef>
          </c:cat>
          <c:val>
            <c:numRef>
              <c:f>Solutions!$E$4:$E$16</c:f>
              <c:numCache>
                <c:formatCode>General</c:formatCode>
                <c:ptCount val="13"/>
                <c:pt idx="0">
                  <c:v>1</c:v>
                </c:pt>
                <c:pt idx="1">
                  <c:v>14</c:v>
                </c:pt>
                <c:pt idx="2">
                  <c:v>29</c:v>
                </c:pt>
                <c:pt idx="3">
                  <c:v>51</c:v>
                </c:pt>
                <c:pt idx="4">
                  <c:v>74</c:v>
                </c:pt>
                <c:pt idx="5">
                  <c:v>50</c:v>
                </c:pt>
                <c:pt idx="6">
                  <c:v>24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4720"/>
        <c:axId val="115457024"/>
      </c:barChart>
      <c:catAx>
        <c:axId val="1154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457024"/>
        <c:crosses val="autoZero"/>
        <c:auto val="1"/>
        <c:lblAlgn val="ctr"/>
        <c:lblOffset val="100"/>
        <c:noMultiLvlLbl val="0"/>
      </c:catAx>
      <c:valAx>
        <c:axId val="11545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Solutions!$D$24:$D$36</c:f>
              <c:strCach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More</c:v>
                </c:pt>
              </c:strCache>
            </c:strRef>
          </c:cat>
          <c:val>
            <c:numRef>
              <c:f>Solutions!$E$24:$E$36</c:f>
              <c:numCache>
                <c:formatCode>General</c:formatCode>
                <c:ptCount val="13"/>
                <c:pt idx="0">
                  <c:v>2</c:v>
                </c:pt>
                <c:pt idx="1">
                  <c:v>19</c:v>
                </c:pt>
                <c:pt idx="2">
                  <c:v>37</c:v>
                </c:pt>
                <c:pt idx="3">
                  <c:v>74</c:v>
                </c:pt>
                <c:pt idx="4">
                  <c:v>71</c:v>
                </c:pt>
                <c:pt idx="5">
                  <c:v>33</c:v>
                </c:pt>
                <c:pt idx="6">
                  <c:v>15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17248"/>
        <c:axId val="115719168"/>
      </c:barChart>
      <c:catAx>
        <c:axId val="1157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719168"/>
        <c:crosses val="autoZero"/>
        <c:auto val="1"/>
        <c:lblAlgn val="ctr"/>
        <c:lblOffset val="100"/>
        <c:noMultiLvlLbl val="0"/>
      </c:catAx>
      <c:valAx>
        <c:axId val="11571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323849</xdr:colOff>
      <xdr:row>2</xdr:row>
      <xdr:rowOff>38100</xdr:rowOff>
    </xdr:from>
    <xdr:to>
      <xdr:col>24</xdr:col>
      <xdr:colOff>371474</xdr:colOff>
      <xdr:row>18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158</xdr:row>
      <xdr:rowOff>0</xdr:rowOff>
    </xdr:from>
    <xdr:to>
      <xdr:col>9</xdr:col>
      <xdr:colOff>381000</xdr:colOff>
      <xdr:row>239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180975</xdr:rowOff>
    </xdr:from>
    <xdr:to>
      <xdr:col>12</xdr:col>
      <xdr:colOff>238125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22</xdr:row>
      <xdr:rowOff>180975</xdr:rowOff>
    </xdr:from>
    <xdr:to>
      <xdr:col>12</xdr:col>
      <xdr:colOff>238125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3</xdr:row>
      <xdr:rowOff>0</xdr:rowOff>
    </xdr:from>
    <xdr:to>
      <xdr:col>23</xdr:col>
      <xdr:colOff>61388</xdr:colOff>
      <xdr:row>18</xdr:row>
      <xdr:rowOff>162950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81025"/>
          <a:ext cx="4938188" cy="30299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22</xdr:col>
      <xdr:colOff>317389</xdr:colOff>
      <xdr:row>36</xdr:row>
      <xdr:rowOff>79106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2195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22</xdr:col>
      <xdr:colOff>317389</xdr:colOff>
      <xdr:row>54</xdr:row>
      <xdr:rowOff>82534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7658100"/>
          <a:ext cx="4584589" cy="274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L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Teams"/>
    </sheetNames>
    <sheetDataSet>
      <sheetData sheetId="0">
        <row r="2">
          <cell r="A2">
            <v>1</v>
          </cell>
          <cell r="B2" t="str">
            <v>Baltimore Ravens</v>
          </cell>
        </row>
        <row r="3">
          <cell r="A3">
            <v>2</v>
          </cell>
          <cell r="B3" t="str">
            <v>Denver Broncos</v>
          </cell>
        </row>
        <row r="4">
          <cell r="A4">
            <v>3</v>
          </cell>
          <cell r="B4" t="str">
            <v>Oakland Raiders</v>
          </cell>
        </row>
        <row r="5">
          <cell r="A5">
            <v>4</v>
          </cell>
          <cell r="B5" t="str">
            <v>Philadelphia Eagles</v>
          </cell>
        </row>
        <row r="6">
          <cell r="A6">
            <v>5</v>
          </cell>
          <cell r="B6" t="str">
            <v>Dallas Cowboys</v>
          </cell>
        </row>
        <row r="7">
          <cell r="A7">
            <v>6</v>
          </cell>
          <cell r="B7" t="str">
            <v>Jacksonville Jaguars</v>
          </cell>
        </row>
        <row r="8">
          <cell r="A8">
            <v>7</v>
          </cell>
          <cell r="B8" t="str">
            <v>Indianapolis Colts</v>
          </cell>
        </row>
        <row r="9">
          <cell r="A9">
            <v>8</v>
          </cell>
          <cell r="B9" t="str">
            <v>Washington Redskins</v>
          </cell>
        </row>
        <row r="10">
          <cell r="A10">
            <v>9</v>
          </cell>
          <cell r="B10" t="str">
            <v>San Diego Chargers</v>
          </cell>
        </row>
        <row r="11">
          <cell r="A11">
            <v>10</v>
          </cell>
          <cell r="B11" t="str">
            <v>Kansas City Chiefs</v>
          </cell>
        </row>
        <row r="12">
          <cell r="A12">
            <v>11</v>
          </cell>
          <cell r="B12" t="str">
            <v>New England Patriots</v>
          </cell>
        </row>
        <row r="13">
          <cell r="A13">
            <v>12</v>
          </cell>
          <cell r="B13" t="str">
            <v>Tennessee Titans</v>
          </cell>
        </row>
        <row r="14">
          <cell r="A14">
            <v>13</v>
          </cell>
          <cell r="B14" t="str">
            <v>Houston Texans</v>
          </cell>
        </row>
        <row r="15">
          <cell r="A15">
            <v>14</v>
          </cell>
          <cell r="B15" t="str">
            <v>New York Giants</v>
          </cell>
        </row>
        <row r="16">
          <cell r="A16">
            <v>15</v>
          </cell>
          <cell r="B16" t="str">
            <v>Carolina Panthers</v>
          </cell>
        </row>
        <row r="17">
          <cell r="A17">
            <v>16</v>
          </cell>
          <cell r="B17" t="str">
            <v>San Francisco 49ers</v>
          </cell>
        </row>
        <row r="18">
          <cell r="A18">
            <v>17</v>
          </cell>
          <cell r="B18" t="str">
            <v>Arizona Cardinals</v>
          </cell>
        </row>
        <row r="19">
          <cell r="A19">
            <v>18</v>
          </cell>
          <cell r="B19" t="str">
            <v>St Louis Rams</v>
          </cell>
        </row>
        <row r="20">
          <cell r="A20">
            <v>19</v>
          </cell>
          <cell r="B20" t="str">
            <v>Tampa Bay Buccaneers</v>
          </cell>
        </row>
        <row r="21">
          <cell r="A21">
            <v>20</v>
          </cell>
          <cell r="B21" t="str">
            <v>Atlanta Falcons</v>
          </cell>
        </row>
        <row r="22">
          <cell r="A22">
            <v>21</v>
          </cell>
          <cell r="B22" t="str">
            <v>Minnesota Vikings</v>
          </cell>
        </row>
        <row r="23">
          <cell r="A23">
            <v>22</v>
          </cell>
          <cell r="B23" t="str">
            <v>New Orleans Saints</v>
          </cell>
        </row>
        <row r="24">
          <cell r="A24">
            <v>23</v>
          </cell>
          <cell r="B24" t="str">
            <v>Seattle Seahawks</v>
          </cell>
        </row>
        <row r="25">
          <cell r="A25">
            <v>24</v>
          </cell>
          <cell r="B25" t="str">
            <v>Buffalo Bills</v>
          </cell>
        </row>
        <row r="26">
          <cell r="A26">
            <v>25</v>
          </cell>
          <cell r="B26" t="str">
            <v>Miami Dolphins</v>
          </cell>
        </row>
        <row r="27">
          <cell r="A27">
            <v>26</v>
          </cell>
          <cell r="B27" t="str">
            <v>New York Jets</v>
          </cell>
        </row>
        <row r="28">
          <cell r="A28">
            <v>27</v>
          </cell>
          <cell r="B28" t="str">
            <v>Cleveland Browns</v>
          </cell>
        </row>
        <row r="29">
          <cell r="A29">
            <v>28</v>
          </cell>
          <cell r="B29" t="str">
            <v>Pittsburgh Steelers</v>
          </cell>
        </row>
        <row r="30">
          <cell r="A30">
            <v>29</v>
          </cell>
          <cell r="B30" t="str">
            <v>Cincinnati Bengals</v>
          </cell>
        </row>
        <row r="31">
          <cell r="A31">
            <v>30</v>
          </cell>
          <cell r="B31" t="str">
            <v>Chicago Bears</v>
          </cell>
        </row>
        <row r="32">
          <cell r="A32">
            <v>31</v>
          </cell>
          <cell r="B32" t="str">
            <v>Green Bay Packers</v>
          </cell>
        </row>
        <row r="33">
          <cell r="A33">
            <v>32</v>
          </cell>
          <cell r="B33" t="str">
            <v>Detroit Lions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opLeftCell="A16" zoomScaleNormal="100" workbookViewId="0">
      <selection activeCell="E239" sqref="E239"/>
    </sheetView>
  </sheetViews>
  <sheetFormatPr defaultRowHeight="15" x14ac:dyDescent="0.25"/>
  <cols>
    <col min="1" max="1" width="6.140625" bestFit="1" customWidth="1"/>
    <col min="2" max="2" width="13.85546875" bestFit="1" customWidth="1"/>
    <col min="3" max="3" width="13.5703125" bestFit="1" customWidth="1"/>
    <col min="4" max="5" width="21.140625" bestFit="1" customWidth="1"/>
    <col min="6" max="6" width="21.140625" customWidth="1"/>
    <col min="7" max="7" width="17" bestFit="1" customWidth="1"/>
    <col min="8" max="8" width="16.5703125" bestFit="1" customWidth="1"/>
    <col min="9" max="10" width="16.5703125" customWidth="1"/>
    <col min="11" max="11" width="15.7109375" bestFit="1" customWidth="1"/>
    <col min="12" max="12" width="5.85546875" bestFit="1" customWidth="1"/>
    <col min="13" max="13" width="10" bestFit="1" customWidth="1"/>
    <col min="14" max="14" width="12.5703125" bestFit="1" customWidth="1"/>
    <col min="15" max="15" width="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31</v>
      </c>
      <c r="G1" t="s">
        <v>3</v>
      </c>
      <c r="H1" t="s">
        <v>4</v>
      </c>
      <c r="I1" s="6" t="s">
        <v>30</v>
      </c>
      <c r="J1" s="6" t="s">
        <v>28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6" t="s">
        <v>29</v>
      </c>
    </row>
    <row r="2" spans="1:16" x14ac:dyDescent="0.25">
      <c r="A2">
        <v>1</v>
      </c>
      <c r="B2">
        <v>2</v>
      </c>
      <c r="C2">
        <v>1</v>
      </c>
      <c r="D2" t="str">
        <f>VLOOKUP(B2:B226,[1]NFLTeams!$A$2:$B$33,2,)</f>
        <v>Denver Broncos</v>
      </c>
      <c r="E2" t="str">
        <f>VLOOKUP(C2:C226,[1]NFLTeams!$A$2:$B$33,2,)</f>
        <v>Baltimore Ravens</v>
      </c>
      <c r="F2">
        <f>IF(OR(E2="San Francisco 49ers",D2="San Francisco 49ers"),1,0)</f>
        <v>0</v>
      </c>
      <c r="G2">
        <v>49</v>
      </c>
      <c r="H2">
        <v>27</v>
      </c>
      <c r="I2">
        <f>ABS(G2-H2)</f>
        <v>22</v>
      </c>
      <c r="J2">
        <f t="shared" ref="J2:J65" si="0">IF(G2&gt;H2,1,0)</f>
        <v>1</v>
      </c>
      <c r="K2" t="s">
        <v>10</v>
      </c>
      <c r="L2" t="s">
        <v>11</v>
      </c>
      <c r="M2" t="s">
        <v>12</v>
      </c>
      <c r="N2">
        <v>83</v>
      </c>
      <c r="O2">
        <v>7</v>
      </c>
      <c r="P2">
        <f t="shared" ref="P2:P65" si="1">G2+H2</f>
        <v>76</v>
      </c>
    </row>
    <row r="3" spans="1:16" x14ac:dyDescent="0.25">
      <c r="A3">
        <v>2</v>
      </c>
      <c r="B3">
        <v>1</v>
      </c>
      <c r="C3">
        <v>27</v>
      </c>
      <c r="D3" t="str">
        <f>VLOOKUP(B3:B227,[1]NFLTeams!$A$2:$B$33,2,)</f>
        <v>Baltimore Ravens</v>
      </c>
      <c r="E3" t="str">
        <f>VLOOKUP(C3:C227,[1]NFLTeams!$A$2:$B$33,2,)</f>
        <v>Cleveland Browns</v>
      </c>
      <c r="F3">
        <f t="shared" ref="F3:F66" si="2">IF(OR(E3="San Francisco 49ers",D3="San Francisco 49ers"),1,0)</f>
        <v>0</v>
      </c>
      <c r="G3">
        <v>14</v>
      </c>
      <c r="H3">
        <v>6</v>
      </c>
      <c r="I3">
        <f t="shared" ref="I3:I66" si="3">ABS(G3-H3)</f>
        <v>8</v>
      </c>
      <c r="J3">
        <f t="shared" si="0"/>
        <v>1</v>
      </c>
      <c r="K3" t="s">
        <v>13</v>
      </c>
      <c r="L3" t="s">
        <v>14</v>
      </c>
      <c r="M3" t="s">
        <v>15</v>
      </c>
      <c r="N3">
        <v>75</v>
      </c>
      <c r="O3">
        <v>6</v>
      </c>
      <c r="P3">
        <f t="shared" si="1"/>
        <v>20</v>
      </c>
    </row>
    <row r="4" spans="1:16" x14ac:dyDescent="0.25">
      <c r="A4">
        <v>3</v>
      </c>
      <c r="B4">
        <v>1</v>
      </c>
      <c r="C4">
        <v>13</v>
      </c>
      <c r="D4" t="str">
        <f>VLOOKUP(B4:B228,[1]NFLTeams!$A$2:$B$33,2,)</f>
        <v>Baltimore Ravens</v>
      </c>
      <c r="E4" t="str">
        <f>VLOOKUP(C4:C228,[1]NFLTeams!$A$2:$B$33,2,)</f>
        <v>Houston Texans</v>
      </c>
      <c r="F4">
        <f t="shared" si="2"/>
        <v>0</v>
      </c>
      <c r="G4">
        <v>30</v>
      </c>
      <c r="H4">
        <v>9</v>
      </c>
      <c r="I4">
        <f t="shared" si="3"/>
        <v>21</v>
      </c>
      <c r="J4">
        <f t="shared" si="0"/>
        <v>1</v>
      </c>
      <c r="K4" t="s">
        <v>13</v>
      </c>
      <c r="L4" t="s">
        <v>14</v>
      </c>
      <c r="M4" t="s">
        <v>15</v>
      </c>
      <c r="N4">
        <v>73</v>
      </c>
      <c r="O4">
        <v>9</v>
      </c>
      <c r="P4">
        <f t="shared" si="1"/>
        <v>39</v>
      </c>
    </row>
    <row r="5" spans="1:16" x14ac:dyDescent="0.25">
      <c r="A5">
        <v>4</v>
      </c>
      <c r="B5">
        <v>24</v>
      </c>
      <c r="C5">
        <v>1</v>
      </c>
      <c r="D5" t="str">
        <f>VLOOKUP(B5:B229,[1]NFLTeams!$A$2:$B$33,2,)</f>
        <v>Buffalo Bills</v>
      </c>
      <c r="E5" t="str">
        <f>VLOOKUP(C5:C229,[1]NFLTeams!$A$2:$B$33,2,)</f>
        <v>Baltimore Ravens</v>
      </c>
      <c r="F5">
        <f t="shared" si="2"/>
        <v>0</v>
      </c>
      <c r="G5">
        <v>23</v>
      </c>
      <c r="H5">
        <v>20</v>
      </c>
      <c r="I5">
        <f t="shared" si="3"/>
        <v>3</v>
      </c>
      <c r="J5">
        <f t="shared" si="0"/>
        <v>1</v>
      </c>
      <c r="K5" t="s">
        <v>13</v>
      </c>
      <c r="L5" t="s">
        <v>14</v>
      </c>
      <c r="M5" t="s">
        <v>16</v>
      </c>
      <c r="N5">
        <v>67</v>
      </c>
      <c r="O5">
        <v>15</v>
      </c>
      <c r="P5">
        <f t="shared" si="1"/>
        <v>43</v>
      </c>
    </row>
    <row r="6" spans="1:16" x14ac:dyDescent="0.25">
      <c r="A6">
        <v>5</v>
      </c>
      <c r="B6">
        <v>25</v>
      </c>
      <c r="C6">
        <v>1</v>
      </c>
      <c r="D6" t="str">
        <f>VLOOKUP(B6:B230,[1]NFLTeams!$A$2:$B$33,2,)</f>
        <v>Miami Dolphins</v>
      </c>
      <c r="E6" t="str">
        <f>VLOOKUP(C6:C230,[1]NFLTeams!$A$2:$B$33,2,)</f>
        <v>Baltimore Ravens</v>
      </c>
      <c r="F6">
        <f t="shared" si="2"/>
        <v>0</v>
      </c>
      <c r="G6">
        <v>23</v>
      </c>
      <c r="H6">
        <v>26</v>
      </c>
      <c r="I6">
        <f t="shared" si="3"/>
        <v>3</v>
      </c>
      <c r="J6">
        <f t="shared" si="0"/>
        <v>0</v>
      </c>
      <c r="K6" t="s">
        <v>13</v>
      </c>
      <c r="L6" t="s">
        <v>14</v>
      </c>
      <c r="M6" t="s">
        <v>12</v>
      </c>
      <c r="N6">
        <v>87</v>
      </c>
      <c r="O6">
        <v>5</v>
      </c>
      <c r="P6">
        <f t="shared" si="1"/>
        <v>49</v>
      </c>
    </row>
    <row r="7" spans="1:16" x14ac:dyDescent="0.25">
      <c r="A7">
        <v>6</v>
      </c>
      <c r="B7">
        <v>1</v>
      </c>
      <c r="C7">
        <v>31</v>
      </c>
      <c r="D7" t="str">
        <f>VLOOKUP(B7:B231,[1]NFLTeams!$A$2:$B$33,2,)</f>
        <v>Baltimore Ravens</v>
      </c>
      <c r="E7" t="str">
        <f>VLOOKUP(C7:C231,[1]NFLTeams!$A$2:$B$33,2,)</f>
        <v>Green Bay Packers</v>
      </c>
      <c r="F7">
        <f t="shared" si="2"/>
        <v>0</v>
      </c>
      <c r="G7">
        <v>17</v>
      </c>
      <c r="H7">
        <v>19</v>
      </c>
      <c r="I7">
        <f t="shared" si="3"/>
        <v>2</v>
      </c>
      <c r="J7">
        <f t="shared" si="0"/>
        <v>0</v>
      </c>
      <c r="K7" t="s">
        <v>13</v>
      </c>
      <c r="L7" t="s">
        <v>14</v>
      </c>
      <c r="M7" t="s">
        <v>15</v>
      </c>
      <c r="N7">
        <v>61</v>
      </c>
      <c r="O7">
        <v>10</v>
      </c>
      <c r="P7">
        <f t="shared" si="1"/>
        <v>36</v>
      </c>
    </row>
    <row r="8" spans="1:16" x14ac:dyDescent="0.25">
      <c r="A8">
        <v>7</v>
      </c>
      <c r="B8">
        <v>28</v>
      </c>
      <c r="C8">
        <v>1</v>
      </c>
      <c r="D8" t="str">
        <f>VLOOKUP(B8:B232,[1]NFLTeams!$A$2:$B$33,2,)</f>
        <v>Pittsburgh Steelers</v>
      </c>
      <c r="E8" t="str">
        <f>VLOOKUP(C8:C232,[1]NFLTeams!$A$2:$B$33,2,)</f>
        <v>Baltimore Ravens</v>
      </c>
      <c r="F8">
        <f t="shared" si="2"/>
        <v>0</v>
      </c>
      <c r="G8">
        <v>19</v>
      </c>
      <c r="H8">
        <v>16</v>
      </c>
      <c r="I8">
        <f t="shared" si="3"/>
        <v>3</v>
      </c>
      <c r="J8">
        <f t="shared" si="0"/>
        <v>1</v>
      </c>
      <c r="K8" t="s">
        <v>13</v>
      </c>
      <c r="L8" t="s">
        <v>14</v>
      </c>
      <c r="M8" t="s">
        <v>12</v>
      </c>
      <c r="N8">
        <v>57</v>
      </c>
      <c r="O8">
        <v>14</v>
      </c>
      <c r="P8">
        <f t="shared" si="1"/>
        <v>35</v>
      </c>
    </row>
    <row r="9" spans="1:16" x14ac:dyDescent="0.25">
      <c r="A9">
        <v>9</v>
      </c>
      <c r="B9">
        <v>27</v>
      </c>
      <c r="C9">
        <v>1</v>
      </c>
      <c r="D9" t="str">
        <f>VLOOKUP(B9:B233,[1]NFLTeams!$A$2:$B$33,2,)</f>
        <v>Cleveland Browns</v>
      </c>
      <c r="E9" t="str">
        <f>VLOOKUP(C9:C233,[1]NFLTeams!$A$2:$B$33,2,)</f>
        <v>Baltimore Ravens</v>
      </c>
      <c r="F9">
        <f t="shared" si="2"/>
        <v>0</v>
      </c>
      <c r="G9">
        <v>24</v>
      </c>
      <c r="H9">
        <v>18</v>
      </c>
      <c r="I9">
        <f t="shared" si="3"/>
        <v>6</v>
      </c>
      <c r="J9">
        <f t="shared" si="0"/>
        <v>1</v>
      </c>
      <c r="K9" t="s">
        <v>13</v>
      </c>
      <c r="L9" t="s">
        <v>14</v>
      </c>
      <c r="M9" t="s">
        <v>12</v>
      </c>
      <c r="N9">
        <v>46</v>
      </c>
      <c r="O9">
        <v>9</v>
      </c>
      <c r="P9">
        <f t="shared" si="1"/>
        <v>42</v>
      </c>
    </row>
    <row r="10" spans="1:16" x14ac:dyDescent="0.25">
      <c r="A10">
        <v>10</v>
      </c>
      <c r="B10">
        <v>1</v>
      </c>
      <c r="C10">
        <v>29</v>
      </c>
      <c r="D10" t="str">
        <f>VLOOKUP(B10:B234,[1]NFLTeams!$A$2:$B$33,2,)</f>
        <v>Baltimore Ravens</v>
      </c>
      <c r="E10" t="str">
        <f>VLOOKUP(C10:C234,[1]NFLTeams!$A$2:$B$33,2,)</f>
        <v>Cincinnati Bengals</v>
      </c>
      <c r="F10">
        <f t="shared" si="2"/>
        <v>0</v>
      </c>
      <c r="G10">
        <v>20</v>
      </c>
      <c r="H10">
        <v>17</v>
      </c>
      <c r="I10">
        <f t="shared" si="3"/>
        <v>3</v>
      </c>
      <c r="J10">
        <f t="shared" si="0"/>
        <v>1</v>
      </c>
      <c r="K10" t="s">
        <v>13</v>
      </c>
      <c r="L10" t="s">
        <v>14</v>
      </c>
      <c r="M10" t="s">
        <v>15</v>
      </c>
      <c r="N10">
        <v>60</v>
      </c>
      <c r="O10">
        <v>17</v>
      </c>
      <c r="P10">
        <f t="shared" si="1"/>
        <v>37</v>
      </c>
    </row>
    <row r="11" spans="1:16" x14ac:dyDescent="0.25">
      <c r="A11">
        <v>11</v>
      </c>
      <c r="B11">
        <v>30</v>
      </c>
      <c r="C11">
        <v>1</v>
      </c>
      <c r="D11" t="str">
        <f>VLOOKUP(B11:B235,[1]NFLTeams!$A$2:$B$33,2,)</f>
        <v>Chicago Bears</v>
      </c>
      <c r="E11" t="str">
        <f>VLOOKUP(C11:C235,[1]NFLTeams!$A$2:$B$33,2,)</f>
        <v>Baltimore Ravens</v>
      </c>
      <c r="F11">
        <f t="shared" si="2"/>
        <v>0</v>
      </c>
      <c r="G11">
        <v>23</v>
      </c>
      <c r="H11">
        <v>20</v>
      </c>
      <c r="I11">
        <f t="shared" si="3"/>
        <v>3</v>
      </c>
      <c r="J11">
        <f t="shared" si="0"/>
        <v>1</v>
      </c>
      <c r="K11" t="s">
        <v>13</v>
      </c>
      <c r="L11" t="s">
        <v>14</v>
      </c>
      <c r="M11" t="s">
        <v>12</v>
      </c>
      <c r="N11">
        <v>68</v>
      </c>
      <c r="O11">
        <v>17</v>
      </c>
      <c r="P11">
        <f t="shared" si="1"/>
        <v>43</v>
      </c>
    </row>
    <row r="12" spans="1:16" x14ac:dyDescent="0.25">
      <c r="A12">
        <v>12</v>
      </c>
      <c r="B12">
        <v>1</v>
      </c>
      <c r="C12">
        <v>26</v>
      </c>
      <c r="D12" t="str">
        <f>VLOOKUP(B12:B236,[1]NFLTeams!$A$2:$B$33,2,)</f>
        <v>Baltimore Ravens</v>
      </c>
      <c r="E12" t="str">
        <f>VLOOKUP(C12:C236,[1]NFLTeams!$A$2:$B$33,2,)</f>
        <v>New York Jets</v>
      </c>
      <c r="F12">
        <f t="shared" si="2"/>
        <v>0</v>
      </c>
      <c r="G12">
        <v>19</v>
      </c>
      <c r="H12">
        <v>3</v>
      </c>
      <c r="I12">
        <f t="shared" si="3"/>
        <v>16</v>
      </c>
      <c r="J12">
        <f t="shared" si="0"/>
        <v>1</v>
      </c>
      <c r="K12" t="s">
        <v>13</v>
      </c>
      <c r="L12" t="s">
        <v>14</v>
      </c>
      <c r="M12" t="s">
        <v>15</v>
      </c>
      <c r="N12">
        <v>33</v>
      </c>
      <c r="O12">
        <v>26</v>
      </c>
      <c r="P12">
        <f t="shared" si="1"/>
        <v>22</v>
      </c>
    </row>
    <row r="13" spans="1:16" x14ac:dyDescent="0.25">
      <c r="A13">
        <v>13</v>
      </c>
      <c r="B13">
        <v>1</v>
      </c>
      <c r="C13">
        <v>28</v>
      </c>
      <c r="D13" t="str">
        <f>VLOOKUP(B13:B237,[1]NFLTeams!$A$2:$B$33,2,)</f>
        <v>Baltimore Ravens</v>
      </c>
      <c r="E13" t="str">
        <f>VLOOKUP(C13:C237,[1]NFLTeams!$A$2:$B$33,2,)</f>
        <v>Pittsburgh Steelers</v>
      </c>
      <c r="F13">
        <f t="shared" si="2"/>
        <v>0</v>
      </c>
      <c r="G13">
        <v>22</v>
      </c>
      <c r="H13">
        <v>20</v>
      </c>
      <c r="I13">
        <f t="shared" si="3"/>
        <v>2</v>
      </c>
      <c r="J13">
        <f t="shared" si="0"/>
        <v>1</v>
      </c>
      <c r="K13" t="s">
        <v>10</v>
      </c>
      <c r="L13" t="s">
        <v>11</v>
      </c>
      <c r="M13" t="s">
        <v>15</v>
      </c>
      <c r="N13">
        <v>37</v>
      </c>
      <c r="O13">
        <v>2</v>
      </c>
      <c r="P13">
        <f t="shared" si="1"/>
        <v>42</v>
      </c>
    </row>
    <row r="14" spans="1:16" x14ac:dyDescent="0.25">
      <c r="A14">
        <v>14</v>
      </c>
      <c r="B14">
        <v>1</v>
      </c>
      <c r="C14">
        <v>21</v>
      </c>
      <c r="D14" t="str">
        <f>VLOOKUP(B14:B238,[1]NFLTeams!$A$2:$B$33,2,)</f>
        <v>Baltimore Ravens</v>
      </c>
      <c r="E14" t="str">
        <f>VLOOKUP(C14:C238,[1]NFLTeams!$A$2:$B$33,2,)</f>
        <v>Minnesota Vikings</v>
      </c>
      <c r="F14">
        <f t="shared" si="2"/>
        <v>0</v>
      </c>
      <c r="G14">
        <v>29</v>
      </c>
      <c r="H14">
        <v>26</v>
      </c>
      <c r="I14">
        <f t="shared" si="3"/>
        <v>3</v>
      </c>
      <c r="J14">
        <f t="shared" si="0"/>
        <v>1</v>
      </c>
      <c r="K14" t="s">
        <v>13</v>
      </c>
      <c r="L14" t="s">
        <v>14</v>
      </c>
      <c r="M14" t="s">
        <v>15</v>
      </c>
      <c r="N14">
        <v>33</v>
      </c>
      <c r="O14">
        <v>7</v>
      </c>
      <c r="P14">
        <f t="shared" si="1"/>
        <v>55</v>
      </c>
    </row>
    <row r="15" spans="1:16" x14ac:dyDescent="0.25">
      <c r="A15">
        <v>15</v>
      </c>
      <c r="B15">
        <v>32</v>
      </c>
      <c r="C15">
        <v>1</v>
      </c>
      <c r="D15" t="str">
        <f>VLOOKUP(B15:B239,[1]NFLTeams!$A$2:$B$33,2,)</f>
        <v>Detroit Lions</v>
      </c>
      <c r="E15" t="str">
        <f>VLOOKUP(C15:C239,[1]NFLTeams!$A$2:$B$33,2,)</f>
        <v>Baltimore Ravens</v>
      </c>
      <c r="F15">
        <f t="shared" si="2"/>
        <v>0</v>
      </c>
      <c r="G15">
        <v>16</v>
      </c>
      <c r="H15">
        <v>18</v>
      </c>
      <c r="I15">
        <f t="shared" si="3"/>
        <v>2</v>
      </c>
      <c r="J15">
        <f t="shared" si="0"/>
        <v>0</v>
      </c>
      <c r="K15" t="s">
        <v>17</v>
      </c>
      <c r="L15" t="s">
        <v>11</v>
      </c>
      <c r="M15" t="s">
        <v>18</v>
      </c>
      <c r="N15">
        <v>68</v>
      </c>
      <c r="O15">
        <v>0</v>
      </c>
      <c r="P15">
        <f t="shared" si="1"/>
        <v>34</v>
      </c>
    </row>
    <row r="16" spans="1:16" x14ac:dyDescent="0.25">
      <c r="A16">
        <v>16</v>
      </c>
      <c r="B16">
        <v>1</v>
      </c>
      <c r="C16">
        <v>11</v>
      </c>
      <c r="D16" t="str">
        <f>VLOOKUP(B16:B240,[1]NFLTeams!$A$2:$B$33,2,)</f>
        <v>Baltimore Ravens</v>
      </c>
      <c r="E16" t="str">
        <f>VLOOKUP(C16:C240,[1]NFLTeams!$A$2:$B$33,2,)</f>
        <v>New England Patriots</v>
      </c>
      <c r="F16">
        <f t="shared" si="2"/>
        <v>0</v>
      </c>
      <c r="G16">
        <v>7</v>
      </c>
      <c r="H16">
        <v>41</v>
      </c>
      <c r="I16">
        <f t="shared" si="3"/>
        <v>34</v>
      </c>
      <c r="J16">
        <f t="shared" si="0"/>
        <v>0</v>
      </c>
      <c r="K16" t="s">
        <v>13</v>
      </c>
      <c r="L16" t="s">
        <v>14</v>
      </c>
      <c r="M16" t="s">
        <v>15</v>
      </c>
      <c r="N16">
        <v>65</v>
      </c>
      <c r="O16">
        <v>8</v>
      </c>
      <c r="P16">
        <f t="shared" si="1"/>
        <v>48</v>
      </c>
    </row>
    <row r="17" spans="1:20" x14ac:dyDescent="0.25">
      <c r="A17">
        <v>17</v>
      </c>
      <c r="B17">
        <v>29</v>
      </c>
      <c r="C17">
        <v>1</v>
      </c>
      <c r="D17" t="str">
        <f>VLOOKUP(B17:B241,[1]NFLTeams!$A$2:$B$33,2,)</f>
        <v>Cincinnati Bengals</v>
      </c>
      <c r="E17" t="str">
        <f>VLOOKUP(C17:C241,[1]NFLTeams!$A$2:$B$33,2,)</f>
        <v>Baltimore Ravens</v>
      </c>
      <c r="F17">
        <f t="shared" si="2"/>
        <v>0</v>
      </c>
      <c r="G17">
        <v>34</v>
      </c>
      <c r="H17">
        <v>17</v>
      </c>
      <c r="I17">
        <f t="shared" si="3"/>
        <v>17</v>
      </c>
      <c r="J17">
        <f t="shared" si="0"/>
        <v>1</v>
      </c>
      <c r="K17" t="s">
        <v>13</v>
      </c>
      <c r="L17" t="s">
        <v>14</v>
      </c>
      <c r="M17" t="s">
        <v>18</v>
      </c>
      <c r="N17">
        <v>43</v>
      </c>
      <c r="O17">
        <v>3</v>
      </c>
      <c r="P17">
        <f t="shared" si="1"/>
        <v>51</v>
      </c>
    </row>
    <row r="18" spans="1:20" x14ac:dyDescent="0.25">
      <c r="A18">
        <v>2</v>
      </c>
      <c r="B18">
        <v>14</v>
      </c>
      <c r="C18">
        <v>2</v>
      </c>
      <c r="D18" t="str">
        <f>VLOOKUP(B18:B242,[1]NFLTeams!$A$2:$B$33,2,)</f>
        <v>New York Giants</v>
      </c>
      <c r="E18" t="str">
        <f>VLOOKUP(C18:C242,[1]NFLTeams!$A$2:$B$33,2,)</f>
        <v>Denver Broncos</v>
      </c>
      <c r="F18">
        <f t="shared" si="2"/>
        <v>0</v>
      </c>
      <c r="G18">
        <v>23</v>
      </c>
      <c r="H18">
        <v>41</v>
      </c>
      <c r="I18">
        <f t="shared" si="3"/>
        <v>18</v>
      </c>
      <c r="J18">
        <f t="shared" si="0"/>
        <v>0</v>
      </c>
      <c r="K18" t="s">
        <v>13</v>
      </c>
      <c r="L18" t="s">
        <v>14</v>
      </c>
      <c r="M18" t="s">
        <v>18</v>
      </c>
      <c r="N18">
        <v>70</v>
      </c>
      <c r="O18">
        <v>3</v>
      </c>
      <c r="P18">
        <f t="shared" si="1"/>
        <v>64</v>
      </c>
      <c r="T18" s="1"/>
    </row>
    <row r="19" spans="1:20" x14ac:dyDescent="0.25">
      <c r="A19">
        <v>3</v>
      </c>
      <c r="B19">
        <v>2</v>
      </c>
      <c r="C19">
        <v>3</v>
      </c>
      <c r="D19" t="str">
        <f>VLOOKUP(B19:B243,[1]NFLTeams!$A$2:$B$33,2,)</f>
        <v>Denver Broncos</v>
      </c>
      <c r="E19" t="str">
        <f>VLOOKUP(C19:C243,[1]NFLTeams!$A$2:$B$33,2,)</f>
        <v>Oakland Raiders</v>
      </c>
      <c r="F19">
        <f t="shared" si="2"/>
        <v>0</v>
      </c>
      <c r="G19">
        <v>37</v>
      </c>
      <c r="H19">
        <v>21</v>
      </c>
      <c r="I19">
        <f t="shared" si="3"/>
        <v>16</v>
      </c>
      <c r="J19">
        <f t="shared" si="0"/>
        <v>1</v>
      </c>
      <c r="K19" t="s">
        <v>17</v>
      </c>
      <c r="L19" t="s">
        <v>11</v>
      </c>
      <c r="M19" t="s">
        <v>12</v>
      </c>
      <c r="N19">
        <v>64</v>
      </c>
      <c r="O19">
        <v>16</v>
      </c>
      <c r="P19">
        <f t="shared" si="1"/>
        <v>58</v>
      </c>
      <c r="T19" s="1"/>
    </row>
    <row r="20" spans="1:20" x14ac:dyDescent="0.25">
      <c r="A20">
        <v>4</v>
      </c>
      <c r="B20">
        <v>2</v>
      </c>
      <c r="C20">
        <v>4</v>
      </c>
      <c r="D20" t="str">
        <f>VLOOKUP(B20:B244,[1]NFLTeams!$A$2:$B$33,2,)</f>
        <v>Denver Broncos</v>
      </c>
      <c r="E20" t="str">
        <f>VLOOKUP(C20:C244,[1]NFLTeams!$A$2:$B$33,2,)</f>
        <v>Philadelphia Eagles</v>
      </c>
      <c r="F20">
        <f t="shared" si="2"/>
        <v>0</v>
      </c>
      <c r="G20">
        <v>52</v>
      </c>
      <c r="H20">
        <v>20</v>
      </c>
      <c r="I20">
        <f t="shared" si="3"/>
        <v>32</v>
      </c>
      <c r="J20">
        <f t="shared" si="0"/>
        <v>1</v>
      </c>
      <c r="K20" t="s">
        <v>13</v>
      </c>
      <c r="L20" t="s">
        <v>14</v>
      </c>
      <c r="M20" t="s">
        <v>12</v>
      </c>
      <c r="N20">
        <v>76</v>
      </c>
      <c r="O20">
        <v>8</v>
      </c>
      <c r="P20">
        <f t="shared" si="1"/>
        <v>72</v>
      </c>
      <c r="T20" s="1"/>
    </row>
    <row r="21" spans="1:20" x14ac:dyDescent="0.25">
      <c r="A21">
        <v>6</v>
      </c>
      <c r="B21">
        <v>2</v>
      </c>
      <c r="C21">
        <v>6</v>
      </c>
      <c r="D21" t="str">
        <f>VLOOKUP(B21:B246,[1]NFLTeams!$A$2:$B$33,2,)</f>
        <v>Denver Broncos</v>
      </c>
      <c r="E21" t="str">
        <f>VLOOKUP(C21:C246,[1]NFLTeams!$A$2:$B$33,2,)</f>
        <v>Jacksonville Jaguars</v>
      </c>
      <c r="F21">
        <f t="shared" si="2"/>
        <v>0</v>
      </c>
      <c r="G21">
        <v>35</v>
      </c>
      <c r="H21">
        <v>19</v>
      </c>
      <c r="I21">
        <f t="shared" si="3"/>
        <v>16</v>
      </c>
      <c r="J21">
        <f t="shared" si="0"/>
        <v>1</v>
      </c>
      <c r="K21" t="s">
        <v>13</v>
      </c>
      <c r="L21" t="s">
        <v>14</v>
      </c>
      <c r="M21" t="s">
        <v>12</v>
      </c>
      <c r="N21">
        <v>59</v>
      </c>
      <c r="O21">
        <v>7</v>
      </c>
      <c r="P21">
        <f t="shared" si="1"/>
        <v>54</v>
      </c>
      <c r="T21" s="1"/>
    </row>
    <row r="22" spans="1:20" x14ac:dyDescent="0.25">
      <c r="A22">
        <v>7</v>
      </c>
      <c r="B22">
        <v>7</v>
      </c>
      <c r="C22">
        <v>2</v>
      </c>
      <c r="D22" t="str">
        <f>VLOOKUP(B22:B247,[1]NFLTeams!$A$2:$B$33,2,)</f>
        <v>Indianapolis Colts</v>
      </c>
      <c r="E22" t="str">
        <f>VLOOKUP(C22:C247,[1]NFLTeams!$A$2:$B$33,2,)</f>
        <v>Denver Broncos</v>
      </c>
      <c r="F22">
        <f t="shared" si="2"/>
        <v>0</v>
      </c>
      <c r="G22">
        <v>39</v>
      </c>
      <c r="H22">
        <v>33</v>
      </c>
      <c r="I22">
        <f t="shared" si="3"/>
        <v>6</v>
      </c>
      <c r="J22">
        <f t="shared" si="0"/>
        <v>1</v>
      </c>
      <c r="K22" t="s">
        <v>13</v>
      </c>
      <c r="L22" t="s">
        <v>11</v>
      </c>
      <c r="M22" t="s">
        <v>18</v>
      </c>
      <c r="N22">
        <v>57</v>
      </c>
      <c r="O22">
        <v>11</v>
      </c>
      <c r="P22">
        <f t="shared" si="1"/>
        <v>72</v>
      </c>
      <c r="T22" s="1"/>
    </row>
    <row r="23" spans="1:20" x14ac:dyDescent="0.25">
      <c r="A23">
        <v>8</v>
      </c>
      <c r="B23">
        <v>2</v>
      </c>
      <c r="C23">
        <v>8</v>
      </c>
      <c r="D23" t="str">
        <f>VLOOKUP(B23:B248,[1]NFLTeams!$A$2:$B$33,2,)</f>
        <v>Denver Broncos</v>
      </c>
      <c r="E23" t="str">
        <f>VLOOKUP(C23:C248,[1]NFLTeams!$A$2:$B$33,2,)</f>
        <v>Washington Redskins</v>
      </c>
      <c r="F23">
        <f t="shared" si="2"/>
        <v>0</v>
      </c>
      <c r="G23">
        <v>45</v>
      </c>
      <c r="H23">
        <v>21</v>
      </c>
      <c r="I23">
        <f t="shared" si="3"/>
        <v>24</v>
      </c>
      <c r="J23">
        <f t="shared" si="0"/>
        <v>1</v>
      </c>
      <c r="K23" t="s">
        <v>13</v>
      </c>
      <c r="L23" t="s">
        <v>14</v>
      </c>
      <c r="M23" t="s">
        <v>12</v>
      </c>
      <c r="N23">
        <v>69</v>
      </c>
      <c r="O23">
        <v>8</v>
      </c>
      <c r="P23">
        <f t="shared" si="1"/>
        <v>66</v>
      </c>
      <c r="T23" s="1"/>
    </row>
    <row r="24" spans="1:20" x14ac:dyDescent="0.25">
      <c r="A24">
        <v>10</v>
      </c>
      <c r="B24">
        <v>9</v>
      </c>
      <c r="C24">
        <v>2</v>
      </c>
      <c r="D24" t="str">
        <f>VLOOKUP(B24:B249,[1]NFLTeams!$A$2:$B$33,2,)</f>
        <v>San Diego Chargers</v>
      </c>
      <c r="E24" t="str">
        <f>VLOOKUP(C24:C249,[1]NFLTeams!$A$2:$B$33,2,)</f>
        <v>Denver Broncos</v>
      </c>
      <c r="F24">
        <f t="shared" si="2"/>
        <v>0</v>
      </c>
      <c r="G24">
        <v>20</v>
      </c>
      <c r="H24">
        <v>28</v>
      </c>
      <c r="I24">
        <f t="shared" si="3"/>
        <v>8</v>
      </c>
      <c r="J24">
        <f t="shared" si="0"/>
        <v>0</v>
      </c>
      <c r="K24" t="s">
        <v>13</v>
      </c>
      <c r="L24" t="s">
        <v>14</v>
      </c>
      <c r="M24" t="s">
        <v>12</v>
      </c>
      <c r="N24">
        <v>78</v>
      </c>
      <c r="O24">
        <v>6</v>
      </c>
      <c r="P24">
        <f t="shared" si="1"/>
        <v>48</v>
      </c>
      <c r="T24" s="1"/>
    </row>
    <row r="25" spans="1:20" x14ac:dyDescent="0.25">
      <c r="A25">
        <v>11</v>
      </c>
      <c r="B25">
        <v>2</v>
      </c>
      <c r="C25">
        <v>10</v>
      </c>
      <c r="D25" t="str">
        <f>VLOOKUP(B25:B250,[1]NFLTeams!$A$2:$B$33,2,)</f>
        <v>Denver Broncos</v>
      </c>
      <c r="E25" t="str">
        <f>VLOOKUP(C25:C250,[1]NFLTeams!$A$2:$B$33,2,)</f>
        <v>Kansas City Chiefs</v>
      </c>
      <c r="F25">
        <f t="shared" si="2"/>
        <v>0</v>
      </c>
      <c r="G25">
        <v>27</v>
      </c>
      <c r="H25">
        <v>17</v>
      </c>
      <c r="I25">
        <f t="shared" si="3"/>
        <v>10</v>
      </c>
      <c r="J25">
        <f t="shared" si="0"/>
        <v>1</v>
      </c>
      <c r="K25" t="s">
        <v>13</v>
      </c>
      <c r="L25" t="s">
        <v>11</v>
      </c>
      <c r="M25" t="s">
        <v>12</v>
      </c>
      <c r="N25">
        <v>43</v>
      </c>
      <c r="O25">
        <v>6</v>
      </c>
      <c r="P25">
        <f t="shared" si="1"/>
        <v>44</v>
      </c>
      <c r="T25" s="1"/>
    </row>
    <row r="26" spans="1:20" x14ac:dyDescent="0.25">
      <c r="A26">
        <v>12</v>
      </c>
      <c r="B26">
        <v>11</v>
      </c>
      <c r="C26">
        <v>2</v>
      </c>
      <c r="D26" t="str">
        <f>VLOOKUP(B26:B251,[1]NFLTeams!$A$2:$B$33,2,)</f>
        <v>New England Patriots</v>
      </c>
      <c r="E26" t="str">
        <f>VLOOKUP(C26:C251,[1]NFLTeams!$A$2:$B$33,2,)</f>
        <v>Denver Broncos</v>
      </c>
      <c r="F26">
        <f t="shared" si="2"/>
        <v>0</v>
      </c>
      <c r="G26">
        <v>34</v>
      </c>
      <c r="H26">
        <v>31</v>
      </c>
      <c r="I26">
        <f t="shared" si="3"/>
        <v>3</v>
      </c>
      <c r="J26">
        <f t="shared" si="0"/>
        <v>1</v>
      </c>
      <c r="K26" t="s">
        <v>13</v>
      </c>
      <c r="L26" t="s">
        <v>11</v>
      </c>
      <c r="M26" t="s">
        <v>18</v>
      </c>
      <c r="N26">
        <v>22</v>
      </c>
      <c r="O26">
        <v>22</v>
      </c>
      <c r="P26">
        <f t="shared" si="1"/>
        <v>65</v>
      </c>
      <c r="T26" s="1"/>
    </row>
    <row r="27" spans="1:20" x14ac:dyDescent="0.25">
      <c r="A27">
        <v>13</v>
      </c>
      <c r="B27">
        <v>10</v>
      </c>
      <c r="C27">
        <v>2</v>
      </c>
      <c r="D27" t="str">
        <f>VLOOKUP(B27:B252,[1]NFLTeams!$A$2:$B$33,2,)</f>
        <v>Kansas City Chiefs</v>
      </c>
      <c r="E27" t="str">
        <f>VLOOKUP(C27:C252,[1]NFLTeams!$A$2:$B$33,2,)</f>
        <v>Denver Broncos</v>
      </c>
      <c r="F27">
        <f t="shared" si="2"/>
        <v>0</v>
      </c>
      <c r="G27">
        <v>28</v>
      </c>
      <c r="H27">
        <v>35</v>
      </c>
      <c r="I27">
        <f t="shared" si="3"/>
        <v>7</v>
      </c>
      <c r="J27">
        <f t="shared" si="0"/>
        <v>0</v>
      </c>
      <c r="K27" t="s">
        <v>13</v>
      </c>
      <c r="L27" t="s">
        <v>14</v>
      </c>
      <c r="M27" t="s">
        <v>12</v>
      </c>
      <c r="N27">
        <v>55</v>
      </c>
      <c r="O27">
        <v>4</v>
      </c>
      <c r="P27">
        <f t="shared" si="1"/>
        <v>63</v>
      </c>
      <c r="T27" s="1"/>
    </row>
    <row r="28" spans="1:20" x14ac:dyDescent="0.25">
      <c r="A28">
        <v>14</v>
      </c>
      <c r="B28">
        <v>2</v>
      </c>
      <c r="C28">
        <v>12</v>
      </c>
      <c r="D28" t="str">
        <f>VLOOKUP(B28:B253,[1]NFLTeams!$A$2:$B$33,2,)</f>
        <v>Denver Broncos</v>
      </c>
      <c r="E28" t="str">
        <f>VLOOKUP(C28:C253,[1]NFLTeams!$A$2:$B$33,2,)</f>
        <v>Tennessee Titans</v>
      </c>
      <c r="F28">
        <f t="shared" si="2"/>
        <v>0</v>
      </c>
      <c r="G28">
        <v>51</v>
      </c>
      <c r="H28">
        <v>28</v>
      </c>
      <c r="I28">
        <f t="shared" si="3"/>
        <v>23</v>
      </c>
      <c r="J28">
        <f t="shared" si="0"/>
        <v>1</v>
      </c>
      <c r="K28" t="s">
        <v>13</v>
      </c>
      <c r="L28" t="s">
        <v>14</v>
      </c>
      <c r="M28" t="s">
        <v>12</v>
      </c>
      <c r="N28">
        <v>18</v>
      </c>
      <c r="O28">
        <v>5</v>
      </c>
      <c r="P28">
        <f t="shared" si="1"/>
        <v>79</v>
      </c>
      <c r="T28" s="1"/>
    </row>
    <row r="29" spans="1:20" x14ac:dyDescent="0.25">
      <c r="A29">
        <v>15</v>
      </c>
      <c r="B29">
        <v>2</v>
      </c>
      <c r="C29">
        <v>9</v>
      </c>
      <c r="D29" t="str">
        <f>VLOOKUP(B29:B254,[1]NFLTeams!$A$2:$B$33,2,)</f>
        <v>Denver Broncos</v>
      </c>
      <c r="E29" t="str">
        <f>VLOOKUP(C29:C254,[1]NFLTeams!$A$2:$B$33,2,)</f>
        <v>San Diego Chargers</v>
      </c>
      <c r="F29">
        <f t="shared" si="2"/>
        <v>0</v>
      </c>
      <c r="G29">
        <v>20</v>
      </c>
      <c r="H29">
        <v>27</v>
      </c>
      <c r="I29">
        <f t="shared" si="3"/>
        <v>7</v>
      </c>
      <c r="J29">
        <f t="shared" si="0"/>
        <v>0</v>
      </c>
      <c r="K29" t="s">
        <v>10</v>
      </c>
      <c r="L29" t="s">
        <v>11</v>
      </c>
      <c r="M29" t="s">
        <v>12</v>
      </c>
      <c r="N29">
        <v>37</v>
      </c>
      <c r="O29">
        <v>2</v>
      </c>
      <c r="P29">
        <f t="shared" si="1"/>
        <v>47</v>
      </c>
    </row>
    <row r="30" spans="1:20" x14ac:dyDescent="0.25">
      <c r="A30">
        <v>16</v>
      </c>
      <c r="B30">
        <v>13</v>
      </c>
      <c r="C30">
        <v>2</v>
      </c>
      <c r="D30" t="str">
        <f>VLOOKUP(B30:B255,[1]NFLTeams!$A$2:$B$33,2,)</f>
        <v>Houston Texans</v>
      </c>
      <c r="E30" t="str">
        <f>VLOOKUP(C30:C255,[1]NFLTeams!$A$2:$B$33,2,)</f>
        <v>Denver Broncos</v>
      </c>
      <c r="F30">
        <f t="shared" si="2"/>
        <v>0</v>
      </c>
      <c r="G30">
        <v>13</v>
      </c>
      <c r="H30">
        <v>37</v>
      </c>
      <c r="I30">
        <f t="shared" si="3"/>
        <v>24</v>
      </c>
      <c r="J30">
        <f t="shared" si="0"/>
        <v>0</v>
      </c>
      <c r="K30" t="s">
        <v>13</v>
      </c>
      <c r="L30" t="s">
        <v>14</v>
      </c>
      <c r="M30" t="s">
        <v>12</v>
      </c>
      <c r="N30">
        <v>58</v>
      </c>
      <c r="O30">
        <v>3</v>
      </c>
      <c r="P30">
        <f t="shared" si="1"/>
        <v>50</v>
      </c>
    </row>
    <row r="31" spans="1:20" x14ac:dyDescent="0.25">
      <c r="A31">
        <v>17</v>
      </c>
      <c r="B31">
        <v>3</v>
      </c>
      <c r="C31">
        <v>2</v>
      </c>
      <c r="D31" t="str">
        <f>VLOOKUP(B31:B256,[1]NFLTeams!$A$2:$B$33,2,)</f>
        <v>Oakland Raiders</v>
      </c>
      <c r="E31" t="str">
        <f>VLOOKUP(C31:C256,[1]NFLTeams!$A$2:$B$33,2,)</f>
        <v>Denver Broncos</v>
      </c>
      <c r="F31">
        <f t="shared" si="2"/>
        <v>0</v>
      </c>
      <c r="G31">
        <v>14</v>
      </c>
      <c r="H31">
        <v>34</v>
      </c>
      <c r="I31">
        <f t="shared" si="3"/>
        <v>20</v>
      </c>
      <c r="J31">
        <f t="shared" si="0"/>
        <v>0</v>
      </c>
      <c r="K31" t="s">
        <v>13</v>
      </c>
      <c r="L31" t="s">
        <v>14</v>
      </c>
      <c r="M31" t="s">
        <v>12</v>
      </c>
      <c r="N31">
        <v>70</v>
      </c>
      <c r="O31">
        <v>8</v>
      </c>
      <c r="P31">
        <f t="shared" si="1"/>
        <v>48</v>
      </c>
    </row>
    <row r="32" spans="1:20" x14ac:dyDescent="0.25">
      <c r="A32">
        <v>1</v>
      </c>
      <c r="B32">
        <v>7</v>
      </c>
      <c r="C32">
        <v>3</v>
      </c>
      <c r="D32" t="str">
        <f>VLOOKUP(B32:B257,[1]NFLTeams!$A$2:$B$33,2,)</f>
        <v>Indianapolis Colts</v>
      </c>
      <c r="E32" t="str">
        <f>VLOOKUP(C32:C257,[1]NFLTeams!$A$2:$B$33,2,)</f>
        <v>Oakland Raiders</v>
      </c>
      <c r="F32">
        <f t="shared" si="2"/>
        <v>0</v>
      </c>
      <c r="G32">
        <v>21</v>
      </c>
      <c r="H32">
        <v>17</v>
      </c>
      <c r="I32">
        <f t="shared" si="3"/>
        <v>4</v>
      </c>
      <c r="J32">
        <f t="shared" si="0"/>
        <v>1</v>
      </c>
      <c r="K32" t="s">
        <v>13</v>
      </c>
      <c r="L32" t="s">
        <v>14</v>
      </c>
      <c r="M32" t="s">
        <v>18</v>
      </c>
      <c r="N32">
        <v>88</v>
      </c>
      <c r="O32">
        <v>3</v>
      </c>
      <c r="P32">
        <f t="shared" si="1"/>
        <v>38</v>
      </c>
    </row>
    <row r="33" spans="1:16" x14ac:dyDescent="0.25">
      <c r="A33">
        <v>2</v>
      </c>
      <c r="B33">
        <v>3</v>
      </c>
      <c r="C33">
        <v>6</v>
      </c>
      <c r="D33" t="str">
        <f>VLOOKUP(B33:B258,[1]NFLTeams!$A$2:$B$33,2,)</f>
        <v>Oakland Raiders</v>
      </c>
      <c r="E33" t="str">
        <f>VLOOKUP(C33:C258,[1]NFLTeams!$A$2:$B$33,2,)</f>
        <v>Jacksonville Jaguars</v>
      </c>
      <c r="F33">
        <f t="shared" si="2"/>
        <v>0</v>
      </c>
      <c r="G33">
        <v>19</v>
      </c>
      <c r="H33">
        <v>9</v>
      </c>
      <c r="I33">
        <f t="shared" si="3"/>
        <v>10</v>
      </c>
      <c r="J33">
        <f t="shared" si="0"/>
        <v>1</v>
      </c>
      <c r="K33" t="s">
        <v>13</v>
      </c>
      <c r="L33" t="s">
        <v>14</v>
      </c>
      <c r="M33" t="s">
        <v>12</v>
      </c>
      <c r="N33">
        <v>76</v>
      </c>
      <c r="O33">
        <v>10</v>
      </c>
      <c r="P33">
        <f t="shared" si="1"/>
        <v>28</v>
      </c>
    </row>
    <row r="34" spans="1:16" x14ac:dyDescent="0.25">
      <c r="A34">
        <v>4</v>
      </c>
      <c r="B34">
        <v>3</v>
      </c>
      <c r="C34">
        <v>8</v>
      </c>
      <c r="D34" t="str">
        <f>VLOOKUP(B34:B259,[1]NFLTeams!$A$2:$B$33,2,)</f>
        <v>Oakland Raiders</v>
      </c>
      <c r="E34" t="str">
        <f>VLOOKUP(C34:C259,[1]NFLTeams!$A$2:$B$33,2,)</f>
        <v>Washington Redskins</v>
      </c>
      <c r="F34">
        <f t="shared" si="2"/>
        <v>0</v>
      </c>
      <c r="G34">
        <v>14</v>
      </c>
      <c r="H34">
        <v>24</v>
      </c>
      <c r="I34">
        <f t="shared" si="3"/>
        <v>10</v>
      </c>
      <c r="J34">
        <f t="shared" si="0"/>
        <v>0</v>
      </c>
      <c r="K34" t="s">
        <v>13</v>
      </c>
      <c r="L34" t="s">
        <v>14</v>
      </c>
      <c r="M34" t="s">
        <v>12</v>
      </c>
      <c r="N34">
        <v>77</v>
      </c>
      <c r="O34">
        <v>13</v>
      </c>
      <c r="P34">
        <f t="shared" si="1"/>
        <v>38</v>
      </c>
    </row>
    <row r="35" spans="1:16" x14ac:dyDescent="0.25">
      <c r="A35">
        <v>5</v>
      </c>
      <c r="B35">
        <v>3</v>
      </c>
      <c r="C35">
        <v>9</v>
      </c>
      <c r="D35" t="str">
        <f>VLOOKUP(B35:B260,[1]NFLTeams!$A$2:$B$33,2,)</f>
        <v>Oakland Raiders</v>
      </c>
      <c r="E35" t="str">
        <f>VLOOKUP(C35:C260,[1]NFLTeams!$A$2:$B$33,2,)</f>
        <v>San Diego Chargers</v>
      </c>
      <c r="F35">
        <f t="shared" si="2"/>
        <v>0</v>
      </c>
      <c r="G35">
        <v>27</v>
      </c>
      <c r="H35">
        <v>17</v>
      </c>
      <c r="I35">
        <f t="shared" si="3"/>
        <v>10</v>
      </c>
      <c r="J35">
        <f t="shared" si="0"/>
        <v>1</v>
      </c>
      <c r="K35" t="s">
        <v>13</v>
      </c>
      <c r="L35" t="s">
        <v>11</v>
      </c>
      <c r="M35" t="s">
        <v>12</v>
      </c>
      <c r="N35">
        <v>70</v>
      </c>
      <c r="O35">
        <v>2</v>
      </c>
      <c r="P35">
        <f t="shared" si="1"/>
        <v>44</v>
      </c>
    </row>
    <row r="36" spans="1:16" x14ac:dyDescent="0.25">
      <c r="A36">
        <v>6</v>
      </c>
      <c r="B36">
        <v>10</v>
      </c>
      <c r="C36">
        <v>3</v>
      </c>
      <c r="D36" t="str">
        <f>VLOOKUP(B36:B261,[1]NFLTeams!$A$2:$B$33,2,)</f>
        <v>Kansas City Chiefs</v>
      </c>
      <c r="E36" t="str">
        <f>VLOOKUP(C36:C261,[1]NFLTeams!$A$2:$B$33,2,)</f>
        <v>Oakland Raiders</v>
      </c>
      <c r="F36">
        <f t="shared" si="2"/>
        <v>0</v>
      </c>
      <c r="G36">
        <v>24</v>
      </c>
      <c r="H36">
        <v>7</v>
      </c>
      <c r="I36">
        <f t="shared" si="3"/>
        <v>17</v>
      </c>
      <c r="J36">
        <f t="shared" si="0"/>
        <v>1</v>
      </c>
      <c r="K36" t="s">
        <v>13</v>
      </c>
      <c r="L36" t="s">
        <v>14</v>
      </c>
      <c r="M36" t="s">
        <v>12</v>
      </c>
      <c r="N36">
        <v>63</v>
      </c>
      <c r="O36">
        <v>7</v>
      </c>
      <c r="P36">
        <f t="shared" si="1"/>
        <v>31</v>
      </c>
    </row>
    <row r="37" spans="1:16" x14ac:dyDescent="0.25">
      <c r="A37">
        <v>8</v>
      </c>
      <c r="B37">
        <v>3</v>
      </c>
      <c r="C37">
        <v>28</v>
      </c>
      <c r="D37" t="str">
        <f>VLOOKUP(B37:B262,[1]NFLTeams!$A$2:$B$33,2,)</f>
        <v>Oakland Raiders</v>
      </c>
      <c r="E37" t="str">
        <f>VLOOKUP(C37:C262,[1]NFLTeams!$A$2:$B$33,2,)</f>
        <v>Pittsburgh Steelers</v>
      </c>
      <c r="F37">
        <f t="shared" si="2"/>
        <v>0</v>
      </c>
      <c r="G37">
        <v>21</v>
      </c>
      <c r="H37">
        <v>18</v>
      </c>
      <c r="I37">
        <f t="shared" si="3"/>
        <v>3</v>
      </c>
      <c r="J37">
        <f t="shared" si="0"/>
        <v>1</v>
      </c>
      <c r="K37" t="s">
        <v>13</v>
      </c>
      <c r="L37" t="s">
        <v>14</v>
      </c>
      <c r="M37" t="s">
        <v>12</v>
      </c>
      <c r="N37">
        <v>56</v>
      </c>
      <c r="O37">
        <v>17</v>
      </c>
      <c r="P37">
        <f t="shared" si="1"/>
        <v>39</v>
      </c>
    </row>
    <row r="38" spans="1:16" x14ac:dyDescent="0.25">
      <c r="A38">
        <v>9</v>
      </c>
      <c r="B38">
        <v>3</v>
      </c>
      <c r="C38">
        <v>4</v>
      </c>
      <c r="D38" t="str">
        <f>VLOOKUP(B38:B263,[1]NFLTeams!$A$2:$B$33,2,)</f>
        <v>Oakland Raiders</v>
      </c>
      <c r="E38" t="str">
        <f>VLOOKUP(C38:C263,[1]NFLTeams!$A$2:$B$33,2,)</f>
        <v>Philadelphia Eagles</v>
      </c>
      <c r="F38">
        <f t="shared" si="2"/>
        <v>0</v>
      </c>
      <c r="G38">
        <v>20</v>
      </c>
      <c r="H38">
        <v>49</v>
      </c>
      <c r="I38">
        <f t="shared" si="3"/>
        <v>29</v>
      </c>
      <c r="J38">
        <f t="shared" si="0"/>
        <v>0</v>
      </c>
      <c r="K38" t="s">
        <v>13</v>
      </c>
      <c r="L38" t="s">
        <v>14</v>
      </c>
      <c r="M38" t="s">
        <v>12</v>
      </c>
      <c r="N38">
        <v>62</v>
      </c>
      <c r="O38">
        <v>6</v>
      </c>
      <c r="P38">
        <f t="shared" si="1"/>
        <v>69</v>
      </c>
    </row>
    <row r="39" spans="1:16" x14ac:dyDescent="0.25">
      <c r="A39">
        <v>10</v>
      </c>
      <c r="B39">
        <v>14</v>
      </c>
      <c r="C39">
        <v>3</v>
      </c>
      <c r="D39" t="str">
        <f>VLOOKUP(B39:B264,[1]NFLTeams!$A$2:$B$33,2,)</f>
        <v>New York Giants</v>
      </c>
      <c r="E39" t="str">
        <f>VLOOKUP(C39:C264,[1]NFLTeams!$A$2:$B$33,2,)</f>
        <v>Oakland Raiders</v>
      </c>
      <c r="F39">
        <f t="shared" si="2"/>
        <v>0</v>
      </c>
      <c r="G39">
        <v>24</v>
      </c>
      <c r="H39">
        <v>20</v>
      </c>
      <c r="I39">
        <f t="shared" si="3"/>
        <v>4</v>
      </c>
      <c r="J39">
        <f t="shared" si="0"/>
        <v>1</v>
      </c>
      <c r="K39" t="s">
        <v>13</v>
      </c>
      <c r="L39" t="s">
        <v>14</v>
      </c>
      <c r="M39" t="s">
        <v>18</v>
      </c>
      <c r="N39">
        <v>49</v>
      </c>
      <c r="O39">
        <v>14</v>
      </c>
      <c r="P39">
        <f t="shared" si="1"/>
        <v>44</v>
      </c>
    </row>
    <row r="40" spans="1:16" x14ac:dyDescent="0.25">
      <c r="A40">
        <v>11</v>
      </c>
      <c r="B40">
        <v>13</v>
      </c>
      <c r="C40">
        <v>3</v>
      </c>
      <c r="D40" t="str">
        <f>VLOOKUP(B40:B265,[1]NFLTeams!$A$2:$B$33,2,)</f>
        <v>Houston Texans</v>
      </c>
      <c r="E40" t="str">
        <f>VLOOKUP(C40:C265,[1]NFLTeams!$A$2:$B$33,2,)</f>
        <v>Oakland Raiders</v>
      </c>
      <c r="F40">
        <f t="shared" si="2"/>
        <v>0</v>
      </c>
      <c r="G40">
        <v>23</v>
      </c>
      <c r="H40">
        <v>28</v>
      </c>
      <c r="I40">
        <f t="shared" si="3"/>
        <v>5</v>
      </c>
      <c r="J40">
        <f t="shared" si="0"/>
        <v>0</v>
      </c>
      <c r="K40" t="s">
        <v>13</v>
      </c>
      <c r="L40" t="s">
        <v>14</v>
      </c>
      <c r="M40" t="s">
        <v>12</v>
      </c>
      <c r="N40">
        <v>82</v>
      </c>
      <c r="O40">
        <v>3</v>
      </c>
      <c r="P40">
        <f t="shared" si="1"/>
        <v>51</v>
      </c>
    </row>
    <row r="41" spans="1:16" x14ac:dyDescent="0.25">
      <c r="A41">
        <v>12</v>
      </c>
      <c r="B41">
        <v>3</v>
      </c>
      <c r="C41">
        <v>12</v>
      </c>
      <c r="D41" t="str">
        <f>VLOOKUP(B41:B266,[1]NFLTeams!$A$2:$B$33,2,)</f>
        <v>Oakland Raiders</v>
      </c>
      <c r="E41" t="str">
        <f>VLOOKUP(C41:C266,[1]NFLTeams!$A$2:$B$33,2,)</f>
        <v>Tennessee Titans</v>
      </c>
      <c r="F41">
        <f t="shared" si="2"/>
        <v>0</v>
      </c>
      <c r="G41">
        <v>19</v>
      </c>
      <c r="H41">
        <v>23</v>
      </c>
      <c r="I41">
        <f t="shared" si="3"/>
        <v>4</v>
      </c>
      <c r="J41">
        <f t="shared" si="0"/>
        <v>0</v>
      </c>
      <c r="K41" t="s">
        <v>13</v>
      </c>
      <c r="L41" t="s">
        <v>14</v>
      </c>
      <c r="M41" t="s">
        <v>12</v>
      </c>
      <c r="N41">
        <v>58</v>
      </c>
      <c r="O41">
        <v>5</v>
      </c>
      <c r="P41">
        <f t="shared" si="1"/>
        <v>42</v>
      </c>
    </row>
    <row r="42" spans="1:16" x14ac:dyDescent="0.25">
      <c r="A42">
        <v>14</v>
      </c>
      <c r="B42">
        <v>26</v>
      </c>
      <c r="C42">
        <v>3</v>
      </c>
      <c r="D42" t="str">
        <f>VLOOKUP(B42:B268,[1]NFLTeams!$A$2:$B$33,2,)</f>
        <v>New York Jets</v>
      </c>
      <c r="E42" t="str">
        <f>VLOOKUP(C42:C268,[1]NFLTeams!$A$2:$B$33,2,)</f>
        <v>Oakland Raiders</v>
      </c>
      <c r="F42">
        <f t="shared" si="2"/>
        <v>0</v>
      </c>
      <c r="G42">
        <v>37</v>
      </c>
      <c r="H42">
        <v>27</v>
      </c>
      <c r="I42">
        <f t="shared" si="3"/>
        <v>10</v>
      </c>
      <c r="J42">
        <f t="shared" si="0"/>
        <v>1</v>
      </c>
      <c r="K42" t="s">
        <v>13</v>
      </c>
      <c r="L42" t="s">
        <v>14</v>
      </c>
      <c r="M42" t="s">
        <v>18</v>
      </c>
      <c r="N42">
        <v>33</v>
      </c>
      <c r="O42">
        <v>6</v>
      </c>
      <c r="P42">
        <f t="shared" si="1"/>
        <v>64</v>
      </c>
    </row>
    <row r="43" spans="1:16" x14ac:dyDescent="0.25">
      <c r="A43">
        <v>15</v>
      </c>
      <c r="B43">
        <v>3</v>
      </c>
      <c r="C43">
        <v>10</v>
      </c>
      <c r="D43" t="str">
        <f>VLOOKUP(B43:B269,[1]NFLTeams!$A$2:$B$33,2,)</f>
        <v>Oakland Raiders</v>
      </c>
      <c r="E43" t="str">
        <f>VLOOKUP(C43:C269,[1]NFLTeams!$A$2:$B$33,2,)</f>
        <v>Kansas City Chiefs</v>
      </c>
      <c r="F43">
        <f t="shared" si="2"/>
        <v>0</v>
      </c>
      <c r="G43">
        <v>31</v>
      </c>
      <c r="H43">
        <v>56</v>
      </c>
      <c r="I43">
        <f t="shared" si="3"/>
        <v>25</v>
      </c>
      <c r="J43">
        <f t="shared" si="0"/>
        <v>0</v>
      </c>
      <c r="K43" t="s">
        <v>13</v>
      </c>
      <c r="L43" t="s">
        <v>14</v>
      </c>
      <c r="M43" t="s">
        <v>12</v>
      </c>
      <c r="N43">
        <v>64</v>
      </c>
      <c r="O43">
        <v>6</v>
      </c>
      <c r="P43">
        <f t="shared" si="1"/>
        <v>87</v>
      </c>
    </row>
    <row r="44" spans="1:16" x14ac:dyDescent="0.25">
      <c r="A44">
        <v>16</v>
      </c>
      <c r="B44">
        <v>9</v>
      </c>
      <c r="C44">
        <v>3</v>
      </c>
      <c r="D44" t="str">
        <f>VLOOKUP(B44:B270,[1]NFLTeams!$A$2:$B$33,2,)</f>
        <v>San Diego Chargers</v>
      </c>
      <c r="E44" t="str">
        <f>VLOOKUP(C44:C270,[1]NFLTeams!$A$2:$B$33,2,)</f>
        <v>Oakland Raiders</v>
      </c>
      <c r="F44">
        <f t="shared" si="2"/>
        <v>0</v>
      </c>
      <c r="G44">
        <v>26</v>
      </c>
      <c r="H44">
        <v>13</v>
      </c>
      <c r="I44">
        <f t="shared" si="3"/>
        <v>13</v>
      </c>
      <c r="J44">
        <f t="shared" si="0"/>
        <v>1</v>
      </c>
      <c r="K44" t="s">
        <v>13</v>
      </c>
      <c r="L44" t="s">
        <v>14</v>
      </c>
      <c r="M44" t="s">
        <v>12</v>
      </c>
      <c r="N44">
        <v>67</v>
      </c>
      <c r="O44">
        <v>7</v>
      </c>
      <c r="P44">
        <f t="shared" si="1"/>
        <v>39</v>
      </c>
    </row>
    <row r="45" spans="1:16" x14ac:dyDescent="0.25">
      <c r="A45">
        <v>1</v>
      </c>
      <c r="B45">
        <v>8</v>
      </c>
      <c r="C45">
        <v>4</v>
      </c>
      <c r="D45" t="str">
        <f>VLOOKUP(B45:B271,[1]NFLTeams!$A$2:$B$33,2,)</f>
        <v>Washington Redskins</v>
      </c>
      <c r="E45" t="str">
        <f>VLOOKUP(C45:C271,[1]NFLTeams!$A$2:$B$33,2,)</f>
        <v>Philadelphia Eagles</v>
      </c>
      <c r="F45">
        <f t="shared" si="2"/>
        <v>0</v>
      </c>
      <c r="G45">
        <v>27</v>
      </c>
      <c r="H45">
        <v>33</v>
      </c>
      <c r="I45">
        <f t="shared" si="3"/>
        <v>6</v>
      </c>
      <c r="J45">
        <f t="shared" si="0"/>
        <v>0</v>
      </c>
      <c r="K45" t="s">
        <v>17</v>
      </c>
      <c r="L45" t="s">
        <v>11</v>
      </c>
      <c r="M45" t="s">
        <v>12</v>
      </c>
      <c r="N45">
        <v>80</v>
      </c>
      <c r="O45">
        <v>9</v>
      </c>
      <c r="P45">
        <f t="shared" si="1"/>
        <v>60</v>
      </c>
    </row>
    <row r="46" spans="1:16" x14ac:dyDescent="0.25">
      <c r="A46">
        <v>2</v>
      </c>
      <c r="B46">
        <v>4</v>
      </c>
      <c r="C46">
        <v>9</v>
      </c>
      <c r="D46" t="str">
        <f>VLOOKUP(B46:B272,[1]NFLTeams!$A$2:$B$33,2,)</f>
        <v>Philadelphia Eagles</v>
      </c>
      <c r="E46" t="str">
        <f>VLOOKUP(C46:C272,[1]NFLTeams!$A$2:$B$33,2,)</f>
        <v>San Diego Chargers</v>
      </c>
      <c r="F46">
        <f t="shared" si="2"/>
        <v>0</v>
      </c>
      <c r="G46">
        <v>30</v>
      </c>
      <c r="H46">
        <v>33</v>
      </c>
      <c r="I46">
        <f t="shared" si="3"/>
        <v>3</v>
      </c>
      <c r="J46">
        <f t="shared" si="0"/>
        <v>0</v>
      </c>
      <c r="K46" t="s">
        <v>13</v>
      </c>
      <c r="L46" t="s">
        <v>14</v>
      </c>
      <c r="M46" t="s">
        <v>12</v>
      </c>
      <c r="N46">
        <v>71</v>
      </c>
      <c r="O46">
        <v>6</v>
      </c>
      <c r="P46">
        <f t="shared" si="1"/>
        <v>63</v>
      </c>
    </row>
    <row r="47" spans="1:16" x14ac:dyDescent="0.25">
      <c r="A47">
        <v>3</v>
      </c>
      <c r="B47">
        <v>4</v>
      </c>
      <c r="C47">
        <v>10</v>
      </c>
      <c r="D47" t="str">
        <f>VLOOKUP(B47:B273,[1]NFLTeams!$A$2:$B$33,2,)</f>
        <v>Philadelphia Eagles</v>
      </c>
      <c r="E47" t="str">
        <f>VLOOKUP(C47:C273,[1]NFLTeams!$A$2:$B$33,2,)</f>
        <v>Kansas City Chiefs</v>
      </c>
      <c r="F47">
        <f t="shared" si="2"/>
        <v>0</v>
      </c>
      <c r="G47">
        <v>16</v>
      </c>
      <c r="H47">
        <v>26</v>
      </c>
      <c r="I47">
        <f t="shared" si="3"/>
        <v>10</v>
      </c>
      <c r="J47">
        <f t="shared" si="0"/>
        <v>0</v>
      </c>
      <c r="K47" t="s">
        <v>10</v>
      </c>
      <c r="L47" t="s">
        <v>11</v>
      </c>
      <c r="M47" t="s">
        <v>12</v>
      </c>
      <c r="N47">
        <v>73</v>
      </c>
      <c r="O47">
        <v>4</v>
      </c>
      <c r="P47">
        <f t="shared" si="1"/>
        <v>42</v>
      </c>
    </row>
    <row r="48" spans="1:16" x14ac:dyDescent="0.25">
      <c r="A48">
        <v>5</v>
      </c>
      <c r="B48">
        <v>14</v>
      </c>
      <c r="C48">
        <v>4</v>
      </c>
      <c r="D48" t="str">
        <f>VLOOKUP(B48:B274,[1]NFLTeams!$A$2:$B$33,2,)</f>
        <v>New York Giants</v>
      </c>
      <c r="E48" t="str">
        <f>VLOOKUP(C48:C274,[1]NFLTeams!$A$2:$B$33,2,)</f>
        <v>Philadelphia Eagles</v>
      </c>
      <c r="F48">
        <f t="shared" si="2"/>
        <v>0</v>
      </c>
      <c r="G48">
        <v>21</v>
      </c>
      <c r="H48">
        <v>36</v>
      </c>
      <c r="I48">
        <f t="shared" si="3"/>
        <v>15</v>
      </c>
      <c r="J48">
        <f t="shared" si="0"/>
        <v>0</v>
      </c>
      <c r="K48" t="s">
        <v>13</v>
      </c>
      <c r="L48" t="s">
        <v>14</v>
      </c>
      <c r="M48" t="s">
        <v>18</v>
      </c>
      <c r="N48">
        <v>66</v>
      </c>
      <c r="O48">
        <v>6</v>
      </c>
      <c r="P48">
        <f t="shared" si="1"/>
        <v>57</v>
      </c>
    </row>
    <row r="49" spans="1:16" x14ac:dyDescent="0.25">
      <c r="A49">
        <v>6</v>
      </c>
      <c r="B49">
        <v>19</v>
      </c>
      <c r="C49">
        <v>4</v>
      </c>
      <c r="D49" t="str">
        <f>VLOOKUP(B49:B275,[1]NFLTeams!$A$2:$B$33,2,)</f>
        <v>Tampa Bay Buccaneers</v>
      </c>
      <c r="E49" t="str">
        <f>VLOOKUP(C49:C275,[1]NFLTeams!$A$2:$B$33,2,)</f>
        <v>Philadelphia Eagles</v>
      </c>
      <c r="F49">
        <f t="shared" si="2"/>
        <v>0</v>
      </c>
      <c r="G49">
        <v>20</v>
      </c>
      <c r="H49">
        <v>31</v>
      </c>
      <c r="I49">
        <f t="shared" si="3"/>
        <v>11</v>
      </c>
      <c r="J49">
        <f t="shared" si="0"/>
        <v>0</v>
      </c>
      <c r="K49" t="s">
        <v>13</v>
      </c>
      <c r="L49" t="s">
        <v>14</v>
      </c>
      <c r="M49" t="s">
        <v>12</v>
      </c>
      <c r="N49">
        <v>82</v>
      </c>
      <c r="O49">
        <v>3</v>
      </c>
      <c r="P49">
        <f t="shared" si="1"/>
        <v>51</v>
      </c>
    </row>
    <row r="50" spans="1:16" x14ac:dyDescent="0.25">
      <c r="A50">
        <v>7</v>
      </c>
      <c r="B50">
        <v>4</v>
      </c>
      <c r="C50">
        <v>5</v>
      </c>
      <c r="D50" t="str">
        <f>VLOOKUP(B50:B276,[1]NFLTeams!$A$2:$B$33,2,)</f>
        <v>Philadelphia Eagles</v>
      </c>
      <c r="E50" t="str">
        <f>VLOOKUP(C50:C276,[1]NFLTeams!$A$2:$B$33,2,)</f>
        <v>Dallas Cowboys</v>
      </c>
      <c r="F50">
        <f t="shared" si="2"/>
        <v>0</v>
      </c>
      <c r="G50">
        <v>3</v>
      </c>
      <c r="H50">
        <v>17</v>
      </c>
      <c r="I50">
        <f t="shared" si="3"/>
        <v>14</v>
      </c>
      <c r="J50">
        <f t="shared" si="0"/>
        <v>0</v>
      </c>
      <c r="K50" t="s">
        <v>13</v>
      </c>
      <c r="L50" t="s">
        <v>14</v>
      </c>
      <c r="M50" t="s">
        <v>12</v>
      </c>
      <c r="N50">
        <v>60</v>
      </c>
      <c r="O50">
        <v>13</v>
      </c>
      <c r="P50">
        <f t="shared" si="1"/>
        <v>20</v>
      </c>
    </row>
    <row r="51" spans="1:16" x14ac:dyDescent="0.25">
      <c r="A51">
        <v>8</v>
      </c>
      <c r="B51">
        <v>4</v>
      </c>
      <c r="C51">
        <v>14</v>
      </c>
      <c r="D51" t="str">
        <f>VLOOKUP(B51:B277,[1]NFLTeams!$A$2:$B$33,2,)</f>
        <v>Philadelphia Eagles</v>
      </c>
      <c r="E51" t="str">
        <f>VLOOKUP(C51:C277,[1]NFLTeams!$A$2:$B$33,2,)</f>
        <v>New York Giants</v>
      </c>
      <c r="F51">
        <f t="shared" si="2"/>
        <v>0</v>
      </c>
      <c r="G51">
        <v>7</v>
      </c>
      <c r="H51">
        <v>15</v>
      </c>
      <c r="I51">
        <f t="shared" si="3"/>
        <v>8</v>
      </c>
      <c r="J51">
        <f t="shared" si="0"/>
        <v>0</v>
      </c>
      <c r="K51" t="s">
        <v>13</v>
      </c>
      <c r="L51" t="s">
        <v>14</v>
      </c>
      <c r="M51" t="s">
        <v>12</v>
      </c>
      <c r="N51">
        <v>56</v>
      </c>
      <c r="O51">
        <v>13</v>
      </c>
      <c r="P51">
        <f t="shared" si="1"/>
        <v>22</v>
      </c>
    </row>
    <row r="52" spans="1:16" x14ac:dyDescent="0.25">
      <c r="A52">
        <v>10</v>
      </c>
      <c r="B52">
        <v>31</v>
      </c>
      <c r="C52">
        <v>4</v>
      </c>
      <c r="D52" t="str">
        <f>VLOOKUP(B52:B278,[1]NFLTeams!$A$2:$B$33,2,)</f>
        <v>Green Bay Packers</v>
      </c>
      <c r="E52" t="str">
        <f>VLOOKUP(C52:C278,[1]NFLTeams!$A$2:$B$33,2,)</f>
        <v>Philadelphia Eagles</v>
      </c>
      <c r="F52">
        <f t="shared" si="2"/>
        <v>0</v>
      </c>
      <c r="G52">
        <v>13</v>
      </c>
      <c r="H52">
        <v>27</v>
      </c>
      <c r="I52">
        <f t="shared" si="3"/>
        <v>14</v>
      </c>
      <c r="J52">
        <f t="shared" si="0"/>
        <v>0</v>
      </c>
      <c r="K52" t="s">
        <v>13</v>
      </c>
      <c r="L52" t="s">
        <v>14</v>
      </c>
      <c r="M52" t="s">
        <v>12</v>
      </c>
      <c r="N52">
        <v>45</v>
      </c>
      <c r="O52">
        <v>12</v>
      </c>
      <c r="P52">
        <f t="shared" si="1"/>
        <v>40</v>
      </c>
    </row>
    <row r="53" spans="1:16" x14ac:dyDescent="0.25">
      <c r="A53">
        <v>11</v>
      </c>
      <c r="B53">
        <v>4</v>
      </c>
      <c r="C53">
        <v>8</v>
      </c>
      <c r="D53" t="str">
        <f>VLOOKUP(B53:B279,[1]NFLTeams!$A$2:$B$33,2,)</f>
        <v>Philadelphia Eagles</v>
      </c>
      <c r="E53" t="str">
        <f>VLOOKUP(C53:C279,[1]NFLTeams!$A$2:$B$33,2,)</f>
        <v>Washington Redskins</v>
      </c>
      <c r="F53">
        <f t="shared" si="2"/>
        <v>0</v>
      </c>
      <c r="G53">
        <v>24</v>
      </c>
      <c r="H53">
        <v>16</v>
      </c>
      <c r="I53">
        <f t="shared" si="3"/>
        <v>8</v>
      </c>
      <c r="J53">
        <f t="shared" si="0"/>
        <v>1</v>
      </c>
      <c r="K53" t="s">
        <v>13</v>
      </c>
      <c r="L53" t="s">
        <v>14</v>
      </c>
      <c r="M53" t="s">
        <v>12</v>
      </c>
      <c r="N53">
        <v>64</v>
      </c>
      <c r="O53">
        <v>7</v>
      </c>
      <c r="P53">
        <f t="shared" si="1"/>
        <v>40</v>
      </c>
    </row>
    <row r="54" spans="1:16" x14ac:dyDescent="0.25">
      <c r="A54">
        <v>13</v>
      </c>
      <c r="B54">
        <v>4</v>
      </c>
      <c r="C54">
        <v>17</v>
      </c>
      <c r="D54" t="str">
        <f>VLOOKUP(B54:B280,[1]NFLTeams!$A$2:$B$33,2,)</f>
        <v>Philadelphia Eagles</v>
      </c>
      <c r="E54" t="str">
        <f>VLOOKUP(C54:C280,[1]NFLTeams!$A$2:$B$33,2,)</f>
        <v>Arizona Cardinals</v>
      </c>
      <c r="F54">
        <f t="shared" si="2"/>
        <v>0</v>
      </c>
      <c r="G54">
        <v>24</v>
      </c>
      <c r="H54">
        <v>21</v>
      </c>
      <c r="I54">
        <f t="shared" si="3"/>
        <v>3</v>
      </c>
      <c r="J54">
        <f t="shared" si="0"/>
        <v>1</v>
      </c>
      <c r="K54" t="s">
        <v>13</v>
      </c>
      <c r="L54" t="s">
        <v>14</v>
      </c>
      <c r="M54" t="s">
        <v>12</v>
      </c>
      <c r="N54">
        <v>46</v>
      </c>
      <c r="O54">
        <v>4</v>
      </c>
      <c r="P54">
        <f t="shared" si="1"/>
        <v>45</v>
      </c>
    </row>
    <row r="55" spans="1:16" x14ac:dyDescent="0.25">
      <c r="A55">
        <v>14</v>
      </c>
      <c r="B55">
        <v>4</v>
      </c>
      <c r="C55">
        <v>32</v>
      </c>
      <c r="D55" t="str">
        <f>VLOOKUP(B55:B281,[1]NFLTeams!$A$2:$B$33,2,)</f>
        <v>Philadelphia Eagles</v>
      </c>
      <c r="E55" t="str">
        <f>VLOOKUP(C55:C281,[1]NFLTeams!$A$2:$B$33,2,)</f>
        <v>Detroit Lions</v>
      </c>
      <c r="F55">
        <f t="shared" si="2"/>
        <v>0</v>
      </c>
      <c r="G55">
        <v>34</v>
      </c>
      <c r="H55">
        <v>20</v>
      </c>
      <c r="I55">
        <f t="shared" si="3"/>
        <v>14</v>
      </c>
      <c r="J55">
        <f t="shared" si="0"/>
        <v>1</v>
      </c>
      <c r="K55" t="s">
        <v>13</v>
      </c>
      <c r="L55" t="s">
        <v>14</v>
      </c>
      <c r="M55" t="s">
        <v>12</v>
      </c>
      <c r="N55">
        <v>27</v>
      </c>
      <c r="O55">
        <v>6</v>
      </c>
      <c r="P55">
        <f t="shared" si="1"/>
        <v>54</v>
      </c>
    </row>
    <row r="56" spans="1:16" x14ac:dyDescent="0.25">
      <c r="A56">
        <v>15</v>
      </c>
      <c r="B56">
        <v>21</v>
      </c>
      <c r="C56">
        <v>4</v>
      </c>
      <c r="D56" t="str">
        <f>VLOOKUP(B56:B282,[1]NFLTeams!$A$2:$B$33,2,)</f>
        <v>Minnesota Vikings</v>
      </c>
      <c r="E56" t="str">
        <f>VLOOKUP(C56:C282,[1]NFLTeams!$A$2:$B$33,2,)</f>
        <v>Philadelphia Eagles</v>
      </c>
      <c r="F56">
        <f t="shared" si="2"/>
        <v>0</v>
      </c>
      <c r="G56">
        <v>48</v>
      </c>
      <c r="H56">
        <v>30</v>
      </c>
      <c r="I56">
        <f t="shared" si="3"/>
        <v>18</v>
      </c>
      <c r="J56">
        <f t="shared" si="0"/>
        <v>1</v>
      </c>
      <c r="K56" t="s">
        <v>13</v>
      </c>
      <c r="L56" t="s">
        <v>14</v>
      </c>
      <c r="M56" t="s">
        <v>15</v>
      </c>
      <c r="N56">
        <v>66</v>
      </c>
      <c r="O56">
        <v>0</v>
      </c>
      <c r="P56">
        <f t="shared" si="1"/>
        <v>78</v>
      </c>
    </row>
    <row r="57" spans="1:16" x14ac:dyDescent="0.25">
      <c r="A57">
        <v>16</v>
      </c>
      <c r="B57">
        <v>4</v>
      </c>
      <c r="C57">
        <v>30</v>
      </c>
      <c r="D57" t="str">
        <f>VLOOKUP(B57:B283,[1]NFLTeams!$A$2:$B$33,2,)</f>
        <v>Philadelphia Eagles</v>
      </c>
      <c r="E57" t="str">
        <f>VLOOKUP(C57:C283,[1]NFLTeams!$A$2:$B$33,2,)</f>
        <v>Chicago Bears</v>
      </c>
      <c r="F57">
        <f t="shared" si="2"/>
        <v>0</v>
      </c>
      <c r="G57">
        <v>54</v>
      </c>
      <c r="H57">
        <v>11</v>
      </c>
      <c r="I57">
        <f t="shared" si="3"/>
        <v>43</v>
      </c>
      <c r="J57">
        <f t="shared" si="0"/>
        <v>1</v>
      </c>
      <c r="K57" t="s">
        <v>13</v>
      </c>
      <c r="L57" t="s">
        <v>11</v>
      </c>
      <c r="M57" t="s">
        <v>12</v>
      </c>
      <c r="N57">
        <v>62</v>
      </c>
      <c r="O57">
        <v>11</v>
      </c>
      <c r="P57">
        <f t="shared" si="1"/>
        <v>65</v>
      </c>
    </row>
    <row r="58" spans="1:16" x14ac:dyDescent="0.25">
      <c r="A58">
        <v>1</v>
      </c>
      <c r="B58">
        <v>5</v>
      </c>
      <c r="C58">
        <v>14</v>
      </c>
      <c r="D58" t="str">
        <f>VLOOKUP(B58:B285,[1]NFLTeams!$A$2:$B$33,2,)</f>
        <v>Dallas Cowboys</v>
      </c>
      <c r="E58" t="str">
        <f>VLOOKUP(C58:C285,[1]NFLTeams!$A$2:$B$33,2,)</f>
        <v>New York Giants</v>
      </c>
      <c r="F58">
        <f t="shared" si="2"/>
        <v>0</v>
      </c>
      <c r="G58">
        <v>36</v>
      </c>
      <c r="H58">
        <v>31</v>
      </c>
      <c r="I58">
        <f t="shared" si="3"/>
        <v>5</v>
      </c>
      <c r="J58">
        <f t="shared" si="0"/>
        <v>1</v>
      </c>
      <c r="K58" t="s">
        <v>13</v>
      </c>
      <c r="L58" t="s">
        <v>11</v>
      </c>
      <c r="M58" t="s">
        <v>19</v>
      </c>
      <c r="N58">
        <v>96</v>
      </c>
      <c r="O58">
        <v>11</v>
      </c>
      <c r="P58">
        <f t="shared" si="1"/>
        <v>67</v>
      </c>
    </row>
    <row r="59" spans="1:16" x14ac:dyDescent="0.25">
      <c r="A59">
        <v>2</v>
      </c>
      <c r="B59">
        <v>10</v>
      </c>
      <c r="C59">
        <v>5</v>
      </c>
      <c r="D59" t="str">
        <f>VLOOKUP(B59:B286,[1]NFLTeams!$A$2:$B$33,2,)</f>
        <v>Kansas City Chiefs</v>
      </c>
      <c r="E59" t="str">
        <f>VLOOKUP(C59:C286,[1]NFLTeams!$A$2:$B$33,2,)</f>
        <v>Dallas Cowboys</v>
      </c>
      <c r="F59">
        <f t="shared" si="2"/>
        <v>0</v>
      </c>
      <c r="G59">
        <v>17</v>
      </c>
      <c r="H59">
        <v>16</v>
      </c>
      <c r="I59">
        <f t="shared" si="3"/>
        <v>1</v>
      </c>
      <c r="J59">
        <f t="shared" si="0"/>
        <v>1</v>
      </c>
      <c r="K59" t="s">
        <v>13</v>
      </c>
      <c r="L59" t="s">
        <v>14</v>
      </c>
      <c r="M59" t="s">
        <v>12</v>
      </c>
      <c r="N59">
        <v>72</v>
      </c>
      <c r="O59">
        <v>6</v>
      </c>
      <c r="P59">
        <f t="shared" si="1"/>
        <v>33</v>
      </c>
    </row>
    <row r="60" spans="1:16" x14ac:dyDescent="0.25">
      <c r="A60">
        <v>4</v>
      </c>
      <c r="B60">
        <v>9</v>
      </c>
      <c r="C60">
        <v>5</v>
      </c>
      <c r="D60" t="str">
        <f>VLOOKUP(B60:B288,[1]NFLTeams!$A$2:$B$33,2,)</f>
        <v>San Diego Chargers</v>
      </c>
      <c r="E60" t="str">
        <f>VLOOKUP(C60:C288,[1]NFLTeams!$A$2:$B$33,2,)</f>
        <v>Dallas Cowboys</v>
      </c>
      <c r="F60">
        <f t="shared" si="2"/>
        <v>0</v>
      </c>
      <c r="G60">
        <v>30</v>
      </c>
      <c r="H60">
        <v>21</v>
      </c>
      <c r="I60">
        <f t="shared" si="3"/>
        <v>9</v>
      </c>
      <c r="J60">
        <f t="shared" si="0"/>
        <v>1</v>
      </c>
      <c r="K60" t="s">
        <v>13</v>
      </c>
      <c r="L60" t="s">
        <v>14</v>
      </c>
      <c r="M60" t="s">
        <v>12</v>
      </c>
      <c r="N60">
        <v>80</v>
      </c>
      <c r="O60">
        <v>7</v>
      </c>
      <c r="P60">
        <f t="shared" si="1"/>
        <v>51</v>
      </c>
    </row>
    <row r="61" spans="1:16" x14ac:dyDescent="0.25">
      <c r="A61">
        <v>8</v>
      </c>
      <c r="B61">
        <v>32</v>
      </c>
      <c r="C61">
        <v>5</v>
      </c>
      <c r="D61" t="str">
        <f>VLOOKUP(B61:B290,[1]NFLTeams!$A$2:$B$33,2,)</f>
        <v>Detroit Lions</v>
      </c>
      <c r="E61" t="str">
        <f>VLOOKUP(C61:C290,[1]NFLTeams!$A$2:$B$33,2,)</f>
        <v>Dallas Cowboys</v>
      </c>
      <c r="F61">
        <f t="shared" si="2"/>
        <v>0</v>
      </c>
      <c r="G61">
        <v>31</v>
      </c>
      <c r="H61">
        <v>30</v>
      </c>
      <c r="I61">
        <f t="shared" si="3"/>
        <v>1</v>
      </c>
      <c r="J61">
        <f t="shared" si="0"/>
        <v>1</v>
      </c>
      <c r="K61" t="s">
        <v>13</v>
      </c>
      <c r="L61" t="s">
        <v>14</v>
      </c>
      <c r="M61" t="s">
        <v>18</v>
      </c>
      <c r="N61">
        <v>68</v>
      </c>
      <c r="O61">
        <v>0</v>
      </c>
      <c r="P61">
        <f t="shared" si="1"/>
        <v>61</v>
      </c>
    </row>
    <row r="62" spans="1:16" x14ac:dyDescent="0.25">
      <c r="A62">
        <v>9</v>
      </c>
      <c r="B62">
        <v>5</v>
      </c>
      <c r="C62">
        <v>21</v>
      </c>
      <c r="D62" t="str">
        <f>VLOOKUP(B62:B291,[1]NFLTeams!$A$2:$B$33,2,)</f>
        <v>Dallas Cowboys</v>
      </c>
      <c r="E62" t="str">
        <f>VLOOKUP(C62:C291,[1]NFLTeams!$A$2:$B$33,2,)</f>
        <v>Minnesota Vikings</v>
      </c>
      <c r="F62">
        <f t="shared" si="2"/>
        <v>0</v>
      </c>
      <c r="G62">
        <v>27</v>
      </c>
      <c r="H62">
        <v>23</v>
      </c>
      <c r="I62">
        <f t="shared" si="3"/>
        <v>4</v>
      </c>
      <c r="J62">
        <f t="shared" si="0"/>
        <v>1</v>
      </c>
      <c r="K62" t="s">
        <v>13</v>
      </c>
      <c r="L62" t="s">
        <v>14</v>
      </c>
      <c r="M62" t="s">
        <v>19</v>
      </c>
      <c r="N62">
        <v>61</v>
      </c>
      <c r="O62">
        <v>6</v>
      </c>
      <c r="P62">
        <f t="shared" si="1"/>
        <v>50</v>
      </c>
    </row>
    <row r="63" spans="1:16" x14ac:dyDescent="0.25">
      <c r="A63">
        <v>10</v>
      </c>
      <c r="B63">
        <v>22</v>
      </c>
      <c r="C63">
        <v>5</v>
      </c>
      <c r="D63" t="str">
        <f>VLOOKUP(B63:B292,[1]NFLTeams!$A$2:$B$33,2,)</f>
        <v>New Orleans Saints</v>
      </c>
      <c r="E63" t="str">
        <f>VLOOKUP(C63:C292,[1]NFLTeams!$A$2:$B$33,2,)</f>
        <v>Dallas Cowboys</v>
      </c>
      <c r="F63">
        <f t="shared" si="2"/>
        <v>0</v>
      </c>
      <c r="G63">
        <v>49</v>
      </c>
      <c r="H63">
        <v>17</v>
      </c>
      <c r="I63">
        <f t="shared" si="3"/>
        <v>32</v>
      </c>
      <c r="J63">
        <f t="shared" si="0"/>
        <v>1</v>
      </c>
      <c r="K63" t="s">
        <v>13</v>
      </c>
      <c r="L63" t="s">
        <v>11</v>
      </c>
      <c r="M63" t="s">
        <v>15</v>
      </c>
      <c r="N63">
        <v>69</v>
      </c>
      <c r="O63">
        <v>2</v>
      </c>
      <c r="P63">
        <f t="shared" si="1"/>
        <v>66</v>
      </c>
    </row>
    <row r="64" spans="1:16" x14ac:dyDescent="0.25">
      <c r="A64">
        <v>12</v>
      </c>
      <c r="B64">
        <v>14</v>
      </c>
      <c r="C64">
        <v>5</v>
      </c>
      <c r="D64" t="str">
        <f>VLOOKUP(B64:B293,[1]NFLTeams!$A$2:$B$33,2,)</f>
        <v>New York Giants</v>
      </c>
      <c r="E64" t="str">
        <f>VLOOKUP(C64:C293,[1]NFLTeams!$A$2:$B$33,2,)</f>
        <v>Dallas Cowboys</v>
      </c>
      <c r="F64">
        <f t="shared" si="2"/>
        <v>0</v>
      </c>
      <c r="G64">
        <v>21</v>
      </c>
      <c r="H64">
        <v>24</v>
      </c>
      <c r="I64">
        <f t="shared" si="3"/>
        <v>3</v>
      </c>
      <c r="J64">
        <f t="shared" si="0"/>
        <v>0</v>
      </c>
      <c r="K64" t="s">
        <v>13</v>
      </c>
      <c r="L64" t="s">
        <v>14</v>
      </c>
      <c r="M64" t="s">
        <v>18</v>
      </c>
      <c r="N64">
        <v>25</v>
      </c>
      <c r="O64">
        <v>6</v>
      </c>
      <c r="P64">
        <f t="shared" si="1"/>
        <v>45</v>
      </c>
    </row>
    <row r="65" spans="1:16" x14ac:dyDescent="0.25">
      <c r="A65">
        <v>14</v>
      </c>
      <c r="B65">
        <v>30</v>
      </c>
      <c r="C65">
        <v>5</v>
      </c>
      <c r="D65" t="str">
        <f>VLOOKUP(B65:B294,[1]NFLTeams!$A$2:$B$33,2,)</f>
        <v>Chicago Bears</v>
      </c>
      <c r="E65" t="str">
        <f>VLOOKUP(C65:C294,[1]NFLTeams!$A$2:$B$33,2,)</f>
        <v>Dallas Cowboys</v>
      </c>
      <c r="F65">
        <f t="shared" si="2"/>
        <v>0</v>
      </c>
      <c r="G65">
        <v>45</v>
      </c>
      <c r="H65">
        <v>28</v>
      </c>
      <c r="I65">
        <f t="shared" si="3"/>
        <v>17</v>
      </c>
      <c r="J65">
        <f t="shared" si="0"/>
        <v>1</v>
      </c>
      <c r="K65" t="s">
        <v>17</v>
      </c>
      <c r="L65" t="s">
        <v>11</v>
      </c>
      <c r="M65" t="s">
        <v>12</v>
      </c>
      <c r="N65">
        <v>8</v>
      </c>
      <c r="O65">
        <v>14</v>
      </c>
      <c r="P65">
        <f t="shared" si="1"/>
        <v>73</v>
      </c>
    </row>
    <row r="66" spans="1:16" x14ac:dyDescent="0.25">
      <c r="A66">
        <v>16</v>
      </c>
      <c r="B66">
        <v>8</v>
      </c>
      <c r="C66">
        <v>5</v>
      </c>
      <c r="D66" t="str">
        <f>VLOOKUP(B66:B296,[1]NFLTeams!$A$2:$B$33,2,)</f>
        <v>Washington Redskins</v>
      </c>
      <c r="E66" t="str">
        <f>VLOOKUP(C66:C296,[1]NFLTeams!$A$2:$B$33,2,)</f>
        <v>Dallas Cowboys</v>
      </c>
      <c r="F66">
        <f t="shared" si="2"/>
        <v>0</v>
      </c>
      <c r="G66">
        <v>23</v>
      </c>
      <c r="H66">
        <v>24</v>
      </c>
      <c r="I66">
        <f t="shared" si="3"/>
        <v>1</v>
      </c>
      <c r="J66">
        <f t="shared" ref="J66:J129" si="4">IF(G66&gt;H66,1,0)</f>
        <v>0</v>
      </c>
      <c r="K66" t="s">
        <v>13</v>
      </c>
      <c r="L66" t="s">
        <v>14</v>
      </c>
      <c r="M66" t="s">
        <v>12</v>
      </c>
      <c r="N66">
        <v>65</v>
      </c>
      <c r="O66">
        <v>5</v>
      </c>
      <c r="P66">
        <f t="shared" ref="P66:P129" si="5">G66+H66</f>
        <v>47</v>
      </c>
    </row>
    <row r="67" spans="1:16" x14ac:dyDescent="0.25">
      <c r="A67">
        <v>1</v>
      </c>
      <c r="B67">
        <v>6</v>
      </c>
      <c r="C67">
        <v>10</v>
      </c>
      <c r="D67" t="str">
        <f>VLOOKUP(B67:B297,[1]NFLTeams!$A$2:$B$33,2,)</f>
        <v>Jacksonville Jaguars</v>
      </c>
      <c r="E67" t="str">
        <f>VLOOKUP(C67:C297,[1]NFLTeams!$A$2:$B$33,2,)</f>
        <v>Kansas City Chiefs</v>
      </c>
      <c r="F67">
        <f t="shared" ref="F67:F130" si="6">IF(OR(E67="San Francisco 49ers",D67="San Francisco 49ers"),1,0)</f>
        <v>0</v>
      </c>
      <c r="G67">
        <v>2</v>
      </c>
      <c r="H67">
        <v>28</v>
      </c>
      <c r="I67">
        <f t="shared" ref="I67:I130" si="7">ABS(G67-H67)</f>
        <v>26</v>
      </c>
      <c r="J67">
        <f t="shared" si="4"/>
        <v>0</v>
      </c>
      <c r="K67" t="s">
        <v>13</v>
      </c>
      <c r="L67" t="s">
        <v>14</v>
      </c>
      <c r="M67" t="s">
        <v>12</v>
      </c>
      <c r="N67">
        <v>85</v>
      </c>
      <c r="O67">
        <v>10</v>
      </c>
      <c r="P67">
        <f t="shared" si="5"/>
        <v>30</v>
      </c>
    </row>
    <row r="68" spans="1:16" x14ac:dyDescent="0.25">
      <c r="A68">
        <v>3</v>
      </c>
      <c r="B68">
        <v>23</v>
      </c>
      <c r="C68">
        <v>6</v>
      </c>
      <c r="D68" t="str">
        <f>VLOOKUP(B68:B298,[1]NFLTeams!$A$2:$B$33,2,)</f>
        <v>Seattle Seahawks</v>
      </c>
      <c r="E68" t="str">
        <f>VLOOKUP(C68:C298,[1]NFLTeams!$A$2:$B$33,2,)</f>
        <v>Jacksonville Jaguars</v>
      </c>
      <c r="F68">
        <f t="shared" si="6"/>
        <v>0</v>
      </c>
      <c r="G68">
        <v>45</v>
      </c>
      <c r="H68">
        <v>17</v>
      </c>
      <c r="I68">
        <f t="shared" si="7"/>
        <v>28</v>
      </c>
      <c r="J68">
        <f t="shared" si="4"/>
        <v>1</v>
      </c>
      <c r="K68" t="s">
        <v>13</v>
      </c>
      <c r="L68" t="s">
        <v>14</v>
      </c>
      <c r="M68" t="s">
        <v>18</v>
      </c>
      <c r="N68">
        <v>61</v>
      </c>
      <c r="O68">
        <v>17</v>
      </c>
      <c r="P68">
        <f t="shared" si="5"/>
        <v>62</v>
      </c>
    </row>
    <row r="69" spans="1:16" x14ac:dyDescent="0.25">
      <c r="A69">
        <v>4</v>
      </c>
      <c r="B69">
        <v>6</v>
      </c>
      <c r="C69">
        <v>7</v>
      </c>
      <c r="D69" t="str">
        <f>VLOOKUP(B69:B299,[1]NFLTeams!$A$2:$B$33,2,)</f>
        <v>Jacksonville Jaguars</v>
      </c>
      <c r="E69" t="str">
        <f>VLOOKUP(C69:C299,[1]NFLTeams!$A$2:$B$33,2,)</f>
        <v>Indianapolis Colts</v>
      </c>
      <c r="F69">
        <f t="shared" si="6"/>
        <v>0</v>
      </c>
      <c r="G69">
        <v>3</v>
      </c>
      <c r="H69">
        <v>37</v>
      </c>
      <c r="I69">
        <f t="shared" si="7"/>
        <v>34</v>
      </c>
      <c r="J69">
        <f t="shared" si="4"/>
        <v>0</v>
      </c>
      <c r="K69" t="s">
        <v>13</v>
      </c>
      <c r="L69" t="s">
        <v>14</v>
      </c>
      <c r="M69" t="s">
        <v>12</v>
      </c>
      <c r="N69">
        <v>80</v>
      </c>
      <c r="O69">
        <v>12</v>
      </c>
      <c r="P69">
        <f t="shared" si="5"/>
        <v>40</v>
      </c>
    </row>
    <row r="70" spans="1:16" x14ac:dyDescent="0.25">
      <c r="A70">
        <v>7</v>
      </c>
      <c r="B70">
        <v>6</v>
      </c>
      <c r="C70">
        <v>9</v>
      </c>
      <c r="D70" t="str">
        <f>VLOOKUP(B70:B301,[1]NFLTeams!$A$2:$B$33,2,)</f>
        <v>Jacksonville Jaguars</v>
      </c>
      <c r="E70" t="str">
        <f>VLOOKUP(C70:C301,[1]NFLTeams!$A$2:$B$33,2,)</f>
        <v>San Diego Chargers</v>
      </c>
      <c r="F70">
        <f t="shared" si="6"/>
        <v>0</v>
      </c>
      <c r="G70">
        <v>6</v>
      </c>
      <c r="H70">
        <v>24</v>
      </c>
      <c r="I70">
        <f t="shared" si="7"/>
        <v>18</v>
      </c>
      <c r="J70">
        <f t="shared" si="4"/>
        <v>0</v>
      </c>
      <c r="K70" t="s">
        <v>13</v>
      </c>
      <c r="L70" t="s">
        <v>14</v>
      </c>
      <c r="M70" t="s">
        <v>12</v>
      </c>
      <c r="N70">
        <v>73</v>
      </c>
      <c r="O70">
        <v>12</v>
      </c>
      <c r="P70">
        <f t="shared" si="5"/>
        <v>30</v>
      </c>
    </row>
    <row r="71" spans="1:16" x14ac:dyDescent="0.25">
      <c r="A71">
        <v>1</v>
      </c>
      <c r="B71">
        <v>6</v>
      </c>
      <c r="C71">
        <v>16</v>
      </c>
      <c r="D71" t="str">
        <f>VLOOKUP(B71:B302,[1]NFLTeams!$A$2:$B$33,2,)</f>
        <v>Jacksonville Jaguars</v>
      </c>
      <c r="E71" t="str">
        <f>VLOOKUP(C71:C302,[1]NFLTeams!$A$2:$B$33,2,)</f>
        <v>San Francisco 49ers</v>
      </c>
      <c r="F71">
        <f t="shared" si="6"/>
        <v>1</v>
      </c>
      <c r="G71">
        <v>10</v>
      </c>
      <c r="H71">
        <v>42</v>
      </c>
      <c r="I71">
        <f t="shared" si="7"/>
        <v>32</v>
      </c>
      <c r="J71">
        <f t="shared" si="4"/>
        <v>0</v>
      </c>
      <c r="K71" t="s">
        <v>13</v>
      </c>
      <c r="L71" t="s">
        <v>14</v>
      </c>
      <c r="M71" t="s">
        <v>12</v>
      </c>
      <c r="N71">
        <v>60</v>
      </c>
      <c r="O71">
        <v>13</v>
      </c>
      <c r="P71">
        <f t="shared" si="5"/>
        <v>52</v>
      </c>
    </row>
    <row r="72" spans="1:16" x14ac:dyDescent="0.25">
      <c r="A72">
        <v>10</v>
      </c>
      <c r="B72">
        <v>12</v>
      </c>
      <c r="C72">
        <v>6</v>
      </c>
      <c r="D72" t="str">
        <f>VLOOKUP(B72:B303,[1]NFLTeams!$A$2:$B$33,2,)</f>
        <v>Tennessee Titans</v>
      </c>
      <c r="E72" t="str">
        <f>VLOOKUP(C72:C303,[1]NFLTeams!$A$2:$B$33,2,)</f>
        <v>Jacksonville Jaguars</v>
      </c>
      <c r="F72">
        <f t="shared" si="6"/>
        <v>0</v>
      </c>
      <c r="G72">
        <v>27</v>
      </c>
      <c r="H72">
        <v>29</v>
      </c>
      <c r="I72">
        <f t="shared" si="7"/>
        <v>2</v>
      </c>
      <c r="J72">
        <f t="shared" si="4"/>
        <v>0</v>
      </c>
      <c r="K72" t="s">
        <v>13</v>
      </c>
      <c r="L72" t="s">
        <v>14</v>
      </c>
      <c r="M72" t="s">
        <v>12</v>
      </c>
      <c r="N72">
        <v>62</v>
      </c>
      <c r="O72">
        <v>6</v>
      </c>
      <c r="P72">
        <f t="shared" si="5"/>
        <v>56</v>
      </c>
    </row>
    <row r="73" spans="1:16" x14ac:dyDescent="0.25">
      <c r="A73">
        <v>11</v>
      </c>
      <c r="B73">
        <v>6</v>
      </c>
      <c r="C73">
        <v>17</v>
      </c>
      <c r="D73" t="str">
        <f>VLOOKUP(B73:B304,[1]NFLTeams!$A$2:$B$33,2,)</f>
        <v>Jacksonville Jaguars</v>
      </c>
      <c r="E73" t="str">
        <f>VLOOKUP(C73:C304,[1]NFLTeams!$A$2:$B$33,2,)</f>
        <v>Arizona Cardinals</v>
      </c>
      <c r="F73">
        <f t="shared" si="6"/>
        <v>0</v>
      </c>
      <c r="G73">
        <v>14</v>
      </c>
      <c r="H73">
        <v>27</v>
      </c>
      <c r="I73">
        <f t="shared" si="7"/>
        <v>13</v>
      </c>
      <c r="J73">
        <f t="shared" si="4"/>
        <v>0</v>
      </c>
      <c r="K73" t="s">
        <v>13</v>
      </c>
      <c r="L73" t="s">
        <v>14</v>
      </c>
      <c r="M73" t="s">
        <v>12</v>
      </c>
      <c r="N73">
        <v>76</v>
      </c>
      <c r="O73">
        <v>8</v>
      </c>
      <c r="P73">
        <f t="shared" si="5"/>
        <v>41</v>
      </c>
    </row>
    <row r="74" spans="1:16" x14ac:dyDescent="0.25">
      <c r="A74">
        <v>12</v>
      </c>
      <c r="B74">
        <v>13</v>
      </c>
      <c r="C74">
        <v>6</v>
      </c>
      <c r="D74" t="str">
        <f>VLOOKUP(B74:B305,[1]NFLTeams!$A$2:$B$33,2,)</f>
        <v>Houston Texans</v>
      </c>
      <c r="E74" t="str">
        <f>VLOOKUP(C74:C305,[1]NFLTeams!$A$2:$B$33,2,)</f>
        <v>Jacksonville Jaguars</v>
      </c>
      <c r="F74">
        <f t="shared" si="6"/>
        <v>0</v>
      </c>
      <c r="G74">
        <v>6</v>
      </c>
      <c r="H74">
        <v>13</v>
      </c>
      <c r="I74">
        <f t="shared" si="7"/>
        <v>7</v>
      </c>
      <c r="J74">
        <f t="shared" si="4"/>
        <v>0</v>
      </c>
      <c r="K74" t="s">
        <v>13</v>
      </c>
      <c r="L74" t="s">
        <v>14</v>
      </c>
      <c r="M74" t="s">
        <v>12</v>
      </c>
      <c r="N74">
        <v>45</v>
      </c>
      <c r="O74">
        <v>15</v>
      </c>
      <c r="P74">
        <f t="shared" si="5"/>
        <v>19</v>
      </c>
    </row>
    <row r="75" spans="1:16" x14ac:dyDescent="0.25">
      <c r="A75">
        <v>13</v>
      </c>
      <c r="B75">
        <v>27</v>
      </c>
      <c r="C75">
        <v>6</v>
      </c>
      <c r="D75" t="str">
        <f>VLOOKUP(B75:B306,[1]NFLTeams!$A$2:$B$33,2,)</f>
        <v>Cleveland Browns</v>
      </c>
      <c r="E75" t="str">
        <f>VLOOKUP(C75:C306,[1]NFLTeams!$A$2:$B$33,2,)</f>
        <v>Jacksonville Jaguars</v>
      </c>
      <c r="F75">
        <f t="shared" si="6"/>
        <v>0</v>
      </c>
      <c r="G75">
        <v>28</v>
      </c>
      <c r="H75">
        <v>32</v>
      </c>
      <c r="I75">
        <f t="shared" si="7"/>
        <v>4</v>
      </c>
      <c r="J75">
        <f t="shared" si="4"/>
        <v>0</v>
      </c>
      <c r="K75" t="s">
        <v>13</v>
      </c>
      <c r="L75" t="s">
        <v>14</v>
      </c>
      <c r="M75" t="s">
        <v>12</v>
      </c>
      <c r="N75">
        <v>40</v>
      </c>
      <c r="O75">
        <v>7</v>
      </c>
      <c r="P75">
        <f t="shared" si="5"/>
        <v>60</v>
      </c>
    </row>
    <row r="76" spans="1:16" x14ac:dyDescent="0.25">
      <c r="A76">
        <v>14</v>
      </c>
      <c r="B76">
        <v>6</v>
      </c>
      <c r="C76">
        <v>13</v>
      </c>
      <c r="D76" t="str">
        <f>VLOOKUP(B76:B307,[1]NFLTeams!$A$2:$B$33,2,)</f>
        <v>Jacksonville Jaguars</v>
      </c>
      <c r="E76" t="str">
        <f>VLOOKUP(C76:C307,[1]NFLTeams!$A$2:$B$33,2,)</f>
        <v>Houston Texans</v>
      </c>
      <c r="F76">
        <f t="shared" si="6"/>
        <v>0</v>
      </c>
      <c r="G76">
        <v>27</v>
      </c>
      <c r="H76">
        <v>20</v>
      </c>
      <c r="I76">
        <f t="shared" si="7"/>
        <v>7</v>
      </c>
      <c r="J76">
        <f t="shared" si="4"/>
        <v>1</v>
      </c>
      <c r="K76" t="s">
        <v>10</v>
      </c>
      <c r="L76" t="s">
        <v>11</v>
      </c>
      <c r="M76" t="s">
        <v>12</v>
      </c>
      <c r="N76">
        <v>72</v>
      </c>
      <c r="O76">
        <v>7</v>
      </c>
      <c r="P76">
        <f t="shared" si="5"/>
        <v>47</v>
      </c>
    </row>
    <row r="77" spans="1:16" x14ac:dyDescent="0.25">
      <c r="A77">
        <v>15</v>
      </c>
      <c r="B77">
        <v>6</v>
      </c>
      <c r="C77">
        <v>24</v>
      </c>
      <c r="D77" t="str">
        <f>VLOOKUP(B77:B308,[1]NFLTeams!$A$2:$B$33,2,)</f>
        <v>Jacksonville Jaguars</v>
      </c>
      <c r="E77" t="str">
        <f>VLOOKUP(C77:C308,[1]NFLTeams!$A$2:$B$33,2,)</f>
        <v>Buffalo Bills</v>
      </c>
      <c r="F77">
        <f t="shared" si="6"/>
        <v>0</v>
      </c>
      <c r="G77">
        <v>20</v>
      </c>
      <c r="H77">
        <v>27</v>
      </c>
      <c r="I77">
        <f t="shared" si="7"/>
        <v>7</v>
      </c>
      <c r="J77">
        <f t="shared" si="4"/>
        <v>0</v>
      </c>
      <c r="K77" t="s">
        <v>13</v>
      </c>
      <c r="L77" t="s">
        <v>14</v>
      </c>
      <c r="M77" t="s">
        <v>12</v>
      </c>
      <c r="N77">
        <v>60</v>
      </c>
      <c r="O77">
        <v>20</v>
      </c>
      <c r="P77">
        <f t="shared" si="5"/>
        <v>47</v>
      </c>
    </row>
    <row r="78" spans="1:16" x14ac:dyDescent="0.25">
      <c r="A78">
        <v>16</v>
      </c>
      <c r="B78">
        <v>6</v>
      </c>
      <c r="C78">
        <v>12</v>
      </c>
      <c r="D78" t="str">
        <f>VLOOKUP(B78:B309,[1]NFLTeams!$A$2:$B$33,2,)</f>
        <v>Jacksonville Jaguars</v>
      </c>
      <c r="E78" t="str">
        <f>VLOOKUP(C78:C309,[1]NFLTeams!$A$2:$B$33,2,)</f>
        <v>Tennessee Titans</v>
      </c>
      <c r="F78">
        <f t="shared" si="6"/>
        <v>0</v>
      </c>
      <c r="G78">
        <v>16</v>
      </c>
      <c r="H78">
        <v>20</v>
      </c>
      <c r="I78">
        <f t="shared" si="7"/>
        <v>4</v>
      </c>
      <c r="J78">
        <f t="shared" si="4"/>
        <v>0</v>
      </c>
      <c r="K78" t="s">
        <v>13</v>
      </c>
      <c r="L78" t="s">
        <v>14</v>
      </c>
      <c r="M78" t="s">
        <v>12</v>
      </c>
      <c r="N78">
        <v>79</v>
      </c>
      <c r="O78">
        <v>13</v>
      </c>
      <c r="P78">
        <f t="shared" si="5"/>
        <v>36</v>
      </c>
    </row>
    <row r="79" spans="1:16" x14ac:dyDescent="0.25">
      <c r="A79">
        <v>17</v>
      </c>
      <c r="B79">
        <v>7</v>
      </c>
      <c r="C79">
        <v>6</v>
      </c>
      <c r="D79" t="str">
        <f>VLOOKUP(B79:B310,[1]NFLTeams!$A$2:$B$33,2,)</f>
        <v>Indianapolis Colts</v>
      </c>
      <c r="E79" t="str">
        <f>VLOOKUP(C79:C310,[1]NFLTeams!$A$2:$B$33,2,)</f>
        <v>Jacksonville Jaguars</v>
      </c>
      <c r="F79">
        <f t="shared" si="6"/>
        <v>0</v>
      </c>
      <c r="G79">
        <v>30</v>
      </c>
      <c r="H79">
        <v>10</v>
      </c>
      <c r="I79">
        <f t="shared" si="7"/>
        <v>20</v>
      </c>
      <c r="J79">
        <f t="shared" si="4"/>
        <v>1</v>
      </c>
      <c r="K79" t="s">
        <v>13</v>
      </c>
      <c r="L79" t="s">
        <v>14</v>
      </c>
      <c r="M79" t="s">
        <v>18</v>
      </c>
      <c r="N79">
        <v>43</v>
      </c>
      <c r="O79">
        <v>13</v>
      </c>
      <c r="P79">
        <f t="shared" si="5"/>
        <v>40</v>
      </c>
    </row>
    <row r="80" spans="1:16" x14ac:dyDescent="0.25">
      <c r="A80">
        <v>2</v>
      </c>
      <c r="B80">
        <v>7</v>
      </c>
      <c r="C80">
        <v>25</v>
      </c>
      <c r="D80" t="str">
        <f>VLOOKUP(B80:B311,[1]NFLTeams!$A$2:$B$33,2,)</f>
        <v>Indianapolis Colts</v>
      </c>
      <c r="E80" t="str">
        <f>VLOOKUP(C80:C311,[1]NFLTeams!$A$2:$B$33,2,)</f>
        <v>Miami Dolphins</v>
      </c>
      <c r="F80">
        <f t="shared" si="6"/>
        <v>0</v>
      </c>
      <c r="G80">
        <v>20</v>
      </c>
      <c r="H80">
        <v>24</v>
      </c>
      <c r="I80">
        <f t="shared" si="7"/>
        <v>4</v>
      </c>
      <c r="J80">
        <f t="shared" si="4"/>
        <v>0</v>
      </c>
      <c r="K80" t="s">
        <v>13</v>
      </c>
      <c r="L80" t="s">
        <v>14</v>
      </c>
      <c r="M80" t="s">
        <v>18</v>
      </c>
      <c r="N80">
        <v>72</v>
      </c>
      <c r="O80">
        <v>9</v>
      </c>
      <c r="P80">
        <f t="shared" si="5"/>
        <v>44</v>
      </c>
    </row>
    <row r="81" spans="1:16" x14ac:dyDescent="0.25">
      <c r="A81">
        <v>2</v>
      </c>
      <c r="B81">
        <v>16</v>
      </c>
      <c r="C81">
        <v>7</v>
      </c>
      <c r="D81" t="str">
        <f>VLOOKUP(B81:B312,[1]NFLTeams!$A$2:$B$33,2,)</f>
        <v>San Francisco 49ers</v>
      </c>
      <c r="E81" t="str">
        <f>VLOOKUP(C81:C312,[1]NFLTeams!$A$2:$B$33,2,)</f>
        <v>Indianapolis Colts</v>
      </c>
      <c r="F81">
        <f t="shared" si="6"/>
        <v>1</v>
      </c>
      <c r="G81">
        <v>7</v>
      </c>
      <c r="H81">
        <v>27</v>
      </c>
      <c r="I81">
        <f t="shared" si="7"/>
        <v>20</v>
      </c>
      <c r="J81">
        <f t="shared" si="4"/>
        <v>0</v>
      </c>
      <c r="K81" t="s">
        <v>13</v>
      </c>
      <c r="L81" t="s">
        <v>14</v>
      </c>
      <c r="M81" t="s">
        <v>12</v>
      </c>
      <c r="N81">
        <v>66</v>
      </c>
      <c r="O81">
        <v>5</v>
      </c>
      <c r="P81">
        <f t="shared" si="5"/>
        <v>34</v>
      </c>
    </row>
    <row r="82" spans="1:16" x14ac:dyDescent="0.25">
      <c r="A82">
        <v>5</v>
      </c>
      <c r="B82">
        <v>7</v>
      </c>
      <c r="C82">
        <v>23</v>
      </c>
      <c r="D82" t="str">
        <f>VLOOKUP(B82:B313,[1]NFLTeams!$A$2:$B$33,2,)</f>
        <v>Indianapolis Colts</v>
      </c>
      <c r="E82" t="str">
        <f>VLOOKUP(C82:C313,[1]NFLTeams!$A$2:$B$33,2,)</f>
        <v>Seattle Seahawks</v>
      </c>
      <c r="F82">
        <f t="shared" si="6"/>
        <v>0</v>
      </c>
      <c r="G82">
        <v>34</v>
      </c>
      <c r="H82">
        <v>28</v>
      </c>
      <c r="I82">
        <f t="shared" si="7"/>
        <v>6</v>
      </c>
      <c r="J82">
        <f t="shared" si="4"/>
        <v>1</v>
      </c>
      <c r="K82" t="s">
        <v>13</v>
      </c>
      <c r="L82" t="s">
        <v>14</v>
      </c>
      <c r="M82" t="s">
        <v>18</v>
      </c>
      <c r="N82">
        <v>56</v>
      </c>
      <c r="O82">
        <v>6</v>
      </c>
      <c r="P82">
        <f t="shared" si="5"/>
        <v>62</v>
      </c>
    </row>
    <row r="83" spans="1:16" x14ac:dyDescent="0.25">
      <c r="A83">
        <v>6</v>
      </c>
      <c r="B83">
        <v>9</v>
      </c>
      <c r="C83">
        <v>7</v>
      </c>
      <c r="D83" t="str">
        <f>VLOOKUP(B83:B314,[1]NFLTeams!$A$2:$B$33,2,)</f>
        <v>San Diego Chargers</v>
      </c>
      <c r="E83" t="str">
        <f>VLOOKUP(C83:C314,[1]NFLTeams!$A$2:$B$33,2,)</f>
        <v>Indianapolis Colts</v>
      </c>
      <c r="F83">
        <f t="shared" si="6"/>
        <v>0</v>
      </c>
      <c r="G83">
        <v>19</v>
      </c>
      <c r="H83">
        <v>9</v>
      </c>
      <c r="I83">
        <f t="shared" si="7"/>
        <v>10</v>
      </c>
      <c r="J83">
        <f t="shared" si="4"/>
        <v>1</v>
      </c>
      <c r="K83" t="s">
        <v>17</v>
      </c>
      <c r="L83" t="s">
        <v>14</v>
      </c>
      <c r="M83" t="s">
        <v>12</v>
      </c>
      <c r="N83">
        <v>69</v>
      </c>
      <c r="O83">
        <v>13</v>
      </c>
      <c r="P83">
        <f t="shared" si="5"/>
        <v>28</v>
      </c>
    </row>
    <row r="84" spans="1:16" x14ac:dyDescent="0.25">
      <c r="A84">
        <v>9</v>
      </c>
      <c r="B84">
        <v>13</v>
      </c>
      <c r="C84">
        <v>7</v>
      </c>
      <c r="D84" t="str">
        <f>VLOOKUP(B84:B315,[1]NFLTeams!$A$2:$B$33,2,)</f>
        <v>Houston Texans</v>
      </c>
      <c r="E84" t="str">
        <f>VLOOKUP(C84:C315,[1]NFLTeams!$A$2:$B$33,2,)</f>
        <v>Indianapolis Colts</v>
      </c>
      <c r="F84">
        <f t="shared" si="6"/>
        <v>0</v>
      </c>
      <c r="G84">
        <v>24</v>
      </c>
      <c r="H84">
        <v>27</v>
      </c>
      <c r="I84">
        <f t="shared" si="7"/>
        <v>3</v>
      </c>
      <c r="J84">
        <f t="shared" si="4"/>
        <v>0</v>
      </c>
      <c r="K84" t="s">
        <v>13</v>
      </c>
      <c r="L84" t="s">
        <v>11</v>
      </c>
      <c r="M84" t="s">
        <v>12</v>
      </c>
      <c r="N84">
        <v>60</v>
      </c>
      <c r="O84">
        <v>6</v>
      </c>
      <c r="P84">
        <f t="shared" si="5"/>
        <v>51</v>
      </c>
    </row>
    <row r="85" spans="1:16" x14ac:dyDescent="0.25">
      <c r="A85">
        <v>10</v>
      </c>
      <c r="B85">
        <v>7</v>
      </c>
      <c r="C85">
        <v>18</v>
      </c>
      <c r="D85" t="str">
        <f>VLOOKUP(B85:B316,[1]NFLTeams!$A$2:$B$33,2,)</f>
        <v>Indianapolis Colts</v>
      </c>
      <c r="E85" t="str">
        <f>VLOOKUP(C85:C316,[1]NFLTeams!$A$2:$B$33,2,)</f>
        <v>St Louis Rams</v>
      </c>
      <c r="F85">
        <f t="shared" si="6"/>
        <v>0</v>
      </c>
      <c r="G85">
        <v>8</v>
      </c>
      <c r="H85">
        <v>38</v>
      </c>
      <c r="I85">
        <f t="shared" si="7"/>
        <v>30</v>
      </c>
      <c r="J85">
        <f t="shared" si="4"/>
        <v>0</v>
      </c>
      <c r="K85" t="s">
        <v>13</v>
      </c>
      <c r="L85" t="s">
        <v>14</v>
      </c>
      <c r="M85" t="s">
        <v>18</v>
      </c>
      <c r="N85">
        <v>45</v>
      </c>
      <c r="O85">
        <v>11</v>
      </c>
      <c r="P85">
        <f t="shared" si="5"/>
        <v>46</v>
      </c>
    </row>
    <row r="86" spans="1:16" x14ac:dyDescent="0.25">
      <c r="A86">
        <v>11</v>
      </c>
      <c r="B86">
        <v>12</v>
      </c>
      <c r="C86">
        <v>7</v>
      </c>
      <c r="D86" t="str">
        <f>VLOOKUP(B86:B317,[1]NFLTeams!$A$2:$B$33,2,)</f>
        <v>Tennessee Titans</v>
      </c>
      <c r="E86" t="str">
        <f>VLOOKUP(C86:C317,[1]NFLTeams!$A$2:$B$33,2,)</f>
        <v>Indianapolis Colts</v>
      </c>
      <c r="F86">
        <f t="shared" si="6"/>
        <v>0</v>
      </c>
      <c r="G86">
        <v>27</v>
      </c>
      <c r="H86">
        <v>30</v>
      </c>
      <c r="I86">
        <f t="shared" si="7"/>
        <v>3</v>
      </c>
      <c r="J86">
        <f t="shared" si="4"/>
        <v>0</v>
      </c>
      <c r="K86" t="s">
        <v>10</v>
      </c>
      <c r="L86" t="s">
        <v>11</v>
      </c>
      <c r="M86" t="s">
        <v>12</v>
      </c>
      <c r="N86">
        <v>44</v>
      </c>
      <c r="O86">
        <v>3</v>
      </c>
      <c r="P86">
        <f t="shared" si="5"/>
        <v>57</v>
      </c>
    </row>
    <row r="87" spans="1:16" x14ac:dyDescent="0.25">
      <c r="A87">
        <v>13</v>
      </c>
      <c r="B87">
        <v>7</v>
      </c>
      <c r="C87">
        <v>12</v>
      </c>
      <c r="D87" t="str">
        <f>VLOOKUP(B87:B319,[1]NFLTeams!$A$2:$B$33,2,)</f>
        <v>Indianapolis Colts</v>
      </c>
      <c r="E87" t="str">
        <f>VLOOKUP(C87:C319,[1]NFLTeams!$A$2:$B$33,2,)</f>
        <v>Tennessee Titans</v>
      </c>
      <c r="F87">
        <f t="shared" si="6"/>
        <v>0</v>
      </c>
      <c r="G87">
        <v>22</v>
      </c>
      <c r="H87">
        <v>14</v>
      </c>
      <c r="I87">
        <f t="shared" si="7"/>
        <v>8</v>
      </c>
      <c r="J87">
        <f t="shared" si="4"/>
        <v>1</v>
      </c>
      <c r="K87" t="s">
        <v>13</v>
      </c>
      <c r="L87" t="s">
        <v>14</v>
      </c>
      <c r="M87" t="s">
        <v>18</v>
      </c>
      <c r="N87">
        <v>51</v>
      </c>
      <c r="O87">
        <v>7</v>
      </c>
      <c r="P87">
        <f t="shared" si="5"/>
        <v>36</v>
      </c>
    </row>
    <row r="88" spans="1:16" x14ac:dyDescent="0.25">
      <c r="A88">
        <v>14</v>
      </c>
      <c r="B88">
        <v>29</v>
      </c>
      <c r="C88">
        <v>7</v>
      </c>
      <c r="D88" t="str">
        <f>VLOOKUP(B88:B320,[1]NFLTeams!$A$2:$B$33,2,)</f>
        <v>Cincinnati Bengals</v>
      </c>
      <c r="E88" t="str">
        <f>VLOOKUP(C88:C320,[1]NFLTeams!$A$2:$B$33,2,)</f>
        <v>Indianapolis Colts</v>
      </c>
      <c r="F88">
        <f t="shared" si="6"/>
        <v>0</v>
      </c>
      <c r="G88">
        <v>42</v>
      </c>
      <c r="H88">
        <v>28</v>
      </c>
      <c r="I88">
        <f t="shared" si="7"/>
        <v>14</v>
      </c>
      <c r="J88">
        <f t="shared" si="4"/>
        <v>1</v>
      </c>
      <c r="K88" t="s">
        <v>13</v>
      </c>
      <c r="L88" t="s">
        <v>14</v>
      </c>
      <c r="M88" t="s">
        <v>18</v>
      </c>
      <c r="N88">
        <v>25</v>
      </c>
      <c r="O88">
        <v>7</v>
      </c>
      <c r="P88">
        <f t="shared" si="5"/>
        <v>70</v>
      </c>
    </row>
    <row r="89" spans="1:16" x14ac:dyDescent="0.25">
      <c r="A89">
        <v>15</v>
      </c>
      <c r="B89">
        <v>7</v>
      </c>
      <c r="C89">
        <v>13</v>
      </c>
      <c r="D89" t="str">
        <f>VLOOKUP(B89:B321,[1]NFLTeams!$A$2:$B$33,2,)</f>
        <v>Indianapolis Colts</v>
      </c>
      <c r="E89" t="str">
        <f>VLOOKUP(C89:C321,[1]NFLTeams!$A$2:$B$33,2,)</f>
        <v>Houston Texans</v>
      </c>
      <c r="F89">
        <f t="shared" si="6"/>
        <v>0</v>
      </c>
      <c r="G89">
        <v>25</v>
      </c>
      <c r="H89">
        <v>3</v>
      </c>
      <c r="I89">
        <f t="shared" si="7"/>
        <v>22</v>
      </c>
      <c r="J89">
        <f t="shared" si="4"/>
        <v>1</v>
      </c>
      <c r="K89" t="s">
        <v>13</v>
      </c>
      <c r="L89" t="s">
        <v>14</v>
      </c>
      <c r="M89" t="s">
        <v>18</v>
      </c>
      <c r="N89">
        <v>20</v>
      </c>
      <c r="O89">
        <v>13</v>
      </c>
      <c r="P89">
        <f t="shared" si="5"/>
        <v>28</v>
      </c>
    </row>
    <row r="90" spans="1:16" x14ac:dyDescent="0.25">
      <c r="A90">
        <v>16</v>
      </c>
      <c r="B90">
        <v>10</v>
      </c>
      <c r="C90">
        <v>7</v>
      </c>
      <c r="D90" t="str">
        <f>VLOOKUP(B90:B322,[1]NFLTeams!$A$2:$B$33,2,)</f>
        <v>Kansas City Chiefs</v>
      </c>
      <c r="E90" t="str">
        <f>VLOOKUP(C90:C322,[1]NFLTeams!$A$2:$B$33,2,)</f>
        <v>Indianapolis Colts</v>
      </c>
      <c r="F90">
        <f t="shared" si="6"/>
        <v>0</v>
      </c>
      <c r="G90">
        <v>7</v>
      </c>
      <c r="H90">
        <v>23</v>
      </c>
      <c r="I90">
        <f t="shared" si="7"/>
        <v>16</v>
      </c>
      <c r="J90">
        <f t="shared" si="4"/>
        <v>0</v>
      </c>
      <c r="K90" t="s">
        <v>13</v>
      </c>
      <c r="L90" t="s">
        <v>14</v>
      </c>
      <c r="M90" t="s">
        <v>12</v>
      </c>
      <c r="N90">
        <v>22</v>
      </c>
      <c r="O90">
        <v>10</v>
      </c>
      <c r="P90">
        <f t="shared" si="5"/>
        <v>30</v>
      </c>
    </row>
    <row r="91" spans="1:16" x14ac:dyDescent="0.25">
      <c r="A91">
        <v>2</v>
      </c>
      <c r="B91">
        <v>31</v>
      </c>
      <c r="C91">
        <v>8</v>
      </c>
      <c r="D91" t="str">
        <f>VLOOKUP(B91:B323,[1]NFLTeams!$A$2:$B$33,2,)</f>
        <v>Green Bay Packers</v>
      </c>
      <c r="E91" t="str">
        <f>VLOOKUP(C91:C323,[1]NFLTeams!$A$2:$B$33,2,)</f>
        <v>Washington Redskins</v>
      </c>
      <c r="F91">
        <f t="shared" si="6"/>
        <v>0</v>
      </c>
      <c r="G91">
        <v>38</v>
      </c>
      <c r="H91">
        <v>20</v>
      </c>
      <c r="I91">
        <f t="shared" si="7"/>
        <v>18</v>
      </c>
      <c r="J91">
        <f t="shared" si="4"/>
        <v>1</v>
      </c>
      <c r="K91" t="s">
        <v>13</v>
      </c>
      <c r="L91" t="s">
        <v>14</v>
      </c>
      <c r="M91" t="s">
        <v>12</v>
      </c>
      <c r="N91">
        <v>56</v>
      </c>
      <c r="O91">
        <v>4</v>
      </c>
      <c r="P91">
        <f t="shared" si="5"/>
        <v>58</v>
      </c>
    </row>
    <row r="92" spans="1:16" x14ac:dyDescent="0.25">
      <c r="A92">
        <v>3</v>
      </c>
      <c r="B92">
        <v>8</v>
      </c>
      <c r="C92">
        <v>32</v>
      </c>
      <c r="D92" t="str">
        <f>VLOOKUP(B92:B324,[1]NFLTeams!$A$2:$B$33,2,)</f>
        <v>Washington Redskins</v>
      </c>
      <c r="E92" t="str">
        <f>VLOOKUP(C92:C324,[1]NFLTeams!$A$2:$B$33,2,)</f>
        <v>Detroit Lions</v>
      </c>
      <c r="F92">
        <f t="shared" si="6"/>
        <v>0</v>
      </c>
      <c r="G92">
        <v>20</v>
      </c>
      <c r="H92">
        <v>27</v>
      </c>
      <c r="I92">
        <f t="shared" si="7"/>
        <v>7</v>
      </c>
      <c r="J92">
        <f t="shared" si="4"/>
        <v>0</v>
      </c>
      <c r="K92" t="s">
        <v>13</v>
      </c>
      <c r="L92" t="s">
        <v>14</v>
      </c>
      <c r="M92" t="s">
        <v>12</v>
      </c>
      <c r="N92">
        <v>72</v>
      </c>
      <c r="O92">
        <v>8</v>
      </c>
      <c r="P92">
        <f t="shared" si="5"/>
        <v>47</v>
      </c>
    </row>
    <row r="93" spans="1:16" x14ac:dyDescent="0.25">
      <c r="A93">
        <v>7</v>
      </c>
      <c r="B93">
        <v>8</v>
      </c>
      <c r="C93">
        <v>30</v>
      </c>
      <c r="D93" t="str">
        <f>VLOOKUP(B93:B325,[1]NFLTeams!$A$2:$B$33,2,)</f>
        <v>Washington Redskins</v>
      </c>
      <c r="E93" t="str">
        <f>VLOOKUP(C93:C325,[1]NFLTeams!$A$2:$B$33,2,)</f>
        <v>Chicago Bears</v>
      </c>
      <c r="F93">
        <f t="shared" si="6"/>
        <v>0</v>
      </c>
      <c r="G93">
        <v>45</v>
      </c>
      <c r="H93">
        <v>41</v>
      </c>
      <c r="I93">
        <f t="shared" si="7"/>
        <v>4</v>
      </c>
      <c r="J93">
        <f t="shared" si="4"/>
        <v>1</v>
      </c>
      <c r="K93" t="s">
        <v>13</v>
      </c>
      <c r="L93" t="s">
        <v>14</v>
      </c>
      <c r="M93" t="s">
        <v>12</v>
      </c>
      <c r="N93">
        <v>61</v>
      </c>
      <c r="O93">
        <v>13</v>
      </c>
      <c r="P93">
        <f t="shared" si="5"/>
        <v>86</v>
      </c>
    </row>
    <row r="94" spans="1:16" x14ac:dyDescent="0.25">
      <c r="A94">
        <v>9</v>
      </c>
      <c r="B94">
        <v>8</v>
      </c>
      <c r="C94">
        <v>9</v>
      </c>
      <c r="D94" t="str">
        <f>VLOOKUP(B94:B326,[1]NFLTeams!$A$2:$B$33,2,)</f>
        <v>Washington Redskins</v>
      </c>
      <c r="E94" t="str">
        <f>VLOOKUP(C94:C326,[1]NFLTeams!$A$2:$B$33,2,)</f>
        <v>San Diego Chargers</v>
      </c>
      <c r="F94">
        <f t="shared" si="6"/>
        <v>0</v>
      </c>
      <c r="G94">
        <v>30</v>
      </c>
      <c r="H94">
        <v>24</v>
      </c>
      <c r="I94">
        <f t="shared" si="7"/>
        <v>6</v>
      </c>
      <c r="J94">
        <f t="shared" si="4"/>
        <v>1</v>
      </c>
      <c r="K94" t="s">
        <v>13</v>
      </c>
      <c r="L94" t="s">
        <v>14</v>
      </c>
      <c r="M94" t="s">
        <v>12</v>
      </c>
      <c r="N94">
        <v>57</v>
      </c>
      <c r="O94">
        <v>20</v>
      </c>
      <c r="P94">
        <f t="shared" si="5"/>
        <v>54</v>
      </c>
    </row>
    <row r="95" spans="1:16" x14ac:dyDescent="0.25">
      <c r="A95">
        <v>3</v>
      </c>
      <c r="B95">
        <v>8</v>
      </c>
      <c r="C95">
        <v>16</v>
      </c>
      <c r="D95" t="str">
        <f>VLOOKUP(B95:B328,[1]NFLTeams!$A$2:$B$33,2,)</f>
        <v>Washington Redskins</v>
      </c>
      <c r="E95" t="str">
        <f>VLOOKUP(C95:C328,[1]NFLTeams!$A$2:$B$33,2,)</f>
        <v>San Francisco 49ers</v>
      </c>
      <c r="F95">
        <f t="shared" si="6"/>
        <v>1</v>
      </c>
      <c r="G95">
        <v>6</v>
      </c>
      <c r="H95">
        <v>27</v>
      </c>
      <c r="I95">
        <f t="shared" si="7"/>
        <v>21</v>
      </c>
      <c r="J95">
        <f t="shared" si="4"/>
        <v>0</v>
      </c>
      <c r="K95" t="s">
        <v>17</v>
      </c>
      <c r="L95" t="s">
        <v>11</v>
      </c>
      <c r="M95" t="s">
        <v>12</v>
      </c>
      <c r="N95">
        <v>35</v>
      </c>
      <c r="O95">
        <v>12</v>
      </c>
      <c r="P95">
        <f t="shared" si="5"/>
        <v>33</v>
      </c>
    </row>
    <row r="96" spans="1:16" x14ac:dyDescent="0.25">
      <c r="A96">
        <v>13</v>
      </c>
      <c r="B96">
        <v>8</v>
      </c>
      <c r="C96">
        <v>14</v>
      </c>
      <c r="D96" t="str">
        <f>VLOOKUP(B96:B329,[1]NFLTeams!$A$2:$B$33,2,)</f>
        <v>Washington Redskins</v>
      </c>
      <c r="E96" t="str">
        <f>VLOOKUP(C96:C329,[1]NFLTeams!$A$2:$B$33,2,)</f>
        <v>New York Giants</v>
      </c>
      <c r="F96">
        <f t="shared" si="6"/>
        <v>0</v>
      </c>
      <c r="G96">
        <v>17</v>
      </c>
      <c r="H96">
        <v>24</v>
      </c>
      <c r="I96">
        <f t="shared" si="7"/>
        <v>7</v>
      </c>
      <c r="J96">
        <f t="shared" si="4"/>
        <v>0</v>
      </c>
      <c r="K96" t="s">
        <v>13</v>
      </c>
      <c r="L96" t="s">
        <v>11</v>
      </c>
      <c r="M96" t="s">
        <v>12</v>
      </c>
      <c r="N96">
        <v>43</v>
      </c>
      <c r="O96">
        <v>0</v>
      </c>
      <c r="P96">
        <f t="shared" si="5"/>
        <v>41</v>
      </c>
    </row>
    <row r="97" spans="1:16" x14ac:dyDescent="0.25">
      <c r="A97">
        <v>14</v>
      </c>
      <c r="B97">
        <v>8</v>
      </c>
      <c r="C97">
        <v>10</v>
      </c>
      <c r="D97" t="str">
        <f>VLOOKUP(B97:B330,[1]NFLTeams!$A$2:$B$33,2,)</f>
        <v>Washington Redskins</v>
      </c>
      <c r="E97" t="str">
        <f>VLOOKUP(C97:C330,[1]NFLTeams!$A$2:$B$33,2,)</f>
        <v>Kansas City Chiefs</v>
      </c>
      <c r="F97">
        <f t="shared" si="6"/>
        <v>0</v>
      </c>
      <c r="G97">
        <v>10</v>
      </c>
      <c r="H97">
        <v>45</v>
      </c>
      <c r="I97">
        <f t="shared" si="7"/>
        <v>35</v>
      </c>
      <c r="J97">
        <f t="shared" si="4"/>
        <v>0</v>
      </c>
      <c r="K97" t="s">
        <v>13</v>
      </c>
      <c r="L97" t="s">
        <v>14</v>
      </c>
      <c r="M97" t="s">
        <v>12</v>
      </c>
      <c r="N97">
        <v>30</v>
      </c>
      <c r="O97">
        <v>10</v>
      </c>
      <c r="P97">
        <f t="shared" si="5"/>
        <v>55</v>
      </c>
    </row>
    <row r="98" spans="1:16" x14ac:dyDescent="0.25">
      <c r="A98">
        <v>17</v>
      </c>
      <c r="B98">
        <v>14</v>
      </c>
      <c r="C98">
        <v>8</v>
      </c>
      <c r="D98" t="str">
        <f>VLOOKUP(B98:B332,[1]NFLTeams!$A$2:$B$33,2,)</f>
        <v>New York Giants</v>
      </c>
      <c r="E98" t="str">
        <f>VLOOKUP(C98:C332,[1]NFLTeams!$A$2:$B$33,2,)</f>
        <v>Washington Redskins</v>
      </c>
      <c r="F98">
        <f t="shared" si="6"/>
        <v>0</v>
      </c>
      <c r="G98">
        <v>20</v>
      </c>
      <c r="H98">
        <v>6</v>
      </c>
      <c r="I98">
        <f t="shared" si="7"/>
        <v>14</v>
      </c>
      <c r="J98">
        <f t="shared" si="4"/>
        <v>1</v>
      </c>
      <c r="K98" t="s">
        <v>13</v>
      </c>
      <c r="L98" t="s">
        <v>14</v>
      </c>
      <c r="M98" t="s">
        <v>18</v>
      </c>
      <c r="N98">
        <v>40</v>
      </c>
      <c r="O98">
        <v>2</v>
      </c>
      <c r="P98">
        <f t="shared" si="5"/>
        <v>26</v>
      </c>
    </row>
    <row r="99" spans="1:16" x14ac:dyDescent="0.25">
      <c r="A99">
        <v>1</v>
      </c>
      <c r="B99">
        <v>9</v>
      </c>
      <c r="C99">
        <v>13</v>
      </c>
      <c r="D99" t="str">
        <f>VLOOKUP(B99:B333,[1]NFLTeams!$A$2:$B$33,2,)</f>
        <v>San Diego Chargers</v>
      </c>
      <c r="E99" t="str">
        <f>VLOOKUP(C99:C333,[1]NFLTeams!$A$2:$B$33,2,)</f>
        <v>Houston Texans</v>
      </c>
      <c r="F99">
        <f t="shared" si="6"/>
        <v>0</v>
      </c>
      <c r="G99">
        <v>28</v>
      </c>
      <c r="H99">
        <v>31</v>
      </c>
      <c r="I99">
        <f t="shared" si="7"/>
        <v>3</v>
      </c>
      <c r="J99">
        <f t="shared" si="4"/>
        <v>0</v>
      </c>
      <c r="K99" t="s">
        <v>17</v>
      </c>
      <c r="L99" t="s">
        <v>11</v>
      </c>
      <c r="M99" t="s">
        <v>12</v>
      </c>
      <c r="N99">
        <v>70</v>
      </c>
      <c r="O99">
        <v>10</v>
      </c>
      <c r="P99">
        <f t="shared" si="5"/>
        <v>59</v>
      </c>
    </row>
    <row r="100" spans="1:16" x14ac:dyDescent="0.25">
      <c r="A100">
        <v>3</v>
      </c>
      <c r="B100">
        <v>12</v>
      </c>
      <c r="C100">
        <v>9</v>
      </c>
      <c r="D100" t="str">
        <f>VLOOKUP(B100:B334,[1]NFLTeams!$A$2:$B$33,2,)</f>
        <v>Tennessee Titans</v>
      </c>
      <c r="E100" t="str">
        <f>VLOOKUP(C100:C334,[1]NFLTeams!$A$2:$B$33,2,)</f>
        <v>San Diego Chargers</v>
      </c>
      <c r="F100">
        <f t="shared" si="6"/>
        <v>0</v>
      </c>
      <c r="G100">
        <v>20</v>
      </c>
      <c r="H100">
        <v>17</v>
      </c>
      <c r="I100">
        <f t="shared" si="7"/>
        <v>3</v>
      </c>
      <c r="J100">
        <f t="shared" si="4"/>
        <v>1</v>
      </c>
      <c r="K100" t="s">
        <v>13</v>
      </c>
      <c r="L100" t="s">
        <v>14</v>
      </c>
      <c r="M100" t="s">
        <v>12</v>
      </c>
      <c r="N100">
        <v>72</v>
      </c>
      <c r="O100">
        <v>7</v>
      </c>
      <c r="P100">
        <f t="shared" si="5"/>
        <v>37</v>
      </c>
    </row>
    <row r="101" spans="1:16" x14ac:dyDescent="0.25">
      <c r="A101">
        <v>11</v>
      </c>
      <c r="B101">
        <v>25</v>
      </c>
      <c r="C101">
        <v>9</v>
      </c>
      <c r="D101" t="str">
        <f>VLOOKUP(B101:B335,[1]NFLTeams!$A$2:$B$33,2,)</f>
        <v>Miami Dolphins</v>
      </c>
      <c r="E101" t="str">
        <f>VLOOKUP(C101:C335,[1]NFLTeams!$A$2:$B$33,2,)</f>
        <v>San Diego Chargers</v>
      </c>
      <c r="F101">
        <f t="shared" si="6"/>
        <v>0</v>
      </c>
      <c r="G101">
        <v>20</v>
      </c>
      <c r="H101">
        <v>16</v>
      </c>
      <c r="I101">
        <f t="shared" si="7"/>
        <v>4</v>
      </c>
      <c r="J101">
        <f t="shared" si="4"/>
        <v>1</v>
      </c>
      <c r="K101" t="s">
        <v>13</v>
      </c>
      <c r="L101" t="s">
        <v>14</v>
      </c>
      <c r="M101" t="s">
        <v>12</v>
      </c>
      <c r="N101">
        <v>81</v>
      </c>
      <c r="O101">
        <v>12</v>
      </c>
      <c r="P101">
        <f t="shared" si="5"/>
        <v>36</v>
      </c>
    </row>
    <row r="102" spans="1:16" x14ac:dyDescent="0.25">
      <c r="A102">
        <v>12</v>
      </c>
      <c r="B102">
        <v>10</v>
      </c>
      <c r="C102">
        <v>9</v>
      </c>
      <c r="D102" t="str">
        <f>VLOOKUP(B102:B336,[1]NFLTeams!$A$2:$B$33,2,)</f>
        <v>Kansas City Chiefs</v>
      </c>
      <c r="E102" t="str">
        <f>VLOOKUP(C102:C336,[1]NFLTeams!$A$2:$B$33,2,)</f>
        <v>San Diego Chargers</v>
      </c>
      <c r="F102">
        <f t="shared" si="6"/>
        <v>0</v>
      </c>
      <c r="G102">
        <v>38</v>
      </c>
      <c r="H102">
        <v>41</v>
      </c>
      <c r="I102">
        <f t="shared" si="7"/>
        <v>3</v>
      </c>
      <c r="J102">
        <f t="shared" si="4"/>
        <v>0</v>
      </c>
      <c r="K102" t="s">
        <v>13</v>
      </c>
      <c r="L102" t="s">
        <v>14</v>
      </c>
      <c r="M102" t="s">
        <v>12</v>
      </c>
      <c r="N102">
        <v>24</v>
      </c>
      <c r="O102">
        <v>3</v>
      </c>
      <c r="P102">
        <f t="shared" si="5"/>
        <v>79</v>
      </c>
    </row>
    <row r="103" spans="1:16" x14ac:dyDescent="0.25">
      <c r="A103">
        <v>13</v>
      </c>
      <c r="B103">
        <v>9</v>
      </c>
      <c r="C103">
        <v>29</v>
      </c>
      <c r="D103" t="str">
        <f>VLOOKUP(B103:B337,[1]NFLTeams!$A$2:$B$33,2,)</f>
        <v>San Diego Chargers</v>
      </c>
      <c r="E103" t="str">
        <f>VLOOKUP(C103:C337,[1]NFLTeams!$A$2:$B$33,2,)</f>
        <v>Cincinnati Bengals</v>
      </c>
      <c r="F103">
        <f t="shared" si="6"/>
        <v>0</v>
      </c>
      <c r="G103">
        <v>10</v>
      </c>
      <c r="H103">
        <v>17</v>
      </c>
      <c r="I103">
        <f t="shared" si="7"/>
        <v>7</v>
      </c>
      <c r="J103">
        <f t="shared" si="4"/>
        <v>0</v>
      </c>
      <c r="K103" t="s">
        <v>13</v>
      </c>
      <c r="L103" t="s">
        <v>14</v>
      </c>
      <c r="M103" t="s">
        <v>12</v>
      </c>
      <c r="N103">
        <v>77</v>
      </c>
      <c r="O103">
        <v>5</v>
      </c>
      <c r="P103">
        <f t="shared" si="5"/>
        <v>27</v>
      </c>
    </row>
    <row r="104" spans="1:16" x14ac:dyDescent="0.25">
      <c r="A104">
        <v>14</v>
      </c>
      <c r="B104">
        <v>9</v>
      </c>
      <c r="C104">
        <v>14</v>
      </c>
      <c r="D104" t="str">
        <f>VLOOKUP(B104:B338,[1]NFLTeams!$A$2:$B$33,2,)</f>
        <v>San Diego Chargers</v>
      </c>
      <c r="E104" t="str">
        <f>VLOOKUP(C104:C338,[1]NFLTeams!$A$2:$B$33,2,)</f>
        <v>New York Giants</v>
      </c>
      <c r="F104">
        <f t="shared" si="6"/>
        <v>0</v>
      </c>
      <c r="G104">
        <v>37</v>
      </c>
      <c r="H104">
        <v>14</v>
      </c>
      <c r="I104">
        <f t="shared" si="7"/>
        <v>23</v>
      </c>
      <c r="J104">
        <f t="shared" si="4"/>
        <v>1</v>
      </c>
      <c r="K104" t="s">
        <v>13</v>
      </c>
      <c r="L104" t="s">
        <v>14</v>
      </c>
      <c r="M104" t="s">
        <v>12</v>
      </c>
      <c r="N104">
        <v>53</v>
      </c>
      <c r="O104">
        <v>8</v>
      </c>
      <c r="P104">
        <f t="shared" si="5"/>
        <v>51</v>
      </c>
    </row>
    <row r="105" spans="1:16" x14ac:dyDescent="0.25">
      <c r="A105">
        <v>17</v>
      </c>
      <c r="B105">
        <v>9</v>
      </c>
      <c r="C105">
        <v>10</v>
      </c>
      <c r="D105" t="str">
        <f>VLOOKUP(B105:B339,[1]NFLTeams!$A$2:$B$33,2,)</f>
        <v>San Diego Chargers</v>
      </c>
      <c r="E105" t="str">
        <f>VLOOKUP(C105:C339,[1]NFLTeams!$A$2:$B$33,2,)</f>
        <v>Kansas City Chiefs</v>
      </c>
      <c r="F105">
        <f t="shared" si="6"/>
        <v>0</v>
      </c>
      <c r="G105">
        <v>27</v>
      </c>
      <c r="H105">
        <v>24</v>
      </c>
      <c r="I105">
        <f t="shared" si="7"/>
        <v>3</v>
      </c>
      <c r="J105">
        <f t="shared" si="4"/>
        <v>1</v>
      </c>
      <c r="K105" t="s">
        <v>13</v>
      </c>
      <c r="L105" t="s">
        <v>14</v>
      </c>
      <c r="M105" t="s">
        <v>12</v>
      </c>
      <c r="N105">
        <v>73</v>
      </c>
      <c r="O105">
        <v>1</v>
      </c>
      <c r="P105">
        <f t="shared" si="5"/>
        <v>51</v>
      </c>
    </row>
    <row r="106" spans="1:16" x14ac:dyDescent="0.25">
      <c r="A106">
        <v>4</v>
      </c>
      <c r="B106">
        <v>10</v>
      </c>
      <c r="C106">
        <v>14</v>
      </c>
      <c r="D106" t="str">
        <f>VLOOKUP(B106:B340,[1]NFLTeams!$A$2:$B$33,2,)</f>
        <v>Kansas City Chiefs</v>
      </c>
      <c r="E106" t="str">
        <f>VLOOKUP(C106:C340,[1]NFLTeams!$A$2:$B$33,2,)</f>
        <v>New York Giants</v>
      </c>
      <c r="F106">
        <f t="shared" si="6"/>
        <v>0</v>
      </c>
      <c r="G106">
        <v>31</v>
      </c>
      <c r="H106">
        <v>7</v>
      </c>
      <c r="I106">
        <f t="shared" si="7"/>
        <v>24</v>
      </c>
      <c r="J106">
        <f t="shared" si="4"/>
        <v>1</v>
      </c>
      <c r="K106" t="s">
        <v>13</v>
      </c>
      <c r="L106" t="s">
        <v>14</v>
      </c>
      <c r="M106" t="s">
        <v>12</v>
      </c>
      <c r="N106">
        <v>66</v>
      </c>
      <c r="O106">
        <v>0</v>
      </c>
      <c r="P106">
        <f t="shared" si="5"/>
        <v>38</v>
      </c>
    </row>
    <row r="107" spans="1:16" x14ac:dyDescent="0.25">
      <c r="A107">
        <v>5</v>
      </c>
      <c r="B107">
        <v>12</v>
      </c>
      <c r="C107">
        <v>10</v>
      </c>
      <c r="D107" t="str">
        <f>VLOOKUP(B107:B341,[1]NFLTeams!$A$2:$B$33,2,)</f>
        <v>Tennessee Titans</v>
      </c>
      <c r="E107" t="str">
        <f>VLOOKUP(C107:C341,[1]NFLTeams!$A$2:$B$33,2,)</f>
        <v>Kansas City Chiefs</v>
      </c>
      <c r="F107">
        <f t="shared" si="6"/>
        <v>0</v>
      </c>
      <c r="G107">
        <v>17</v>
      </c>
      <c r="H107">
        <v>26</v>
      </c>
      <c r="I107">
        <f t="shared" si="7"/>
        <v>9</v>
      </c>
      <c r="J107">
        <f t="shared" si="4"/>
        <v>0</v>
      </c>
      <c r="K107" t="s">
        <v>13</v>
      </c>
      <c r="L107" t="s">
        <v>14</v>
      </c>
      <c r="M107" t="s">
        <v>12</v>
      </c>
      <c r="N107">
        <v>74</v>
      </c>
      <c r="O107">
        <v>10</v>
      </c>
      <c r="P107">
        <f t="shared" si="5"/>
        <v>43</v>
      </c>
    </row>
    <row r="108" spans="1:16" x14ac:dyDescent="0.25">
      <c r="A108">
        <v>7</v>
      </c>
      <c r="B108">
        <v>10</v>
      </c>
      <c r="C108">
        <v>13</v>
      </c>
      <c r="D108" t="str">
        <f>VLOOKUP(B108:B342,[1]NFLTeams!$A$2:$B$33,2,)</f>
        <v>Kansas City Chiefs</v>
      </c>
      <c r="E108" t="str">
        <f>VLOOKUP(C108:C342,[1]NFLTeams!$A$2:$B$33,2,)</f>
        <v>Houston Texans</v>
      </c>
      <c r="F108">
        <f t="shared" si="6"/>
        <v>0</v>
      </c>
      <c r="G108">
        <v>17</v>
      </c>
      <c r="H108">
        <v>16</v>
      </c>
      <c r="I108">
        <f t="shared" si="7"/>
        <v>1</v>
      </c>
      <c r="J108">
        <f t="shared" si="4"/>
        <v>1</v>
      </c>
      <c r="K108" t="s">
        <v>13</v>
      </c>
      <c r="L108" t="s">
        <v>14</v>
      </c>
      <c r="M108" t="s">
        <v>12</v>
      </c>
      <c r="N108">
        <v>70</v>
      </c>
      <c r="O108">
        <v>15</v>
      </c>
      <c r="P108">
        <f t="shared" si="5"/>
        <v>33</v>
      </c>
    </row>
    <row r="109" spans="1:16" x14ac:dyDescent="0.25">
      <c r="A109">
        <v>8</v>
      </c>
      <c r="B109">
        <v>10</v>
      </c>
      <c r="C109">
        <v>27</v>
      </c>
      <c r="D109" t="str">
        <f>VLOOKUP(B109:B343,[1]NFLTeams!$A$2:$B$33,2,)</f>
        <v>Kansas City Chiefs</v>
      </c>
      <c r="E109" t="str">
        <f>VLOOKUP(C109:C343,[1]NFLTeams!$A$2:$B$33,2,)</f>
        <v>Cleveland Browns</v>
      </c>
      <c r="F109">
        <f t="shared" si="6"/>
        <v>0</v>
      </c>
      <c r="G109">
        <v>23</v>
      </c>
      <c r="H109">
        <v>17</v>
      </c>
      <c r="I109">
        <f t="shared" si="7"/>
        <v>6</v>
      </c>
      <c r="J109">
        <f t="shared" si="4"/>
        <v>1</v>
      </c>
      <c r="K109" t="s">
        <v>13</v>
      </c>
      <c r="L109" t="s">
        <v>14</v>
      </c>
      <c r="M109" t="s">
        <v>12</v>
      </c>
      <c r="N109">
        <v>52</v>
      </c>
      <c r="O109">
        <v>4</v>
      </c>
      <c r="P109">
        <f t="shared" si="5"/>
        <v>40</v>
      </c>
    </row>
    <row r="110" spans="1:16" x14ac:dyDescent="0.25">
      <c r="A110">
        <v>9</v>
      </c>
      <c r="B110">
        <v>24</v>
      </c>
      <c r="C110">
        <v>10</v>
      </c>
      <c r="D110" t="str">
        <f>VLOOKUP(B110:B344,[1]NFLTeams!$A$2:$B$33,2,)</f>
        <v>Buffalo Bills</v>
      </c>
      <c r="E110" t="str">
        <f>VLOOKUP(C110:C344,[1]NFLTeams!$A$2:$B$33,2,)</f>
        <v>Kansas City Chiefs</v>
      </c>
      <c r="F110">
        <f t="shared" si="6"/>
        <v>0</v>
      </c>
      <c r="G110">
        <v>13</v>
      </c>
      <c r="H110">
        <v>23</v>
      </c>
      <c r="I110">
        <f t="shared" si="7"/>
        <v>10</v>
      </c>
      <c r="J110">
        <f t="shared" si="4"/>
        <v>0</v>
      </c>
      <c r="K110" t="s">
        <v>13</v>
      </c>
      <c r="L110" t="s">
        <v>14</v>
      </c>
      <c r="M110" t="s">
        <v>16</v>
      </c>
      <c r="N110">
        <v>36</v>
      </c>
      <c r="O110">
        <v>7</v>
      </c>
      <c r="P110">
        <f t="shared" si="5"/>
        <v>36</v>
      </c>
    </row>
    <row r="111" spans="1:16" x14ac:dyDescent="0.25">
      <c r="A111">
        <v>1</v>
      </c>
      <c r="B111">
        <v>24</v>
      </c>
      <c r="C111">
        <v>11</v>
      </c>
      <c r="D111" t="str">
        <f>VLOOKUP(B111:B345,[1]NFLTeams!$A$2:$B$33,2,)</f>
        <v>Buffalo Bills</v>
      </c>
      <c r="E111" t="str">
        <f>VLOOKUP(C111:C345,[1]NFLTeams!$A$2:$B$33,2,)</f>
        <v>New England Patriots</v>
      </c>
      <c r="F111">
        <f t="shared" si="6"/>
        <v>0</v>
      </c>
      <c r="G111">
        <v>21</v>
      </c>
      <c r="H111">
        <v>23</v>
      </c>
      <c r="I111">
        <f t="shared" si="7"/>
        <v>2</v>
      </c>
      <c r="J111">
        <f t="shared" si="4"/>
        <v>0</v>
      </c>
      <c r="K111" t="s">
        <v>13</v>
      </c>
      <c r="L111" t="s">
        <v>14</v>
      </c>
      <c r="M111" t="s">
        <v>16</v>
      </c>
      <c r="N111">
        <v>65</v>
      </c>
      <c r="O111">
        <v>11</v>
      </c>
      <c r="P111">
        <f t="shared" si="5"/>
        <v>44</v>
      </c>
    </row>
    <row r="112" spans="1:16" x14ac:dyDescent="0.25">
      <c r="A112">
        <v>2</v>
      </c>
      <c r="B112">
        <v>11</v>
      </c>
      <c r="C112">
        <v>26</v>
      </c>
      <c r="D112" t="str">
        <f>VLOOKUP(B112:B346,[1]NFLTeams!$A$2:$B$33,2,)</f>
        <v>New England Patriots</v>
      </c>
      <c r="E112" t="str">
        <f>VLOOKUP(C112:C346,[1]NFLTeams!$A$2:$B$33,2,)</f>
        <v>New York Jets</v>
      </c>
      <c r="F112">
        <f t="shared" si="6"/>
        <v>0</v>
      </c>
      <c r="G112">
        <v>13</v>
      </c>
      <c r="H112">
        <v>10</v>
      </c>
      <c r="I112">
        <f t="shared" si="7"/>
        <v>3</v>
      </c>
      <c r="J112">
        <f t="shared" si="4"/>
        <v>1</v>
      </c>
      <c r="K112" t="s">
        <v>10</v>
      </c>
      <c r="L112" t="s">
        <v>11</v>
      </c>
      <c r="M112" t="s">
        <v>18</v>
      </c>
      <c r="N112">
        <v>72</v>
      </c>
      <c r="O112">
        <v>8</v>
      </c>
      <c r="P112">
        <f t="shared" si="5"/>
        <v>23</v>
      </c>
    </row>
    <row r="113" spans="1:16" x14ac:dyDescent="0.25">
      <c r="A113">
        <v>3</v>
      </c>
      <c r="B113">
        <v>11</v>
      </c>
      <c r="C113">
        <v>19</v>
      </c>
      <c r="D113" t="str">
        <f>VLOOKUP(B113:B347,[1]NFLTeams!$A$2:$B$33,2,)</f>
        <v>New England Patriots</v>
      </c>
      <c r="E113" t="str">
        <f>VLOOKUP(C113:C347,[1]NFLTeams!$A$2:$B$33,2,)</f>
        <v>Tampa Bay Buccaneers</v>
      </c>
      <c r="F113">
        <f t="shared" si="6"/>
        <v>0</v>
      </c>
      <c r="G113">
        <v>23</v>
      </c>
      <c r="H113">
        <v>3</v>
      </c>
      <c r="I113">
        <f t="shared" si="7"/>
        <v>20</v>
      </c>
      <c r="J113">
        <f t="shared" si="4"/>
        <v>1</v>
      </c>
      <c r="K113" t="s">
        <v>13</v>
      </c>
      <c r="L113" t="s">
        <v>14</v>
      </c>
      <c r="M113" t="s">
        <v>18</v>
      </c>
      <c r="N113">
        <v>65</v>
      </c>
      <c r="O113">
        <v>9</v>
      </c>
      <c r="P113">
        <f t="shared" si="5"/>
        <v>26</v>
      </c>
    </row>
    <row r="114" spans="1:16" x14ac:dyDescent="0.25">
      <c r="A114">
        <v>5</v>
      </c>
      <c r="B114">
        <v>29</v>
      </c>
      <c r="C114">
        <v>11</v>
      </c>
      <c r="D114" t="str">
        <f>VLOOKUP(B114:B349,[1]NFLTeams!$A$2:$B$33,2,)</f>
        <v>Cincinnati Bengals</v>
      </c>
      <c r="E114" t="str">
        <f>VLOOKUP(C114:C349,[1]NFLTeams!$A$2:$B$33,2,)</f>
        <v>New England Patriots</v>
      </c>
      <c r="F114">
        <f t="shared" si="6"/>
        <v>0</v>
      </c>
      <c r="G114">
        <v>13</v>
      </c>
      <c r="H114">
        <v>6</v>
      </c>
      <c r="I114">
        <f t="shared" si="7"/>
        <v>7</v>
      </c>
      <c r="J114">
        <f t="shared" si="4"/>
        <v>1</v>
      </c>
      <c r="K114" t="s">
        <v>13</v>
      </c>
      <c r="L114" t="s">
        <v>14</v>
      </c>
      <c r="M114" t="s">
        <v>18</v>
      </c>
      <c r="N114">
        <v>68</v>
      </c>
      <c r="O114">
        <v>7</v>
      </c>
      <c r="P114">
        <f t="shared" si="5"/>
        <v>19</v>
      </c>
    </row>
    <row r="115" spans="1:16" x14ac:dyDescent="0.25">
      <c r="A115">
        <v>6</v>
      </c>
      <c r="B115">
        <v>11</v>
      </c>
      <c r="C115">
        <v>22</v>
      </c>
      <c r="D115" t="str">
        <f>VLOOKUP(B115:B350,[1]NFLTeams!$A$2:$B$33,2,)</f>
        <v>New England Patriots</v>
      </c>
      <c r="E115" t="str">
        <f>VLOOKUP(C115:C350,[1]NFLTeams!$A$2:$B$33,2,)</f>
        <v>New Orleans Saints</v>
      </c>
      <c r="F115">
        <f t="shared" si="6"/>
        <v>0</v>
      </c>
      <c r="G115">
        <v>30</v>
      </c>
      <c r="H115">
        <v>27</v>
      </c>
      <c r="I115">
        <f t="shared" si="7"/>
        <v>3</v>
      </c>
      <c r="J115">
        <f t="shared" si="4"/>
        <v>1</v>
      </c>
      <c r="K115" t="s">
        <v>13</v>
      </c>
      <c r="L115" t="s">
        <v>14</v>
      </c>
      <c r="M115" t="s">
        <v>18</v>
      </c>
      <c r="N115">
        <v>59</v>
      </c>
      <c r="O115">
        <v>7</v>
      </c>
      <c r="P115">
        <f t="shared" si="5"/>
        <v>57</v>
      </c>
    </row>
    <row r="116" spans="1:16" x14ac:dyDescent="0.25">
      <c r="A116">
        <v>7</v>
      </c>
      <c r="B116">
        <v>26</v>
      </c>
      <c r="C116">
        <v>11</v>
      </c>
      <c r="D116" t="str">
        <f>VLOOKUP(B116:B351,[1]NFLTeams!$A$2:$B$33,2,)</f>
        <v>New York Jets</v>
      </c>
      <c r="E116" t="str">
        <f>VLOOKUP(C116:C351,[1]NFLTeams!$A$2:$B$33,2,)</f>
        <v>New England Patriots</v>
      </c>
      <c r="F116">
        <f t="shared" si="6"/>
        <v>0</v>
      </c>
      <c r="G116">
        <v>30</v>
      </c>
      <c r="H116">
        <v>27</v>
      </c>
      <c r="I116">
        <f t="shared" si="7"/>
        <v>3</v>
      </c>
      <c r="J116">
        <f t="shared" si="4"/>
        <v>1</v>
      </c>
      <c r="K116" t="s">
        <v>13</v>
      </c>
      <c r="L116" t="s">
        <v>14</v>
      </c>
      <c r="M116" t="s">
        <v>18</v>
      </c>
      <c r="N116">
        <v>63</v>
      </c>
      <c r="O116">
        <v>11</v>
      </c>
      <c r="P116">
        <f t="shared" si="5"/>
        <v>57</v>
      </c>
    </row>
    <row r="117" spans="1:16" x14ac:dyDescent="0.25">
      <c r="A117">
        <v>8</v>
      </c>
      <c r="B117">
        <v>11</v>
      </c>
      <c r="C117">
        <v>25</v>
      </c>
      <c r="D117" t="str">
        <f>VLOOKUP(B117:B352,[1]NFLTeams!$A$2:$B$33,2,)</f>
        <v>New England Patriots</v>
      </c>
      <c r="E117" t="str">
        <f>VLOOKUP(C117:C352,[1]NFLTeams!$A$2:$B$33,2,)</f>
        <v>Miami Dolphins</v>
      </c>
      <c r="F117">
        <f t="shared" si="6"/>
        <v>0</v>
      </c>
      <c r="G117">
        <v>27</v>
      </c>
      <c r="H117">
        <v>17</v>
      </c>
      <c r="I117">
        <f t="shared" si="7"/>
        <v>10</v>
      </c>
      <c r="J117">
        <f t="shared" si="4"/>
        <v>1</v>
      </c>
      <c r="K117" t="s">
        <v>13</v>
      </c>
      <c r="L117" t="s">
        <v>14</v>
      </c>
      <c r="M117" t="s">
        <v>18</v>
      </c>
      <c r="N117">
        <v>53</v>
      </c>
      <c r="O117">
        <v>13</v>
      </c>
      <c r="P117">
        <f t="shared" si="5"/>
        <v>44</v>
      </c>
    </row>
    <row r="118" spans="1:16" x14ac:dyDescent="0.25">
      <c r="A118">
        <v>9</v>
      </c>
      <c r="B118">
        <v>11</v>
      </c>
      <c r="C118">
        <v>28</v>
      </c>
      <c r="D118" t="str">
        <f>VLOOKUP(B118:B353,[1]NFLTeams!$A$2:$B$33,2,)</f>
        <v>New England Patriots</v>
      </c>
      <c r="E118" t="str">
        <f>VLOOKUP(C118:C353,[1]NFLTeams!$A$2:$B$33,2,)</f>
        <v>Pittsburgh Steelers</v>
      </c>
      <c r="F118">
        <f t="shared" si="6"/>
        <v>0</v>
      </c>
      <c r="G118">
        <v>55</v>
      </c>
      <c r="H118">
        <v>31</v>
      </c>
      <c r="I118">
        <f t="shared" si="7"/>
        <v>24</v>
      </c>
      <c r="J118">
        <f t="shared" si="4"/>
        <v>1</v>
      </c>
      <c r="K118" t="s">
        <v>13</v>
      </c>
      <c r="L118" t="s">
        <v>14</v>
      </c>
      <c r="M118" t="s">
        <v>18</v>
      </c>
      <c r="N118">
        <v>44</v>
      </c>
      <c r="O118">
        <v>6</v>
      </c>
      <c r="P118">
        <f t="shared" si="5"/>
        <v>86</v>
      </c>
    </row>
    <row r="119" spans="1:16" x14ac:dyDescent="0.25">
      <c r="A119">
        <v>11</v>
      </c>
      <c r="B119">
        <v>15</v>
      </c>
      <c r="C119">
        <v>11</v>
      </c>
      <c r="D119" t="str">
        <f>VLOOKUP(B119:B354,[1]NFLTeams!$A$2:$B$33,2,)</f>
        <v>Carolina Panthers</v>
      </c>
      <c r="E119" t="str">
        <f>VLOOKUP(C119:C354,[1]NFLTeams!$A$2:$B$33,2,)</f>
        <v>New England Patriots</v>
      </c>
      <c r="F119">
        <f t="shared" si="6"/>
        <v>0</v>
      </c>
      <c r="G119">
        <v>24</v>
      </c>
      <c r="H119">
        <v>20</v>
      </c>
      <c r="I119">
        <f t="shared" si="7"/>
        <v>4</v>
      </c>
      <c r="J119">
        <f t="shared" si="4"/>
        <v>1</v>
      </c>
      <c r="K119" t="s">
        <v>17</v>
      </c>
      <c r="L119" t="s">
        <v>11</v>
      </c>
      <c r="M119" t="s">
        <v>12</v>
      </c>
      <c r="N119">
        <v>59</v>
      </c>
      <c r="O119">
        <v>8</v>
      </c>
      <c r="P119">
        <f t="shared" si="5"/>
        <v>44</v>
      </c>
    </row>
    <row r="120" spans="1:16" x14ac:dyDescent="0.25">
      <c r="A120">
        <v>13</v>
      </c>
      <c r="B120">
        <v>13</v>
      </c>
      <c r="C120">
        <v>11</v>
      </c>
      <c r="D120" t="str">
        <f>VLOOKUP(B120:B355,[1]NFLTeams!$A$2:$B$33,2,)</f>
        <v>Houston Texans</v>
      </c>
      <c r="E120" t="str">
        <f>VLOOKUP(C120:C355,[1]NFLTeams!$A$2:$B$33,2,)</f>
        <v>New England Patriots</v>
      </c>
      <c r="F120">
        <f t="shared" si="6"/>
        <v>0</v>
      </c>
      <c r="G120">
        <v>31</v>
      </c>
      <c r="H120">
        <v>34</v>
      </c>
      <c r="I120">
        <f t="shared" si="7"/>
        <v>3</v>
      </c>
      <c r="J120">
        <f t="shared" si="4"/>
        <v>0</v>
      </c>
      <c r="K120" t="s">
        <v>13</v>
      </c>
      <c r="L120" t="s">
        <v>14</v>
      </c>
      <c r="M120" t="s">
        <v>12</v>
      </c>
      <c r="N120">
        <v>64</v>
      </c>
      <c r="O120">
        <v>7</v>
      </c>
      <c r="P120">
        <f t="shared" si="5"/>
        <v>65</v>
      </c>
    </row>
    <row r="121" spans="1:16" x14ac:dyDescent="0.25">
      <c r="A121">
        <v>14</v>
      </c>
      <c r="B121">
        <v>11</v>
      </c>
      <c r="C121">
        <v>27</v>
      </c>
      <c r="D121" t="str">
        <f>VLOOKUP(B121:B356,[1]NFLTeams!$A$2:$B$33,2,)</f>
        <v>New England Patriots</v>
      </c>
      <c r="E121" t="str">
        <f>VLOOKUP(C121:C356,[1]NFLTeams!$A$2:$B$33,2,)</f>
        <v>Cleveland Browns</v>
      </c>
      <c r="F121">
        <f t="shared" si="6"/>
        <v>0</v>
      </c>
      <c r="G121">
        <v>27</v>
      </c>
      <c r="H121">
        <v>26</v>
      </c>
      <c r="I121">
        <f t="shared" si="7"/>
        <v>1</v>
      </c>
      <c r="J121">
        <f t="shared" si="4"/>
        <v>1</v>
      </c>
      <c r="K121" t="s">
        <v>13</v>
      </c>
      <c r="L121" t="s">
        <v>14</v>
      </c>
      <c r="M121" t="s">
        <v>18</v>
      </c>
      <c r="N121">
        <v>30</v>
      </c>
      <c r="O121">
        <v>5</v>
      </c>
      <c r="P121">
        <f t="shared" si="5"/>
        <v>53</v>
      </c>
    </row>
    <row r="122" spans="1:16" x14ac:dyDescent="0.25">
      <c r="A122">
        <v>15</v>
      </c>
      <c r="B122">
        <v>25</v>
      </c>
      <c r="C122">
        <v>11</v>
      </c>
      <c r="D122" t="str">
        <f>VLOOKUP(B122:B357,[1]NFLTeams!$A$2:$B$33,2,)</f>
        <v>Miami Dolphins</v>
      </c>
      <c r="E122" t="str">
        <f>VLOOKUP(C122:C357,[1]NFLTeams!$A$2:$B$33,2,)</f>
        <v>New England Patriots</v>
      </c>
      <c r="F122">
        <f t="shared" si="6"/>
        <v>0</v>
      </c>
      <c r="G122">
        <v>24</v>
      </c>
      <c r="H122">
        <v>20</v>
      </c>
      <c r="I122">
        <f t="shared" si="7"/>
        <v>4</v>
      </c>
      <c r="J122">
        <f t="shared" si="4"/>
        <v>1</v>
      </c>
      <c r="K122" t="s">
        <v>13</v>
      </c>
      <c r="L122" t="s">
        <v>14</v>
      </c>
      <c r="M122" t="s">
        <v>12</v>
      </c>
      <c r="N122">
        <v>84</v>
      </c>
      <c r="O122">
        <v>14</v>
      </c>
      <c r="P122">
        <f t="shared" si="5"/>
        <v>44</v>
      </c>
    </row>
    <row r="123" spans="1:16" x14ac:dyDescent="0.25">
      <c r="A123">
        <v>17</v>
      </c>
      <c r="B123">
        <v>11</v>
      </c>
      <c r="C123">
        <v>24</v>
      </c>
      <c r="D123" t="str">
        <f>VLOOKUP(B123:B358,[1]NFLTeams!$A$2:$B$33,2,)</f>
        <v>New England Patriots</v>
      </c>
      <c r="E123" t="str">
        <f>VLOOKUP(C123:C358,[1]NFLTeams!$A$2:$B$33,2,)</f>
        <v>Buffalo Bills</v>
      </c>
      <c r="F123">
        <f t="shared" si="6"/>
        <v>0</v>
      </c>
      <c r="G123">
        <v>34</v>
      </c>
      <c r="H123">
        <v>20</v>
      </c>
      <c r="I123">
        <f t="shared" si="7"/>
        <v>14</v>
      </c>
      <c r="J123">
        <f t="shared" si="4"/>
        <v>1</v>
      </c>
      <c r="K123" t="s">
        <v>13</v>
      </c>
      <c r="L123" t="s">
        <v>14</v>
      </c>
      <c r="M123" t="s">
        <v>18</v>
      </c>
      <c r="N123">
        <v>39</v>
      </c>
      <c r="O123">
        <v>8</v>
      </c>
      <c r="P123">
        <f t="shared" si="5"/>
        <v>54</v>
      </c>
    </row>
    <row r="124" spans="1:16" x14ac:dyDescent="0.25">
      <c r="A124">
        <v>1</v>
      </c>
      <c r="B124">
        <v>28</v>
      </c>
      <c r="C124">
        <v>12</v>
      </c>
      <c r="D124" t="str">
        <f>VLOOKUP(B124:B359,[1]NFLTeams!$A$2:$B$33,2,)</f>
        <v>Pittsburgh Steelers</v>
      </c>
      <c r="E124" t="str">
        <f>VLOOKUP(C124:C359,[1]NFLTeams!$A$2:$B$33,2,)</f>
        <v>Tennessee Titans</v>
      </c>
      <c r="F124">
        <f t="shared" si="6"/>
        <v>0</v>
      </c>
      <c r="G124">
        <v>9</v>
      </c>
      <c r="H124">
        <v>16</v>
      </c>
      <c r="I124">
        <f t="shared" si="7"/>
        <v>7</v>
      </c>
      <c r="J124">
        <f t="shared" si="4"/>
        <v>0</v>
      </c>
      <c r="K124" t="s">
        <v>13</v>
      </c>
      <c r="L124" t="s">
        <v>14</v>
      </c>
      <c r="M124" t="s">
        <v>12</v>
      </c>
      <c r="N124">
        <v>73</v>
      </c>
      <c r="O124">
        <v>9</v>
      </c>
      <c r="P124">
        <f t="shared" si="5"/>
        <v>25</v>
      </c>
    </row>
    <row r="125" spans="1:16" x14ac:dyDescent="0.25">
      <c r="A125">
        <v>2</v>
      </c>
      <c r="B125">
        <v>13</v>
      </c>
      <c r="C125">
        <v>12</v>
      </c>
      <c r="D125" t="str">
        <f>VLOOKUP(B125:B360,[1]NFLTeams!$A$2:$B$33,2,)</f>
        <v>Houston Texans</v>
      </c>
      <c r="E125" t="str">
        <f>VLOOKUP(C125:C360,[1]NFLTeams!$A$2:$B$33,2,)</f>
        <v>Tennessee Titans</v>
      </c>
      <c r="F125">
        <f t="shared" si="6"/>
        <v>0</v>
      </c>
      <c r="G125">
        <v>30</v>
      </c>
      <c r="H125">
        <v>24</v>
      </c>
      <c r="I125">
        <f t="shared" si="7"/>
        <v>6</v>
      </c>
      <c r="J125">
        <f t="shared" si="4"/>
        <v>1</v>
      </c>
      <c r="K125" t="s">
        <v>13</v>
      </c>
      <c r="L125" t="s">
        <v>14</v>
      </c>
      <c r="M125" t="s">
        <v>12</v>
      </c>
      <c r="N125">
        <v>86</v>
      </c>
      <c r="O125">
        <v>14</v>
      </c>
      <c r="P125">
        <f t="shared" si="5"/>
        <v>54</v>
      </c>
    </row>
    <row r="126" spans="1:16" x14ac:dyDescent="0.25">
      <c r="A126">
        <v>4</v>
      </c>
      <c r="B126">
        <v>12</v>
      </c>
      <c r="C126">
        <v>26</v>
      </c>
      <c r="D126" t="str">
        <f>VLOOKUP(B126:B361,[1]NFLTeams!$A$2:$B$33,2,)</f>
        <v>Tennessee Titans</v>
      </c>
      <c r="E126" t="str">
        <f>VLOOKUP(C126:C361,[1]NFLTeams!$A$2:$B$33,2,)</f>
        <v>New York Jets</v>
      </c>
      <c r="F126">
        <f t="shared" si="6"/>
        <v>0</v>
      </c>
      <c r="G126">
        <v>38</v>
      </c>
      <c r="H126">
        <v>13</v>
      </c>
      <c r="I126">
        <f t="shared" si="7"/>
        <v>25</v>
      </c>
      <c r="J126">
        <f t="shared" si="4"/>
        <v>1</v>
      </c>
      <c r="K126" t="s">
        <v>13</v>
      </c>
      <c r="L126" t="s">
        <v>14</v>
      </c>
      <c r="M126" t="s">
        <v>12</v>
      </c>
      <c r="N126">
        <v>74</v>
      </c>
      <c r="O126">
        <v>4</v>
      </c>
      <c r="P126">
        <f t="shared" si="5"/>
        <v>51</v>
      </c>
    </row>
    <row r="127" spans="1:16" x14ac:dyDescent="0.25">
      <c r="A127">
        <v>6</v>
      </c>
      <c r="B127">
        <v>23</v>
      </c>
      <c r="C127">
        <v>12</v>
      </c>
      <c r="D127" t="str">
        <f>VLOOKUP(B127:B362,[1]NFLTeams!$A$2:$B$33,2,)</f>
        <v>Seattle Seahawks</v>
      </c>
      <c r="E127" t="str">
        <f>VLOOKUP(C127:C362,[1]NFLTeams!$A$2:$B$33,2,)</f>
        <v>Tennessee Titans</v>
      </c>
      <c r="F127">
        <f t="shared" si="6"/>
        <v>0</v>
      </c>
      <c r="G127">
        <v>20</v>
      </c>
      <c r="H127">
        <v>13</v>
      </c>
      <c r="I127">
        <f t="shared" si="7"/>
        <v>7</v>
      </c>
      <c r="J127">
        <f t="shared" si="4"/>
        <v>1</v>
      </c>
      <c r="K127" t="s">
        <v>13</v>
      </c>
      <c r="L127" t="s">
        <v>14</v>
      </c>
      <c r="M127" t="s">
        <v>18</v>
      </c>
      <c r="N127">
        <v>51</v>
      </c>
      <c r="O127">
        <v>4</v>
      </c>
      <c r="P127">
        <f t="shared" si="5"/>
        <v>33</v>
      </c>
    </row>
    <row r="128" spans="1:16" x14ac:dyDescent="0.25">
      <c r="A128">
        <v>5</v>
      </c>
      <c r="B128">
        <v>12</v>
      </c>
      <c r="C128">
        <v>16</v>
      </c>
      <c r="D128" t="str">
        <f>VLOOKUP(B128:B363,[1]NFLTeams!$A$2:$B$33,2,)</f>
        <v>Tennessee Titans</v>
      </c>
      <c r="E128" t="str">
        <f>VLOOKUP(C128:C363,[1]NFLTeams!$A$2:$B$33,2,)</f>
        <v>San Francisco 49ers</v>
      </c>
      <c r="F128">
        <f t="shared" si="6"/>
        <v>1</v>
      </c>
      <c r="G128">
        <v>17</v>
      </c>
      <c r="H128">
        <v>31</v>
      </c>
      <c r="I128">
        <f t="shared" si="7"/>
        <v>14</v>
      </c>
      <c r="J128">
        <f t="shared" si="4"/>
        <v>0</v>
      </c>
      <c r="K128" t="s">
        <v>13</v>
      </c>
      <c r="L128" t="s">
        <v>14</v>
      </c>
      <c r="M128" t="s">
        <v>12</v>
      </c>
      <c r="N128">
        <v>68</v>
      </c>
      <c r="O128">
        <v>3</v>
      </c>
      <c r="P128">
        <f t="shared" si="5"/>
        <v>48</v>
      </c>
    </row>
    <row r="129" spans="1:16" x14ac:dyDescent="0.25">
      <c r="A129">
        <v>15</v>
      </c>
      <c r="B129">
        <v>12</v>
      </c>
      <c r="C129">
        <v>17</v>
      </c>
      <c r="D129" t="str">
        <f>VLOOKUP(B129:B365,[1]NFLTeams!$A$2:$B$33,2,)</f>
        <v>Tennessee Titans</v>
      </c>
      <c r="E129" t="str">
        <f>VLOOKUP(C129:C365,[1]NFLTeams!$A$2:$B$33,2,)</f>
        <v>Arizona Cardinals</v>
      </c>
      <c r="F129">
        <f t="shared" si="6"/>
        <v>0</v>
      </c>
      <c r="G129">
        <v>34</v>
      </c>
      <c r="H129">
        <v>37</v>
      </c>
      <c r="I129">
        <f t="shared" si="7"/>
        <v>3</v>
      </c>
      <c r="J129">
        <f t="shared" si="4"/>
        <v>0</v>
      </c>
      <c r="K129" t="s">
        <v>13</v>
      </c>
      <c r="L129" t="s">
        <v>14</v>
      </c>
      <c r="M129" t="s">
        <v>12</v>
      </c>
      <c r="N129">
        <v>37</v>
      </c>
      <c r="O129">
        <v>4</v>
      </c>
      <c r="P129">
        <f t="shared" si="5"/>
        <v>71</v>
      </c>
    </row>
    <row r="130" spans="1:16" x14ac:dyDescent="0.25">
      <c r="A130">
        <v>17</v>
      </c>
      <c r="B130">
        <v>12</v>
      </c>
      <c r="C130">
        <v>13</v>
      </c>
      <c r="D130" t="str">
        <f>VLOOKUP(B130:B366,[1]NFLTeams!$A$2:$B$33,2,)</f>
        <v>Tennessee Titans</v>
      </c>
      <c r="E130" t="str">
        <f>VLOOKUP(C130:C366,[1]NFLTeams!$A$2:$B$33,2,)</f>
        <v>Houston Texans</v>
      </c>
      <c r="F130">
        <f t="shared" si="6"/>
        <v>0</v>
      </c>
      <c r="G130">
        <v>16</v>
      </c>
      <c r="H130">
        <v>10</v>
      </c>
      <c r="I130">
        <f t="shared" si="7"/>
        <v>6</v>
      </c>
      <c r="J130">
        <f t="shared" ref="J130:J193" si="8">IF(G130&gt;H130,1,0)</f>
        <v>1</v>
      </c>
      <c r="K130" t="s">
        <v>13</v>
      </c>
      <c r="L130" t="s">
        <v>14</v>
      </c>
      <c r="M130" t="s">
        <v>12</v>
      </c>
      <c r="N130">
        <v>53</v>
      </c>
      <c r="O130">
        <v>4</v>
      </c>
      <c r="P130">
        <f t="shared" ref="P130:P193" si="9">G130+H130</f>
        <v>26</v>
      </c>
    </row>
    <row r="131" spans="1:16" x14ac:dyDescent="0.25">
      <c r="A131">
        <v>4</v>
      </c>
      <c r="B131">
        <v>13</v>
      </c>
      <c r="C131">
        <v>23</v>
      </c>
      <c r="D131" t="str">
        <f>VLOOKUP(B131:B367,[1]NFLTeams!$A$2:$B$33,2,)</f>
        <v>Houston Texans</v>
      </c>
      <c r="E131" t="str">
        <f>VLOOKUP(C131:C367,[1]NFLTeams!$A$2:$B$33,2,)</f>
        <v>Seattle Seahawks</v>
      </c>
      <c r="F131">
        <f t="shared" ref="F131:F194" si="10">IF(OR(E131="San Francisco 49ers",D131="San Francisco 49ers"),1,0)</f>
        <v>0</v>
      </c>
      <c r="G131">
        <v>20</v>
      </c>
      <c r="H131">
        <v>23</v>
      </c>
      <c r="I131">
        <f t="shared" ref="I131:I193" si="11">ABS(G131-H131)</f>
        <v>3</v>
      </c>
      <c r="J131">
        <f t="shared" si="8"/>
        <v>0</v>
      </c>
      <c r="K131" t="s">
        <v>13</v>
      </c>
      <c r="L131" t="s">
        <v>14</v>
      </c>
      <c r="M131" t="s">
        <v>12</v>
      </c>
      <c r="N131">
        <v>78</v>
      </c>
      <c r="O131">
        <v>8</v>
      </c>
      <c r="P131">
        <f t="shared" si="9"/>
        <v>43</v>
      </c>
    </row>
    <row r="132" spans="1:16" x14ac:dyDescent="0.25">
      <c r="A132">
        <v>6</v>
      </c>
      <c r="B132">
        <v>16</v>
      </c>
      <c r="C132">
        <v>13</v>
      </c>
      <c r="D132" t="str">
        <f>VLOOKUP(B132:B368,[1]NFLTeams!$A$2:$B$33,2,)</f>
        <v>San Francisco 49ers</v>
      </c>
      <c r="E132" t="str">
        <f>VLOOKUP(C132:C368,[1]NFLTeams!$A$2:$B$33,2,)</f>
        <v>Houston Texans</v>
      </c>
      <c r="F132">
        <f t="shared" si="10"/>
        <v>1</v>
      </c>
      <c r="G132">
        <v>34</v>
      </c>
      <c r="H132">
        <v>3</v>
      </c>
      <c r="I132">
        <f t="shared" si="11"/>
        <v>31</v>
      </c>
      <c r="J132">
        <f t="shared" si="8"/>
        <v>1</v>
      </c>
      <c r="K132" t="s">
        <v>13</v>
      </c>
      <c r="L132" t="s">
        <v>14</v>
      </c>
      <c r="M132" t="s">
        <v>12</v>
      </c>
      <c r="N132">
        <v>76</v>
      </c>
      <c r="O132">
        <v>9</v>
      </c>
      <c r="P132">
        <f t="shared" si="9"/>
        <v>37</v>
      </c>
    </row>
    <row r="133" spans="1:16" x14ac:dyDescent="0.25">
      <c r="A133">
        <v>6</v>
      </c>
      <c r="B133">
        <v>13</v>
      </c>
      <c r="C133">
        <v>18</v>
      </c>
      <c r="D133" t="str">
        <f>VLOOKUP(B133:B369,[1]NFLTeams!$A$2:$B$33,2,)</f>
        <v>Houston Texans</v>
      </c>
      <c r="E133" t="str">
        <f>VLOOKUP(C133:C369,[1]NFLTeams!$A$2:$B$33,2,)</f>
        <v>St Louis Rams</v>
      </c>
      <c r="F133">
        <f t="shared" si="10"/>
        <v>0</v>
      </c>
      <c r="G133">
        <v>13</v>
      </c>
      <c r="H133">
        <v>38</v>
      </c>
      <c r="I133">
        <f t="shared" si="11"/>
        <v>25</v>
      </c>
      <c r="J133">
        <f t="shared" si="8"/>
        <v>0</v>
      </c>
      <c r="K133" t="s">
        <v>13</v>
      </c>
      <c r="L133" t="s">
        <v>14</v>
      </c>
      <c r="M133" t="s">
        <v>12</v>
      </c>
      <c r="N133">
        <v>73</v>
      </c>
      <c r="O133">
        <v>5</v>
      </c>
      <c r="P133">
        <f t="shared" si="9"/>
        <v>51</v>
      </c>
    </row>
    <row r="134" spans="1:16" x14ac:dyDescent="0.25">
      <c r="A134">
        <v>3</v>
      </c>
      <c r="B134">
        <v>15</v>
      </c>
      <c r="C134">
        <v>14</v>
      </c>
      <c r="D134" t="str">
        <f>VLOOKUP(B134:B371,[1]NFLTeams!$A$2:$B$33,2,)</f>
        <v>Carolina Panthers</v>
      </c>
      <c r="E134" t="str">
        <f>VLOOKUP(C134:C371,[1]NFLTeams!$A$2:$B$33,2,)</f>
        <v>New York Giants</v>
      </c>
      <c r="F134">
        <f t="shared" si="10"/>
        <v>0</v>
      </c>
      <c r="G134">
        <v>38</v>
      </c>
      <c r="H134">
        <v>0</v>
      </c>
      <c r="I134">
        <f t="shared" si="11"/>
        <v>38</v>
      </c>
      <c r="J134">
        <f t="shared" si="8"/>
        <v>1</v>
      </c>
      <c r="K134" t="s">
        <v>13</v>
      </c>
      <c r="L134" t="s">
        <v>14</v>
      </c>
      <c r="M134" t="s">
        <v>12</v>
      </c>
      <c r="N134">
        <v>75</v>
      </c>
      <c r="O134">
        <v>15</v>
      </c>
      <c r="P134">
        <f t="shared" si="9"/>
        <v>38</v>
      </c>
    </row>
    <row r="135" spans="1:16" x14ac:dyDescent="0.25">
      <c r="A135">
        <v>6</v>
      </c>
      <c r="B135">
        <v>30</v>
      </c>
      <c r="C135">
        <v>14</v>
      </c>
      <c r="D135" t="str">
        <f>VLOOKUP(B135:B372,[1]NFLTeams!$A$2:$B$33,2,)</f>
        <v>Chicago Bears</v>
      </c>
      <c r="E135" t="str">
        <f>VLOOKUP(C135:C372,[1]NFLTeams!$A$2:$B$33,2,)</f>
        <v>New York Giants</v>
      </c>
      <c r="F135">
        <f t="shared" si="10"/>
        <v>0</v>
      </c>
      <c r="G135">
        <v>27</v>
      </c>
      <c r="H135">
        <v>21</v>
      </c>
      <c r="I135">
        <f t="shared" si="11"/>
        <v>6</v>
      </c>
      <c r="J135">
        <f t="shared" si="8"/>
        <v>1</v>
      </c>
      <c r="K135" t="s">
        <v>10</v>
      </c>
      <c r="L135" t="s">
        <v>11</v>
      </c>
      <c r="M135" t="s">
        <v>12</v>
      </c>
      <c r="N135">
        <v>63</v>
      </c>
      <c r="O135">
        <v>10</v>
      </c>
      <c r="P135">
        <f t="shared" si="9"/>
        <v>48</v>
      </c>
    </row>
    <row r="136" spans="1:16" x14ac:dyDescent="0.25">
      <c r="A136">
        <v>7</v>
      </c>
      <c r="B136">
        <v>14</v>
      </c>
      <c r="C136">
        <v>21</v>
      </c>
      <c r="D136" t="str">
        <f>VLOOKUP(B136:B373,[1]NFLTeams!$A$2:$B$33,2,)</f>
        <v>New York Giants</v>
      </c>
      <c r="E136" t="str">
        <f>VLOOKUP(C136:C373,[1]NFLTeams!$A$2:$B$33,2,)</f>
        <v>Minnesota Vikings</v>
      </c>
      <c r="F136">
        <f t="shared" si="10"/>
        <v>0</v>
      </c>
      <c r="G136">
        <v>23</v>
      </c>
      <c r="H136">
        <v>7</v>
      </c>
      <c r="I136">
        <f t="shared" si="11"/>
        <v>16</v>
      </c>
      <c r="J136">
        <f t="shared" si="8"/>
        <v>1</v>
      </c>
      <c r="K136" t="s">
        <v>17</v>
      </c>
      <c r="L136" t="s">
        <v>11</v>
      </c>
      <c r="M136" t="s">
        <v>18</v>
      </c>
      <c r="N136">
        <v>57</v>
      </c>
      <c r="O136">
        <v>4</v>
      </c>
      <c r="P136">
        <f t="shared" si="9"/>
        <v>30</v>
      </c>
    </row>
    <row r="137" spans="1:16" x14ac:dyDescent="0.25">
      <c r="A137">
        <v>11</v>
      </c>
      <c r="B137">
        <v>14</v>
      </c>
      <c r="C137">
        <v>31</v>
      </c>
      <c r="D137" t="str">
        <f>VLOOKUP(B137:B374,[1]NFLTeams!$A$2:$B$33,2,)</f>
        <v>New York Giants</v>
      </c>
      <c r="E137" t="str">
        <f>VLOOKUP(C137:C374,[1]NFLTeams!$A$2:$B$33,2,)</f>
        <v>Green Bay Packers</v>
      </c>
      <c r="F137">
        <f t="shared" si="10"/>
        <v>0</v>
      </c>
      <c r="G137">
        <v>27</v>
      </c>
      <c r="H137">
        <v>13</v>
      </c>
      <c r="I137">
        <f t="shared" si="11"/>
        <v>14</v>
      </c>
      <c r="J137">
        <f t="shared" si="8"/>
        <v>1</v>
      </c>
      <c r="K137" t="s">
        <v>13</v>
      </c>
      <c r="L137" t="s">
        <v>14</v>
      </c>
      <c r="M137" t="s">
        <v>18</v>
      </c>
      <c r="N137">
        <v>59</v>
      </c>
      <c r="O137">
        <v>2</v>
      </c>
      <c r="P137">
        <f t="shared" si="9"/>
        <v>40</v>
      </c>
    </row>
    <row r="138" spans="1:16" x14ac:dyDescent="0.25">
      <c r="A138">
        <v>15</v>
      </c>
      <c r="B138">
        <v>14</v>
      </c>
      <c r="C138">
        <v>23</v>
      </c>
      <c r="D138" t="str">
        <f>VLOOKUP(B138:B375,[1]NFLTeams!$A$2:$B$33,2,)</f>
        <v>New York Giants</v>
      </c>
      <c r="E138" t="str">
        <f>VLOOKUP(C138:C375,[1]NFLTeams!$A$2:$B$33,2,)</f>
        <v>Seattle Seahawks</v>
      </c>
      <c r="F138">
        <f t="shared" si="10"/>
        <v>0</v>
      </c>
      <c r="G138">
        <v>0</v>
      </c>
      <c r="H138">
        <v>23</v>
      </c>
      <c r="I138">
        <f t="shared" si="11"/>
        <v>23</v>
      </c>
      <c r="J138">
        <f t="shared" si="8"/>
        <v>0</v>
      </c>
      <c r="K138" t="s">
        <v>13</v>
      </c>
      <c r="L138" t="s">
        <v>14</v>
      </c>
      <c r="M138" t="s">
        <v>18</v>
      </c>
      <c r="N138">
        <v>36</v>
      </c>
      <c r="O138">
        <v>7</v>
      </c>
      <c r="P138">
        <f t="shared" si="9"/>
        <v>23</v>
      </c>
    </row>
    <row r="139" spans="1:16" x14ac:dyDescent="0.25">
      <c r="A139">
        <v>16</v>
      </c>
      <c r="B139">
        <v>32</v>
      </c>
      <c r="C139">
        <v>14</v>
      </c>
      <c r="D139" t="str">
        <f>VLOOKUP(B139:B376,[1]NFLTeams!$A$2:$B$33,2,)</f>
        <v>Detroit Lions</v>
      </c>
      <c r="E139" t="str">
        <f>VLOOKUP(C139:C376,[1]NFLTeams!$A$2:$B$33,2,)</f>
        <v>New York Giants</v>
      </c>
      <c r="F139">
        <f t="shared" si="10"/>
        <v>0</v>
      </c>
      <c r="G139">
        <v>20</v>
      </c>
      <c r="H139">
        <v>23</v>
      </c>
      <c r="I139">
        <f t="shared" si="11"/>
        <v>3</v>
      </c>
      <c r="J139">
        <f t="shared" si="8"/>
        <v>0</v>
      </c>
      <c r="K139" t="s">
        <v>13</v>
      </c>
      <c r="L139" t="s">
        <v>14</v>
      </c>
      <c r="M139" t="s">
        <v>18</v>
      </c>
      <c r="N139">
        <v>68</v>
      </c>
      <c r="O139">
        <v>0</v>
      </c>
      <c r="P139">
        <f t="shared" si="9"/>
        <v>43</v>
      </c>
    </row>
    <row r="140" spans="1:16" x14ac:dyDescent="0.25">
      <c r="A140">
        <v>1</v>
      </c>
      <c r="B140">
        <v>15</v>
      </c>
      <c r="C140">
        <v>23</v>
      </c>
      <c r="D140" t="str">
        <f>VLOOKUP(B140:B377,[1]NFLTeams!$A$2:$B$33,2,)</f>
        <v>Carolina Panthers</v>
      </c>
      <c r="E140" t="str">
        <f>VLOOKUP(C140:C377,[1]NFLTeams!$A$2:$B$33,2,)</f>
        <v>Seattle Seahawks</v>
      </c>
      <c r="F140">
        <f t="shared" si="10"/>
        <v>0</v>
      </c>
      <c r="G140">
        <v>7</v>
      </c>
      <c r="H140">
        <v>12</v>
      </c>
      <c r="I140">
        <f t="shared" si="11"/>
        <v>5</v>
      </c>
      <c r="J140">
        <f t="shared" si="8"/>
        <v>0</v>
      </c>
      <c r="K140" t="s">
        <v>13</v>
      </c>
      <c r="L140" t="s">
        <v>14</v>
      </c>
      <c r="M140" t="s">
        <v>12</v>
      </c>
      <c r="N140">
        <v>87</v>
      </c>
      <c r="O140">
        <v>7</v>
      </c>
      <c r="P140">
        <f t="shared" si="9"/>
        <v>19</v>
      </c>
    </row>
    <row r="141" spans="1:16" x14ac:dyDescent="0.25">
      <c r="A141">
        <v>2</v>
      </c>
      <c r="B141">
        <v>24</v>
      </c>
      <c r="C141">
        <v>15</v>
      </c>
      <c r="D141" t="str">
        <f>VLOOKUP(B141:B378,[1]NFLTeams!$A$2:$B$33,2,)</f>
        <v>Buffalo Bills</v>
      </c>
      <c r="E141" t="str">
        <f>VLOOKUP(C141:C378,[1]NFLTeams!$A$2:$B$33,2,)</f>
        <v>Carolina Panthers</v>
      </c>
      <c r="F141">
        <f t="shared" si="10"/>
        <v>0</v>
      </c>
      <c r="G141">
        <v>24</v>
      </c>
      <c r="H141">
        <v>23</v>
      </c>
      <c r="I141">
        <f t="shared" si="11"/>
        <v>1</v>
      </c>
      <c r="J141">
        <f t="shared" si="8"/>
        <v>1</v>
      </c>
      <c r="K141" t="s">
        <v>13</v>
      </c>
      <c r="L141" t="s">
        <v>14</v>
      </c>
      <c r="M141" t="s">
        <v>16</v>
      </c>
      <c r="N141">
        <v>65</v>
      </c>
      <c r="O141">
        <v>10</v>
      </c>
      <c r="P141">
        <f t="shared" si="9"/>
        <v>47</v>
      </c>
    </row>
    <row r="142" spans="1:16" x14ac:dyDescent="0.25">
      <c r="A142">
        <v>6</v>
      </c>
      <c r="B142">
        <v>21</v>
      </c>
      <c r="C142">
        <v>15</v>
      </c>
      <c r="D142" t="str">
        <f>VLOOKUP(B142:B380,[1]NFLTeams!$A$2:$B$33,2,)</f>
        <v>Minnesota Vikings</v>
      </c>
      <c r="E142" t="str">
        <f>VLOOKUP(C142:C380,[1]NFLTeams!$A$2:$B$33,2,)</f>
        <v>Carolina Panthers</v>
      </c>
      <c r="F142">
        <f t="shared" si="10"/>
        <v>0</v>
      </c>
      <c r="G142">
        <v>10</v>
      </c>
      <c r="H142">
        <v>35</v>
      </c>
      <c r="I142">
        <f t="shared" si="11"/>
        <v>25</v>
      </c>
      <c r="J142">
        <f t="shared" si="8"/>
        <v>0</v>
      </c>
      <c r="K142" t="s">
        <v>13</v>
      </c>
      <c r="L142" t="s">
        <v>14</v>
      </c>
      <c r="M142" t="s">
        <v>15</v>
      </c>
      <c r="N142">
        <v>64</v>
      </c>
      <c r="O142">
        <v>0</v>
      </c>
      <c r="P142">
        <f t="shared" si="9"/>
        <v>45</v>
      </c>
    </row>
    <row r="143" spans="1:16" x14ac:dyDescent="0.25">
      <c r="A143">
        <v>7</v>
      </c>
      <c r="B143">
        <v>15</v>
      </c>
      <c r="C143">
        <v>18</v>
      </c>
      <c r="D143" t="str">
        <f>VLOOKUP(B143:B381,[1]NFLTeams!$A$2:$B$33,2,)</f>
        <v>Carolina Panthers</v>
      </c>
      <c r="E143" t="str">
        <f>VLOOKUP(C143:C381,[1]NFLTeams!$A$2:$B$33,2,)</f>
        <v>St Louis Rams</v>
      </c>
      <c r="F143">
        <f t="shared" si="10"/>
        <v>0</v>
      </c>
      <c r="G143">
        <v>30</v>
      </c>
      <c r="H143">
        <v>15</v>
      </c>
      <c r="I143">
        <f t="shared" si="11"/>
        <v>15</v>
      </c>
      <c r="J143">
        <f t="shared" si="8"/>
        <v>1</v>
      </c>
      <c r="K143" t="s">
        <v>13</v>
      </c>
      <c r="L143" t="s">
        <v>14</v>
      </c>
      <c r="M143" t="s">
        <v>12</v>
      </c>
      <c r="N143">
        <v>68</v>
      </c>
      <c r="O143">
        <v>4</v>
      </c>
      <c r="P143">
        <f t="shared" si="9"/>
        <v>45</v>
      </c>
    </row>
    <row r="144" spans="1:16" x14ac:dyDescent="0.25">
      <c r="A144">
        <v>8</v>
      </c>
      <c r="B144">
        <v>19</v>
      </c>
      <c r="C144">
        <v>15</v>
      </c>
      <c r="D144" t="str">
        <f>VLOOKUP(B144:B382,[1]NFLTeams!$A$2:$B$33,2,)</f>
        <v>Tampa Bay Buccaneers</v>
      </c>
      <c r="E144" t="str">
        <f>VLOOKUP(C144:C382,[1]NFLTeams!$A$2:$B$33,2,)</f>
        <v>Carolina Panthers</v>
      </c>
      <c r="F144">
        <f t="shared" si="10"/>
        <v>0</v>
      </c>
      <c r="G144">
        <v>13</v>
      </c>
      <c r="H144">
        <v>31</v>
      </c>
      <c r="I144">
        <f t="shared" si="11"/>
        <v>18</v>
      </c>
      <c r="J144">
        <f t="shared" si="8"/>
        <v>0</v>
      </c>
      <c r="K144" t="s">
        <v>10</v>
      </c>
      <c r="L144" t="s">
        <v>11</v>
      </c>
      <c r="M144" t="s">
        <v>12</v>
      </c>
      <c r="N144">
        <v>70</v>
      </c>
      <c r="O144">
        <v>5</v>
      </c>
      <c r="P144">
        <f t="shared" si="9"/>
        <v>44</v>
      </c>
    </row>
    <row r="145" spans="1:16" x14ac:dyDescent="0.25">
      <c r="A145">
        <v>9</v>
      </c>
      <c r="B145">
        <v>15</v>
      </c>
      <c r="C145">
        <v>20</v>
      </c>
      <c r="D145" t="str">
        <f>VLOOKUP(B145:B383,[1]NFLTeams!$A$2:$B$33,2,)</f>
        <v>Carolina Panthers</v>
      </c>
      <c r="E145" t="str">
        <f>VLOOKUP(C145:C383,[1]NFLTeams!$A$2:$B$33,2,)</f>
        <v>Atlanta Falcons</v>
      </c>
      <c r="F145">
        <f t="shared" si="10"/>
        <v>0</v>
      </c>
      <c r="G145">
        <v>34</v>
      </c>
      <c r="H145">
        <v>10</v>
      </c>
      <c r="I145">
        <f t="shared" si="11"/>
        <v>24</v>
      </c>
      <c r="J145">
        <f t="shared" si="8"/>
        <v>1</v>
      </c>
      <c r="K145" t="s">
        <v>13</v>
      </c>
      <c r="L145" t="s">
        <v>14</v>
      </c>
      <c r="M145" t="s">
        <v>12</v>
      </c>
      <c r="N145">
        <v>62</v>
      </c>
      <c r="O145">
        <v>12</v>
      </c>
      <c r="P145">
        <f t="shared" si="9"/>
        <v>44</v>
      </c>
    </row>
    <row r="146" spans="1:16" x14ac:dyDescent="0.25">
      <c r="A146">
        <v>7</v>
      </c>
      <c r="B146">
        <v>16</v>
      </c>
      <c r="C146">
        <v>15</v>
      </c>
      <c r="D146" t="str">
        <f>VLOOKUP(B146:B384,[1]NFLTeams!$A$2:$B$33,2,)</f>
        <v>San Francisco 49ers</v>
      </c>
      <c r="E146" t="str">
        <f>VLOOKUP(C146:C384,[1]NFLTeams!$A$2:$B$33,2,)</f>
        <v>Carolina Panthers</v>
      </c>
      <c r="F146">
        <f t="shared" si="10"/>
        <v>1</v>
      </c>
      <c r="G146">
        <v>9</v>
      </c>
      <c r="H146">
        <v>10</v>
      </c>
      <c r="I146">
        <f t="shared" si="11"/>
        <v>1</v>
      </c>
      <c r="J146">
        <f t="shared" si="8"/>
        <v>0</v>
      </c>
      <c r="K146" t="s">
        <v>13</v>
      </c>
      <c r="L146" t="s">
        <v>14</v>
      </c>
      <c r="M146" t="s">
        <v>12</v>
      </c>
      <c r="N146">
        <v>62</v>
      </c>
      <c r="O146">
        <v>6</v>
      </c>
      <c r="P146">
        <f t="shared" si="9"/>
        <v>19</v>
      </c>
    </row>
    <row r="147" spans="1:16" x14ac:dyDescent="0.25">
      <c r="A147">
        <v>12</v>
      </c>
      <c r="B147">
        <v>25</v>
      </c>
      <c r="C147">
        <v>15</v>
      </c>
      <c r="D147" t="str">
        <f>VLOOKUP(B147:B385,[1]NFLTeams!$A$2:$B$33,2,)</f>
        <v>Miami Dolphins</v>
      </c>
      <c r="E147" t="str">
        <f>VLOOKUP(C147:C385,[1]NFLTeams!$A$2:$B$33,2,)</f>
        <v>Carolina Panthers</v>
      </c>
      <c r="F147">
        <f t="shared" si="10"/>
        <v>0</v>
      </c>
      <c r="G147">
        <v>16</v>
      </c>
      <c r="H147">
        <v>20</v>
      </c>
      <c r="I147">
        <f t="shared" si="11"/>
        <v>4</v>
      </c>
      <c r="J147">
        <f t="shared" si="8"/>
        <v>0</v>
      </c>
      <c r="K147" t="s">
        <v>13</v>
      </c>
      <c r="L147" t="s">
        <v>14</v>
      </c>
      <c r="M147" t="s">
        <v>12</v>
      </c>
      <c r="N147">
        <v>82</v>
      </c>
      <c r="O147">
        <v>13</v>
      </c>
      <c r="P147">
        <f t="shared" si="9"/>
        <v>36</v>
      </c>
    </row>
    <row r="148" spans="1:16" x14ac:dyDescent="0.25">
      <c r="A148">
        <v>13</v>
      </c>
      <c r="B148">
        <v>15</v>
      </c>
      <c r="C148">
        <v>19</v>
      </c>
      <c r="D148" t="str">
        <f>VLOOKUP(B148:B386,[1]NFLTeams!$A$2:$B$33,2,)</f>
        <v>Carolina Panthers</v>
      </c>
      <c r="E148" t="str">
        <f>VLOOKUP(C148:C386,[1]NFLTeams!$A$2:$B$33,2,)</f>
        <v>Tampa Bay Buccaneers</v>
      </c>
      <c r="F148">
        <f t="shared" si="10"/>
        <v>0</v>
      </c>
      <c r="G148">
        <v>27</v>
      </c>
      <c r="H148">
        <v>6</v>
      </c>
      <c r="I148">
        <f t="shared" si="11"/>
        <v>21</v>
      </c>
      <c r="J148">
        <f t="shared" si="8"/>
        <v>1</v>
      </c>
      <c r="K148" t="s">
        <v>13</v>
      </c>
      <c r="L148" t="s">
        <v>14</v>
      </c>
      <c r="M148" t="s">
        <v>12</v>
      </c>
      <c r="N148">
        <v>56</v>
      </c>
      <c r="O148">
        <v>2</v>
      </c>
      <c r="P148">
        <f t="shared" si="9"/>
        <v>33</v>
      </c>
    </row>
    <row r="149" spans="1:16" x14ac:dyDescent="0.25">
      <c r="A149">
        <v>14</v>
      </c>
      <c r="B149">
        <v>22</v>
      </c>
      <c r="C149">
        <v>15</v>
      </c>
      <c r="D149" t="str">
        <f>VLOOKUP(B149:B387,[1]NFLTeams!$A$2:$B$33,2,)</f>
        <v>New Orleans Saints</v>
      </c>
      <c r="E149" t="str">
        <f>VLOOKUP(C149:C387,[1]NFLTeams!$A$2:$B$33,2,)</f>
        <v>Carolina Panthers</v>
      </c>
      <c r="F149">
        <f t="shared" si="10"/>
        <v>0</v>
      </c>
      <c r="G149">
        <v>31</v>
      </c>
      <c r="H149">
        <v>13</v>
      </c>
      <c r="I149">
        <f t="shared" si="11"/>
        <v>18</v>
      </c>
      <c r="J149">
        <f t="shared" si="8"/>
        <v>1</v>
      </c>
      <c r="K149" t="s">
        <v>13</v>
      </c>
      <c r="L149" t="s">
        <v>11</v>
      </c>
      <c r="M149" t="s">
        <v>15</v>
      </c>
      <c r="N149">
        <v>52</v>
      </c>
      <c r="O149">
        <v>5</v>
      </c>
      <c r="P149">
        <f t="shared" si="9"/>
        <v>44</v>
      </c>
    </row>
    <row r="150" spans="1:16" x14ac:dyDescent="0.25">
      <c r="A150">
        <v>15</v>
      </c>
      <c r="B150">
        <v>15</v>
      </c>
      <c r="C150">
        <v>26</v>
      </c>
      <c r="D150" t="str">
        <f>VLOOKUP(B150:B388,[1]NFLTeams!$A$2:$B$33,2,)</f>
        <v>Carolina Panthers</v>
      </c>
      <c r="E150" t="str">
        <f>VLOOKUP(C150:C388,[1]NFLTeams!$A$2:$B$33,2,)</f>
        <v>New York Jets</v>
      </c>
      <c r="F150">
        <f t="shared" si="10"/>
        <v>0</v>
      </c>
      <c r="G150">
        <v>30</v>
      </c>
      <c r="H150">
        <v>20</v>
      </c>
      <c r="I150">
        <f t="shared" si="11"/>
        <v>10</v>
      </c>
      <c r="J150">
        <f t="shared" si="8"/>
        <v>1</v>
      </c>
      <c r="K150" t="s">
        <v>13</v>
      </c>
      <c r="L150" t="s">
        <v>14</v>
      </c>
      <c r="M150" t="s">
        <v>12</v>
      </c>
      <c r="N150">
        <v>54</v>
      </c>
      <c r="O150">
        <v>11</v>
      </c>
      <c r="P150">
        <f t="shared" si="9"/>
        <v>50</v>
      </c>
    </row>
    <row r="151" spans="1:16" x14ac:dyDescent="0.25">
      <c r="A151">
        <v>16</v>
      </c>
      <c r="B151">
        <v>15</v>
      </c>
      <c r="C151">
        <v>22</v>
      </c>
      <c r="D151" t="str">
        <f>VLOOKUP(B151:B389,[1]NFLTeams!$A$2:$B$33,2,)</f>
        <v>Carolina Panthers</v>
      </c>
      <c r="E151" t="str">
        <f>VLOOKUP(C151:C389,[1]NFLTeams!$A$2:$B$33,2,)</f>
        <v>New Orleans Saints</v>
      </c>
      <c r="F151">
        <f t="shared" si="10"/>
        <v>0</v>
      </c>
      <c r="G151">
        <v>17</v>
      </c>
      <c r="H151">
        <v>13</v>
      </c>
      <c r="I151">
        <f t="shared" si="11"/>
        <v>4</v>
      </c>
      <c r="J151">
        <f t="shared" si="8"/>
        <v>1</v>
      </c>
      <c r="K151" t="s">
        <v>13</v>
      </c>
      <c r="L151" t="s">
        <v>14</v>
      </c>
      <c r="M151" t="s">
        <v>12</v>
      </c>
      <c r="N151">
        <v>72</v>
      </c>
      <c r="O151">
        <v>18</v>
      </c>
      <c r="P151">
        <f t="shared" si="9"/>
        <v>30</v>
      </c>
    </row>
    <row r="152" spans="1:16" x14ac:dyDescent="0.25">
      <c r="A152">
        <v>8</v>
      </c>
      <c r="B152">
        <v>16</v>
      </c>
      <c r="C152">
        <v>31</v>
      </c>
      <c r="D152" t="str">
        <f>VLOOKUP(B152:B391,[1]NFLTeams!$A$2:$B$33,2,)</f>
        <v>San Francisco 49ers</v>
      </c>
      <c r="E152" t="str">
        <f>VLOOKUP(C152:C391,[1]NFLTeams!$A$2:$B$33,2,)</f>
        <v>Green Bay Packers</v>
      </c>
      <c r="F152">
        <f t="shared" si="10"/>
        <v>1</v>
      </c>
      <c r="G152">
        <v>34</v>
      </c>
      <c r="H152">
        <v>28</v>
      </c>
      <c r="I152">
        <f t="shared" si="11"/>
        <v>6</v>
      </c>
      <c r="J152">
        <f t="shared" si="8"/>
        <v>1</v>
      </c>
      <c r="K152" t="s">
        <v>13</v>
      </c>
      <c r="L152" t="s">
        <v>14</v>
      </c>
      <c r="M152" t="s">
        <v>12</v>
      </c>
      <c r="N152">
        <v>69</v>
      </c>
      <c r="O152">
        <v>6</v>
      </c>
      <c r="P152">
        <f t="shared" si="9"/>
        <v>62</v>
      </c>
    </row>
    <row r="153" spans="1:16" x14ac:dyDescent="0.25">
      <c r="A153">
        <v>10</v>
      </c>
      <c r="B153">
        <v>23</v>
      </c>
      <c r="C153">
        <v>16</v>
      </c>
      <c r="D153" t="str">
        <f>VLOOKUP(B153:B392,[1]NFLTeams!$A$2:$B$33,2,)</f>
        <v>Seattle Seahawks</v>
      </c>
      <c r="E153" t="str">
        <f>VLOOKUP(C153:C392,[1]NFLTeams!$A$2:$B$33,2,)</f>
        <v>San Francisco 49ers</v>
      </c>
      <c r="F153">
        <f t="shared" si="10"/>
        <v>1</v>
      </c>
      <c r="G153">
        <v>29</v>
      </c>
      <c r="H153">
        <v>3</v>
      </c>
      <c r="I153">
        <f t="shared" si="11"/>
        <v>26</v>
      </c>
      <c r="J153">
        <f t="shared" si="8"/>
        <v>1</v>
      </c>
      <c r="K153" t="s">
        <v>13</v>
      </c>
      <c r="L153" t="s">
        <v>14</v>
      </c>
      <c r="M153" t="s">
        <v>18</v>
      </c>
      <c r="N153">
        <v>64</v>
      </c>
      <c r="O153">
        <v>6</v>
      </c>
      <c r="P153">
        <f t="shared" si="9"/>
        <v>32</v>
      </c>
    </row>
    <row r="154" spans="1:16" x14ac:dyDescent="0.25">
      <c r="A154">
        <v>11</v>
      </c>
      <c r="B154">
        <v>16</v>
      </c>
      <c r="C154">
        <v>17</v>
      </c>
      <c r="D154" t="str">
        <f>VLOOKUP(B154:B394,[1]NFLTeams!$A$2:$B$33,2,)</f>
        <v>San Francisco 49ers</v>
      </c>
      <c r="E154" t="str">
        <f>VLOOKUP(C154:C394,[1]NFLTeams!$A$2:$B$33,2,)</f>
        <v>Arizona Cardinals</v>
      </c>
      <c r="F154">
        <f t="shared" si="10"/>
        <v>1</v>
      </c>
      <c r="G154">
        <v>32</v>
      </c>
      <c r="H154">
        <v>20</v>
      </c>
      <c r="I154">
        <f t="shared" si="11"/>
        <v>12</v>
      </c>
      <c r="J154">
        <f t="shared" si="8"/>
        <v>1</v>
      </c>
      <c r="K154" t="s">
        <v>13</v>
      </c>
      <c r="L154" t="s">
        <v>14</v>
      </c>
      <c r="M154" t="s">
        <v>12</v>
      </c>
      <c r="N154">
        <v>65</v>
      </c>
      <c r="O154">
        <v>5</v>
      </c>
      <c r="P154">
        <f t="shared" si="9"/>
        <v>52</v>
      </c>
    </row>
    <row r="155" spans="1:16" x14ac:dyDescent="0.25">
      <c r="A155">
        <v>12</v>
      </c>
      <c r="B155">
        <v>22</v>
      </c>
      <c r="C155">
        <v>16</v>
      </c>
      <c r="D155" t="str">
        <f>VLOOKUP(B155:B395,[1]NFLTeams!$A$2:$B$33,2,)</f>
        <v>New Orleans Saints</v>
      </c>
      <c r="E155" t="str">
        <f>VLOOKUP(C155:C395,[1]NFLTeams!$A$2:$B$33,2,)</f>
        <v>San Francisco 49ers</v>
      </c>
      <c r="F155">
        <f t="shared" si="10"/>
        <v>1</v>
      </c>
      <c r="G155">
        <v>23</v>
      </c>
      <c r="H155">
        <v>20</v>
      </c>
      <c r="I155">
        <f t="shared" si="11"/>
        <v>3</v>
      </c>
      <c r="J155">
        <f t="shared" si="8"/>
        <v>1</v>
      </c>
      <c r="K155" t="s">
        <v>13</v>
      </c>
      <c r="L155" t="s">
        <v>14</v>
      </c>
      <c r="M155" t="s">
        <v>15</v>
      </c>
      <c r="N155">
        <v>79</v>
      </c>
      <c r="O155">
        <v>10</v>
      </c>
      <c r="P155">
        <f t="shared" si="9"/>
        <v>43</v>
      </c>
    </row>
    <row r="156" spans="1:16" x14ac:dyDescent="0.25">
      <c r="A156">
        <v>13</v>
      </c>
      <c r="B156">
        <v>16</v>
      </c>
      <c r="C156">
        <v>18</v>
      </c>
      <c r="D156" t="str">
        <f>VLOOKUP(B156:B396,[1]NFLTeams!$A$2:$B$33,2,)</f>
        <v>San Francisco 49ers</v>
      </c>
      <c r="E156" t="str">
        <f>VLOOKUP(C156:C396,[1]NFLTeams!$A$2:$B$33,2,)</f>
        <v>St Louis Rams</v>
      </c>
      <c r="F156">
        <f t="shared" si="10"/>
        <v>1</v>
      </c>
      <c r="G156">
        <v>23</v>
      </c>
      <c r="H156">
        <v>13</v>
      </c>
      <c r="I156">
        <f t="shared" si="11"/>
        <v>10</v>
      </c>
      <c r="J156">
        <f t="shared" si="8"/>
        <v>1</v>
      </c>
      <c r="K156" t="s">
        <v>13</v>
      </c>
      <c r="L156" t="s">
        <v>14</v>
      </c>
      <c r="M156" t="s">
        <v>12</v>
      </c>
      <c r="N156">
        <v>59</v>
      </c>
      <c r="O156">
        <v>6</v>
      </c>
      <c r="P156">
        <f t="shared" si="9"/>
        <v>36</v>
      </c>
    </row>
    <row r="157" spans="1:16" x14ac:dyDescent="0.25">
      <c r="A157">
        <v>14</v>
      </c>
      <c r="B157">
        <v>16</v>
      </c>
      <c r="C157">
        <v>23</v>
      </c>
      <c r="D157" t="str">
        <f>VLOOKUP(B157:B397,[1]NFLTeams!$A$2:$B$33,2,)</f>
        <v>San Francisco 49ers</v>
      </c>
      <c r="E157" t="str">
        <f>VLOOKUP(C157:C397,[1]NFLTeams!$A$2:$B$33,2,)</f>
        <v>Seattle Seahawks</v>
      </c>
      <c r="F157">
        <f t="shared" si="10"/>
        <v>1</v>
      </c>
      <c r="G157">
        <v>19</v>
      </c>
      <c r="H157">
        <v>17</v>
      </c>
      <c r="I157">
        <f t="shared" si="11"/>
        <v>2</v>
      </c>
      <c r="J157">
        <f t="shared" si="8"/>
        <v>1</v>
      </c>
      <c r="K157" t="s">
        <v>13</v>
      </c>
      <c r="L157" t="s">
        <v>14</v>
      </c>
      <c r="M157" t="s">
        <v>12</v>
      </c>
      <c r="N157">
        <v>43</v>
      </c>
      <c r="O157">
        <v>5</v>
      </c>
      <c r="P157">
        <f t="shared" si="9"/>
        <v>36</v>
      </c>
    </row>
    <row r="158" spans="1:16" x14ac:dyDescent="0.25">
      <c r="A158">
        <v>15</v>
      </c>
      <c r="B158">
        <v>19</v>
      </c>
      <c r="C158">
        <v>16</v>
      </c>
      <c r="D158" t="str">
        <f>VLOOKUP(B158:B398,[1]NFLTeams!$A$2:$B$33,2,)</f>
        <v>Tampa Bay Buccaneers</v>
      </c>
      <c r="E158" t="str">
        <f>VLOOKUP(C158:C398,[1]NFLTeams!$A$2:$B$33,2,)</f>
        <v>San Francisco 49ers</v>
      </c>
      <c r="F158">
        <f t="shared" si="10"/>
        <v>1</v>
      </c>
      <c r="G158">
        <v>14</v>
      </c>
      <c r="H158">
        <v>33</v>
      </c>
      <c r="I158">
        <f t="shared" si="11"/>
        <v>19</v>
      </c>
      <c r="J158">
        <f t="shared" si="8"/>
        <v>0</v>
      </c>
      <c r="K158" t="s">
        <v>13</v>
      </c>
      <c r="L158" t="s">
        <v>14</v>
      </c>
      <c r="M158" t="s">
        <v>12</v>
      </c>
      <c r="N158">
        <v>70</v>
      </c>
      <c r="O158">
        <v>7</v>
      </c>
      <c r="P158">
        <f t="shared" si="9"/>
        <v>47</v>
      </c>
    </row>
    <row r="159" spans="1:16" x14ac:dyDescent="0.25">
      <c r="A159">
        <v>16</v>
      </c>
      <c r="B159">
        <v>16</v>
      </c>
      <c r="C159">
        <v>20</v>
      </c>
      <c r="D159" t="str">
        <f>VLOOKUP(B159:B399,[1]NFLTeams!$A$2:$B$33,2,)</f>
        <v>San Francisco 49ers</v>
      </c>
      <c r="E159" t="str">
        <f>VLOOKUP(C159:C399,[1]NFLTeams!$A$2:$B$33,2,)</f>
        <v>Atlanta Falcons</v>
      </c>
      <c r="F159">
        <f t="shared" si="10"/>
        <v>1</v>
      </c>
      <c r="G159">
        <v>34</v>
      </c>
      <c r="H159">
        <v>24</v>
      </c>
      <c r="I159">
        <f t="shared" si="11"/>
        <v>10</v>
      </c>
      <c r="J159">
        <f t="shared" si="8"/>
        <v>1</v>
      </c>
      <c r="K159" t="s">
        <v>17</v>
      </c>
      <c r="L159" t="s">
        <v>14</v>
      </c>
      <c r="M159" t="s">
        <v>12</v>
      </c>
      <c r="N159">
        <v>60</v>
      </c>
      <c r="O159">
        <v>0</v>
      </c>
      <c r="P159">
        <f t="shared" si="9"/>
        <v>58</v>
      </c>
    </row>
    <row r="160" spans="1:16" x14ac:dyDescent="0.25">
      <c r="A160">
        <v>17</v>
      </c>
      <c r="B160">
        <v>17</v>
      </c>
      <c r="C160">
        <v>16</v>
      </c>
      <c r="D160" t="str">
        <f>VLOOKUP(B160:B400,[1]NFLTeams!$A$2:$B$33,2,)</f>
        <v>Arizona Cardinals</v>
      </c>
      <c r="E160" t="str">
        <f>VLOOKUP(C160:C400,[1]NFLTeams!$A$2:$B$33,2,)</f>
        <v>San Francisco 49ers</v>
      </c>
      <c r="F160">
        <f t="shared" si="10"/>
        <v>1</v>
      </c>
      <c r="G160">
        <v>20</v>
      </c>
      <c r="H160">
        <v>23</v>
      </c>
      <c r="I160">
        <f t="shared" si="11"/>
        <v>3</v>
      </c>
      <c r="J160">
        <f t="shared" si="8"/>
        <v>0</v>
      </c>
      <c r="K160" t="s">
        <v>13</v>
      </c>
      <c r="L160" t="s">
        <v>14</v>
      </c>
      <c r="M160" t="s">
        <v>12</v>
      </c>
      <c r="N160">
        <v>64</v>
      </c>
      <c r="O160">
        <v>5</v>
      </c>
      <c r="P160">
        <f t="shared" si="9"/>
        <v>43</v>
      </c>
    </row>
    <row r="161" spans="1:16" x14ac:dyDescent="0.25">
      <c r="A161">
        <v>3</v>
      </c>
      <c r="B161">
        <v>22</v>
      </c>
      <c r="C161">
        <v>17</v>
      </c>
      <c r="D161" t="str">
        <f>VLOOKUP(B161:B403,[1]NFLTeams!$A$2:$B$33,2,)</f>
        <v>New Orleans Saints</v>
      </c>
      <c r="E161" t="str">
        <f>VLOOKUP(C161:C403,[1]NFLTeams!$A$2:$B$33,2,)</f>
        <v>Arizona Cardinals</v>
      </c>
      <c r="F161">
        <f t="shared" si="10"/>
        <v>0</v>
      </c>
      <c r="G161">
        <v>31</v>
      </c>
      <c r="H161">
        <v>7</v>
      </c>
      <c r="I161">
        <f t="shared" si="11"/>
        <v>24</v>
      </c>
      <c r="J161">
        <f t="shared" si="8"/>
        <v>1</v>
      </c>
      <c r="K161" t="s">
        <v>13</v>
      </c>
      <c r="L161" t="s">
        <v>14</v>
      </c>
      <c r="M161" t="s">
        <v>15</v>
      </c>
      <c r="N161">
        <v>72</v>
      </c>
      <c r="O161">
        <v>13</v>
      </c>
      <c r="P161">
        <f t="shared" si="9"/>
        <v>38</v>
      </c>
    </row>
    <row r="162" spans="1:16" x14ac:dyDescent="0.25">
      <c r="A162">
        <v>4</v>
      </c>
      <c r="B162">
        <v>19</v>
      </c>
      <c r="C162">
        <v>17</v>
      </c>
      <c r="D162" t="str">
        <f>VLOOKUP(B162:B404,[1]NFLTeams!$A$2:$B$33,2,)</f>
        <v>Tampa Bay Buccaneers</v>
      </c>
      <c r="E162" t="str">
        <f>VLOOKUP(C162:C404,[1]NFLTeams!$A$2:$B$33,2,)</f>
        <v>Arizona Cardinals</v>
      </c>
      <c r="F162">
        <f t="shared" si="10"/>
        <v>0</v>
      </c>
      <c r="G162">
        <v>10</v>
      </c>
      <c r="H162">
        <v>13</v>
      </c>
      <c r="I162">
        <f t="shared" si="11"/>
        <v>3</v>
      </c>
      <c r="J162">
        <f t="shared" si="8"/>
        <v>0</v>
      </c>
      <c r="K162" t="s">
        <v>13</v>
      </c>
      <c r="L162" t="s">
        <v>14</v>
      </c>
      <c r="M162" t="s">
        <v>12</v>
      </c>
      <c r="N162">
        <v>84</v>
      </c>
      <c r="O162">
        <v>5</v>
      </c>
      <c r="P162">
        <f t="shared" si="9"/>
        <v>23</v>
      </c>
    </row>
    <row r="163" spans="1:16" x14ac:dyDescent="0.25">
      <c r="A163">
        <v>7</v>
      </c>
      <c r="B163">
        <v>17</v>
      </c>
      <c r="C163">
        <v>23</v>
      </c>
      <c r="D163" t="str">
        <f>VLOOKUP(B163:B405,[1]NFLTeams!$A$2:$B$33,2,)</f>
        <v>Arizona Cardinals</v>
      </c>
      <c r="E163" t="str">
        <f>VLOOKUP(C163:C405,[1]NFLTeams!$A$2:$B$33,2,)</f>
        <v>Seattle Seahawks</v>
      </c>
      <c r="F163">
        <f t="shared" si="10"/>
        <v>0</v>
      </c>
      <c r="G163">
        <v>22</v>
      </c>
      <c r="H163">
        <v>34</v>
      </c>
      <c r="I163">
        <f t="shared" si="11"/>
        <v>12</v>
      </c>
      <c r="J163">
        <f t="shared" si="8"/>
        <v>0</v>
      </c>
      <c r="K163" t="s">
        <v>10</v>
      </c>
      <c r="L163" t="s">
        <v>14</v>
      </c>
      <c r="M163" t="s">
        <v>12</v>
      </c>
      <c r="N163">
        <v>82</v>
      </c>
      <c r="O163">
        <v>7</v>
      </c>
      <c r="P163">
        <f t="shared" si="9"/>
        <v>56</v>
      </c>
    </row>
    <row r="164" spans="1:16" x14ac:dyDescent="0.25">
      <c r="A164">
        <v>16</v>
      </c>
      <c r="B164">
        <v>23</v>
      </c>
      <c r="C164">
        <v>17</v>
      </c>
      <c r="D164" t="str">
        <f>VLOOKUP(B164:B408,[1]NFLTeams!$A$2:$B$33,2,)</f>
        <v>Seattle Seahawks</v>
      </c>
      <c r="E164" t="str">
        <f>VLOOKUP(C164:C408,[1]NFLTeams!$A$2:$B$33,2,)</f>
        <v>Arizona Cardinals</v>
      </c>
      <c r="F164">
        <f t="shared" si="10"/>
        <v>0</v>
      </c>
      <c r="G164">
        <v>10</v>
      </c>
      <c r="H164">
        <v>17</v>
      </c>
      <c r="I164">
        <f t="shared" si="11"/>
        <v>7</v>
      </c>
      <c r="J164">
        <f t="shared" si="8"/>
        <v>0</v>
      </c>
      <c r="K164" t="s">
        <v>13</v>
      </c>
      <c r="L164" t="s">
        <v>14</v>
      </c>
      <c r="M164" t="s">
        <v>18</v>
      </c>
      <c r="N164">
        <v>48</v>
      </c>
      <c r="O164">
        <v>6</v>
      </c>
      <c r="P164">
        <f t="shared" si="9"/>
        <v>27</v>
      </c>
    </row>
    <row r="165" spans="1:16" x14ac:dyDescent="0.25">
      <c r="A165">
        <v>17</v>
      </c>
      <c r="B165">
        <v>23</v>
      </c>
      <c r="C165">
        <v>18</v>
      </c>
      <c r="D165" t="str">
        <f>VLOOKUP(B165:B414,[1]NFLTeams!$A$2:$B$33,2,)</f>
        <v>Seattle Seahawks</v>
      </c>
      <c r="E165" t="str">
        <f>VLOOKUP(C165:C414,[1]NFLTeams!$A$2:$B$33,2,)</f>
        <v>St Louis Rams</v>
      </c>
      <c r="F165">
        <f t="shared" si="10"/>
        <v>0</v>
      </c>
      <c r="G165">
        <v>27</v>
      </c>
      <c r="H165">
        <v>9</v>
      </c>
      <c r="I165">
        <f t="shared" si="11"/>
        <v>18</v>
      </c>
      <c r="J165">
        <f t="shared" si="8"/>
        <v>1</v>
      </c>
      <c r="K165" t="s">
        <v>13</v>
      </c>
      <c r="L165" t="s">
        <v>14</v>
      </c>
      <c r="M165" t="s">
        <v>18</v>
      </c>
      <c r="N165">
        <v>40</v>
      </c>
      <c r="O165">
        <v>5</v>
      </c>
      <c r="P165">
        <f t="shared" si="9"/>
        <v>36</v>
      </c>
    </row>
    <row r="166" spans="1:16" x14ac:dyDescent="0.25">
      <c r="A166">
        <v>1</v>
      </c>
      <c r="B166">
        <v>26</v>
      </c>
      <c r="C166">
        <v>19</v>
      </c>
      <c r="D166" t="str">
        <f>VLOOKUP(B166:B415,[1]NFLTeams!$A$2:$B$33,2,)</f>
        <v>New York Jets</v>
      </c>
      <c r="E166" t="str">
        <f>VLOOKUP(C166:C415,[1]NFLTeams!$A$2:$B$33,2,)</f>
        <v>Tampa Bay Buccaneers</v>
      </c>
      <c r="F166">
        <f t="shared" si="10"/>
        <v>0</v>
      </c>
      <c r="G166">
        <v>18</v>
      </c>
      <c r="H166">
        <v>17</v>
      </c>
      <c r="I166">
        <f t="shared" si="11"/>
        <v>1</v>
      </c>
      <c r="J166">
        <f t="shared" si="8"/>
        <v>1</v>
      </c>
      <c r="K166" t="s">
        <v>13</v>
      </c>
      <c r="L166" t="s">
        <v>14</v>
      </c>
      <c r="M166" t="s">
        <v>18</v>
      </c>
      <c r="N166">
        <v>82</v>
      </c>
      <c r="O166">
        <v>9</v>
      </c>
      <c r="P166">
        <f t="shared" si="9"/>
        <v>35</v>
      </c>
    </row>
    <row r="167" spans="1:16" x14ac:dyDescent="0.25">
      <c r="A167">
        <v>2</v>
      </c>
      <c r="B167">
        <v>19</v>
      </c>
      <c r="C167">
        <v>22</v>
      </c>
      <c r="D167" t="str">
        <f>VLOOKUP(B167:B416,[1]NFLTeams!$A$2:$B$33,2,)</f>
        <v>Tampa Bay Buccaneers</v>
      </c>
      <c r="E167" t="str">
        <f>VLOOKUP(C167:C416,[1]NFLTeams!$A$2:$B$33,2,)</f>
        <v>New Orleans Saints</v>
      </c>
      <c r="F167">
        <f t="shared" si="10"/>
        <v>0</v>
      </c>
      <c r="G167">
        <v>14</v>
      </c>
      <c r="H167">
        <v>16</v>
      </c>
      <c r="I167">
        <f t="shared" si="11"/>
        <v>2</v>
      </c>
      <c r="J167">
        <f t="shared" si="8"/>
        <v>0</v>
      </c>
      <c r="K167" t="s">
        <v>13</v>
      </c>
      <c r="L167" t="s">
        <v>14</v>
      </c>
      <c r="M167" t="s">
        <v>12</v>
      </c>
      <c r="N167">
        <v>93</v>
      </c>
      <c r="O167">
        <v>8</v>
      </c>
      <c r="P167">
        <f t="shared" si="9"/>
        <v>30</v>
      </c>
    </row>
    <row r="168" spans="1:16" x14ac:dyDescent="0.25">
      <c r="A168">
        <v>9</v>
      </c>
      <c r="B168">
        <v>23</v>
      </c>
      <c r="C168">
        <v>19</v>
      </c>
      <c r="D168" t="str">
        <f>VLOOKUP(B168:B418,[1]NFLTeams!$A$2:$B$33,2,)</f>
        <v>Seattle Seahawks</v>
      </c>
      <c r="E168" t="str">
        <f>VLOOKUP(C168:C418,[1]NFLTeams!$A$2:$B$33,2,)</f>
        <v>Tampa Bay Buccaneers</v>
      </c>
      <c r="F168">
        <f t="shared" si="10"/>
        <v>0</v>
      </c>
      <c r="G168">
        <v>27</v>
      </c>
      <c r="H168">
        <v>24</v>
      </c>
      <c r="I168">
        <f t="shared" si="11"/>
        <v>3</v>
      </c>
      <c r="J168">
        <f t="shared" si="8"/>
        <v>1</v>
      </c>
      <c r="K168" t="s">
        <v>13</v>
      </c>
      <c r="L168" t="s">
        <v>14</v>
      </c>
      <c r="M168" t="s">
        <v>18</v>
      </c>
      <c r="N168">
        <v>48</v>
      </c>
      <c r="O168">
        <v>4</v>
      </c>
      <c r="P168">
        <f t="shared" si="9"/>
        <v>51</v>
      </c>
    </row>
    <row r="169" spans="1:16" x14ac:dyDescent="0.25">
      <c r="A169">
        <v>10</v>
      </c>
      <c r="B169">
        <v>19</v>
      </c>
      <c r="C169">
        <v>25</v>
      </c>
      <c r="D169" t="str">
        <f>VLOOKUP(B169:B419,[1]NFLTeams!$A$2:$B$33,2,)</f>
        <v>Tampa Bay Buccaneers</v>
      </c>
      <c r="E169" t="str">
        <f>VLOOKUP(C169:C419,[1]NFLTeams!$A$2:$B$33,2,)</f>
        <v>Miami Dolphins</v>
      </c>
      <c r="F169">
        <f t="shared" si="10"/>
        <v>0</v>
      </c>
      <c r="G169">
        <v>22</v>
      </c>
      <c r="H169">
        <v>19</v>
      </c>
      <c r="I169">
        <f t="shared" si="11"/>
        <v>3</v>
      </c>
      <c r="J169">
        <f t="shared" si="8"/>
        <v>1</v>
      </c>
      <c r="K169" t="s">
        <v>17</v>
      </c>
      <c r="L169" t="s">
        <v>11</v>
      </c>
      <c r="M169" t="s">
        <v>12</v>
      </c>
      <c r="N169">
        <v>73</v>
      </c>
      <c r="O169">
        <v>5</v>
      </c>
      <c r="P169">
        <f t="shared" si="9"/>
        <v>41</v>
      </c>
    </row>
    <row r="170" spans="1:16" x14ac:dyDescent="0.25">
      <c r="A170">
        <v>11</v>
      </c>
      <c r="B170">
        <v>19</v>
      </c>
      <c r="C170">
        <v>20</v>
      </c>
      <c r="D170" t="str">
        <f>VLOOKUP(B170:B420,[1]NFLTeams!$A$2:$B$33,2,)</f>
        <v>Tampa Bay Buccaneers</v>
      </c>
      <c r="E170" t="str">
        <f>VLOOKUP(C170:C420,[1]NFLTeams!$A$2:$B$33,2,)</f>
        <v>Atlanta Falcons</v>
      </c>
      <c r="F170">
        <f t="shared" si="10"/>
        <v>0</v>
      </c>
      <c r="G170">
        <v>41</v>
      </c>
      <c r="H170">
        <v>28</v>
      </c>
      <c r="I170">
        <f t="shared" si="11"/>
        <v>13</v>
      </c>
      <c r="J170">
        <f t="shared" si="8"/>
        <v>1</v>
      </c>
      <c r="K170" t="s">
        <v>13</v>
      </c>
      <c r="L170" t="s">
        <v>14</v>
      </c>
      <c r="M170" t="s">
        <v>12</v>
      </c>
      <c r="N170">
        <v>79</v>
      </c>
      <c r="O170">
        <v>6</v>
      </c>
      <c r="P170">
        <f t="shared" si="9"/>
        <v>69</v>
      </c>
    </row>
    <row r="171" spans="1:16" x14ac:dyDescent="0.25">
      <c r="A171">
        <v>12</v>
      </c>
      <c r="B171">
        <v>32</v>
      </c>
      <c r="C171">
        <v>19</v>
      </c>
      <c r="D171" t="str">
        <f>VLOOKUP(B171:B421,[1]NFLTeams!$A$2:$B$33,2,)</f>
        <v>Detroit Lions</v>
      </c>
      <c r="E171" t="str">
        <f>VLOOKUP(C171:C421,[1]NFLTeams!$A$2:$B$33,2,)</f>
        <v>Tampa Bay Buccaneers</v>
      </c>
      <c r="F171">
        <f t="shared" si="10"/>
        <v>0</v>
      </c>
      <c r="G171">
        <v>21</v>
      </c>
      <c r="H171">
        <v>24</v>
      </c>
      <c r="I171">
        <f t="shared" si="11"/>
        <v>3</v>
      </c>
      <c r="J171">
        <f t="shared" si="8"/>
        <v>0</v>
      </c>
      <c r="K171" t="s">
        <v>13</v>
      </c>
      <c r="L171" t="s">
        <v>14</v>
      </c>
      <c r="M171" t="s">
        <v>18</v>
      </c>
      <c r="N171">
        <v>68</v>
      </c>
      <c r="O171">
        <v>0</v>
      </c>
      <c r="P171">
        <f t="shared" si="9"/>
        <v>45</v>
      </c>
    </row>
    <row r="172" spans="1:16" x14ac:dyDescent="0.25">
      <c r="A172">
        <v>14</v>
      </c>
      <c r="B172">
        <v>19</v>
      </c>
      <c r="C172">
        <v>24</v>
      </c>
      <c r="D172" t="str">
        <f>VLOOKUP(B172:B422,[1]NFLTeams!$A$2:$B$33,2,)</f>
        <v>Tampa Bay Buccaneers</v>
      </c>
      <c r="E172" t="str">
        <f>VLOOKUP(C172:C422,[1]NFLTeams!$A$2:$B$33,2,)</f>
        <v>Buffalo Bills</v>
      </c>
      <c r="F172">
        <f t="shared" si="10"/>
        <v>0</v>
      </c>
      <c r="G172">
        <v>27</v>
      </c>
      <c r="H172">
        <v>6</v>
      </c>
      <c r="I172">
        <f t="shared" si="11"/>
        <v>21</v>
      </c>
      <c r="J172">
        <f t="shared" si="8"/>
        <v>1</v>
      </c>
      <c r="K172" t="s">
        <v>13</v>
      </c>
      <c r="L172" t="s">
        <v>14</v>
      </c>
      <c r="M172" t="s">
        <v>12</v>
      </c>
      <c r="N172">
        <v>82</v>
      </c>
      <c r="O172">
        <v>13</v>
      </c>
      <c r="P172">
        <f t="shared" si="9"/>
        <v>33</v>
      </c>
    </row>
    <row r="173" spans="1:16" x14ac:dyDescent="0.25">
      <c r="A173">
        <v>17</v>
      </c>
      <c r="B173">
        <v>22</v>
      </c>
      <c r="C173">
        <v>19</v>
      </c>
      <c r="D173" t="str">
        <f>VLOOKUP(B173:B423,[1]NFLTeams!$A$2:$B$33,2,)</f>
        <v>New Orleans Saints</v>
      </c>
      <c r="E173" t="str">
        <f>VLOOKUP(C173:C423,[1]NFLTeams!$A$2:$B$33,2,)</f>
        <v>Tampa Bay Buccaneers</v>
      </c>
      <c r="F173">
        <f t="shared" si="10"/>
        <v>0</v>
      </c>
      <c r="G173">
        <v>42</v>
      </c>
      <c r="H173">
        <v>17</v>
      </c>
      <c r="I173">
        <f t="shared" si="11"/>
        <v>25</v>
      </c>
      <c r="J173">
        <f t="shared" si="8"/>
        <v>1</v>
      </c>
      <c r="K173" t="s">
        <v>13</v>
      </c>
      <c r="L173" t="s">
        <v>14</v>
      </c>
      <c r="M173" t="s">
        <v>15</v>
      </c>
      <c r="N173">
        <v>56</v>
      </c>
      <c r="O173">
        <v>7</v>
      </c>
      <c r="P173">
        <f t="shared" si="9"/>
        <v>59</v>
      </c>
    </row>
    <row r="174" spans="1:16" x14ac:dyDescent="0.25">
      <c r="A174">
        <v>1</v>
      </c>
      <c r="B174">
        <v>22</v>
      </c>
      <c r="C174">
        <v>20</v>
      </c>
      <c r="D174" t="str">
        <f>VLOOKUP(B174:B424,[1]NFLTeams!$A$2:$B$33,2,)</f>
        <v>New Orleans Saints</v>
      </c>
      <c r="E174" t="str">
        <f>VLOOKUP(C174:C424,[1]NFLTeams!$A$2:$B$33,2,)</f>
        <v>Atlanta Falcons</v>
      </c>
      <c r="F174">
        <f t="shared" si="10"/>
        <v>0</v>
      </c>
      <c r="G174">
        <v>23</v>
      </c>
      <c r="H174">
        <v>17</v>
      </c>
      <c r="I174">
        <f t="shared" si="11"/>
        <v>6</v>
      </c>
      <c r="J174">
        <f t="shared" si="8"/>
        <v>1</v>
      </c>
      <c r="K174" t="s">
        <v>13</v>
      </c>
      <c r="L174" t="s">
        <v>14</v>
      </c>
      <c r="M174" t="s">
        <v>15</v>
      </c>
      <c r="N174">
        <v>86</v>
      </c>
      <c r="O174">
        <v>9</v>
      </c>
      <c r="P174">
        <f t="shared" si="9"/>
        <v>40</v>
      </c>
    </row>
    <row r="175" spans="1:16" x14ac:dyDescent="0.25">
      <c r="A175">
        <v>3</v>
      </c>
      <c r="B175">
        <v>25</v>
      </c>
      <c r="C175">
        <v>20</v>
      </c>
      <c r="D175" t="str">
        <f>VLOOKUP(B175:B425,[1]NFLTeams!$A$2:$B$33,2,)</f>
        <v>Miami Dolphins</v>
      </c>
      <c r="E175" t="str">
        <f>VLOOKUP(C175:C425,[1]NFLTeams!$A$2:$B$33,2,)</f>
        <v>Atlanta Falcons</v>
      </c>
      <c r="F175">
        <f t="shared" si="10"/>
        <v>0</v>
      </c>
      <c r="G175">
        <v>27</v>
      </c>
      <c r="H175">
        <v>23</v>
      </c>
      <c r="I175">
        <f t="shared" si="11"/>
        <v>4</v>
      </c>
      <c r="J175">
        <f t="shared" si="8"/>
        <v>1</v>
      </c>
      <c r="K175" t="s">
        <v>13</v>
      </c>
      <c r="L175" t="s">
        <v>14</v>
      </c>
      <c r="M175" t="s">
        <v>12</v>
      </c>
      <c r="N175">
        <v>89</v>
      </c>
      <c r="O175">
        <v>8</v>
      </c>
      <c r="P175">
        <f t="shared" si="9"/>
        <v>50</v>
      </c>
    </row>
    <row r="176" spans="1:16" x14ac:dyDescent="0.25">
      <c r="A176">
        <v>14</v>
      </c>
      <c r="B176">
        <v>31</v>
      </c>
      <c r="C176">
        <v>20</v>
      </c>
      <c r="D176" t="str">
        <f>VLOOKUP(B176:B430,[1]NFLTeams!$A$2:$B$33,2,)</f>
        <v>Green Bay Packers</v>
      </c>
      <c r="E176" t="str">
        <f>VLOOKUP(C176:C430,[1]NFLTeams!$A$2:$B$33,2,)</f>
        <v>Atlanta Falcons</v>
      </c>
      <c r="F176">
        <f t="shared" si="10"/>
        <v>0</v>
      </c>
      <c r="G176">
        <v>22</v>
      </c>
      <c r="H176">
        <v>21</v>
      </c>
      <c r="I176">
        <f t="shared" si="11"/>
        <v>1</v>
      </c>
      <c r="J176">
        <f t="shared" si="8"/>
        <v>1</v>
      </c>
      <c r="K176" t="s">
        <v>13</v>
      </c>
      <c r="L176" t="s">
        <v>14</v>
      </c>
      <c r="M176" t="s">
        <v>12</v>
      </c>
      <c r="N176">
        <v>9</v>
      </c>
      <c r="O176">
        <v>6</v>
      </c>
      <c r="P176">
        <f t="shared" si="9"/>
        <v>43</v>
      </c>
    </row>
    <row r="177" spans="1:16" x14ac:dyDescent="0.25">
      <c r="A177">
        <v>1</v>
      </c>
      <c r="B177">
        <v>32</v>
      </c>
      <c r="C177">
        <v>21</v>
      </c>
      <c r="D177" t="str">
        <f>VLOOKUP(B177:B431,[1]NFLTeams!$A$2:$B$33,2,)</f>
        <v>Detroit Lions</v>
      </c>
      <c r="E177" t="str">
        <f>VLOOKUP(C177:C431,[1]NFLTeams!$A$2:$B$33,2,)</f>
        <v>Minnesota Vikings</v>
      </c>
      <c r="F177">
        <f t="shared" si="10"/>
        <v>0</v>
      </c>
      <c r="G177">
        <v>34</v>
      </c>
      <c r="H177">
        <v>24</v>
      </c>
      <c r="I177">
        <f t="shared" si="11"/>
        <v>10</v>
      </c>
      <c r="J177">
        <f t="shared" si="8"/>
        <v>1</v>
      </c>
      <c r="K177" t="s">
        <v>13</v>
      </c>
      <c r="L177" t="s">
        <v>14</v>
      </c>
      <c r="M177" t="s">
        <v>18</v>
      </c>
      <c r="N177">
        <v>68</v>
      </c>
      <c r="O177">
        <v>0</v>
      </c>
      <c r="P177">
        <f t="shared" si="9"/>
        <v>58</v>
      </c>
    </row>
    <row r="178" spans="1:16" x14ac:dyDescent="0.25">
      <c r="A178">
        <v>2</v>
      </c>
      <c r="B178">
        <v>30</v>
      </c>
      <c r="C178">
        <v>21</v>
      </c>
      <c r="D178" t="str">
        <f>VLOOKUP(B178:B432,[1]NFLTeams!$A$2:$B$33,2,)</f>
        <v>Chicago Bears</v>
      </c>
      <c r="E178" t="str">
        <f>VLOOKUP(C178:C432,[1]NFLTeams!$A$2:$B$33,2,)</f>
        <v>Minnesota Vikings</v>
      </c>
      <c r="F178">
        <f t="shared" si="10"/>
        <v>0</v>
      </c>
      <c r="G178">
        <v>31</v>
      </c>
      <c r="H178">
        <v>30</v>
      </c>
      <c r="I178">
        <f t="shared" si="11"/>
        <v>1</v>
      </c>
      <c r="J178">
        <f t="shared" si="8"/>
        <v>1</v>
      </c>
      <c r="K178" t="s">
        <v>13</v>
      </c>
      <c r="L178" t="s">
        <v>14</v>
      </c>
      <c r="M178" t="s">
        <v>12</v>
      </c>
      <c r="N178">
        <v>60</v>
      </c>
      <c r="O178">
        <v>6</v>
      </c>
      <c r="P178">
        <f t="shared" si="9"/>
        <v>61</v>
      </c>
    </row>
    <row r="179" spans="1:16" x14ac:dyDescent="0.25">
      <c r="A179">
        <v>3</v>
      </c>
      <c r="B179">
        <v>21</v>
      </c>
      <c r="C179">
        <v>27</v>
      </c>
      <c r="D179" t="str">
        <f>VLOOKUP(B179:B433,[1]NFLTeams!$A$2:$B$33,2,)</f>
        <v>Minnesota Vikings</v>
      </c>
      <c r="E179" t="str">
        <f>VLOOKUP(C179:C433,[1]NFLTeams!$A$2:$B$33,2,)</f>
        <v>Cleveland Browns</v>
      </c>
      <c r="F179">
        <f t="shared" si="10"/>
        <v>0</v>
      </c>
      <c r="G179">
        <v>27</v>
      </c>
      <c r="H179">
        <v>31</v>
      </c>
      <c r="I179">
        <f t="shared" si="11"/>
        <v>4</v>
      </c>
      <c r="J179">
        <f t="shared" si="8"/>
        <v>0</v>
      </c>
      <c r="K179" t="s">
        <v>13</v>
      </c>
      <c r="L179" t="s">
        <v>14</v>
      </c>
      <c r="M179" t="s">
        <v>15</v>
      </c>
      <c r="N179">
        <v>67</v>
      </c>
      <c r="O179">
        <v>0</v>
      </c>
      <c r="P179">
        <f t="shared" si="9"/>
        <v>58</v>
      </c>
    </row>
    <row r="180" spans="1:16" x14ac:dyDescent="0.25">
      <c r="A180">
        <v>4</v>
      </c>
      <c r="B180">
        <v>21</v>
      </c>
      <c r="C180">
        <v>28</v>
      </c>
      <c r="D180" t="str">
        <f>VLOOKUP(B180:B434,[1]NFLTeams!$A$2:$B$33,2,)</f>
        <v>Minnesota Vikings</v>
      </c>
      <c r="E180" t="str">
        <f>VLOOKUP(C180:C434,[1]NFLTeams!$A$2:$B$33,2,)</f>
        <v>Pittsburgh Steelers</v>
      </c>
      <c r="F180">
        <f t="shared" si="10"/>
        <v>0</v>
      </c>
      <c r="G180">
        <v>34</v>
      </c>
      <c r="H180">
        <v>27</v>
      </c>
      <c r="I180">
        <f t="shared" si="11"/>
        <v>7</v>
      </c>
      <c r="J180">
        <f t="shared" si="8"/>
        <v>1</v>
      </c>
      <c r="K180" t="s">
        <v>13</v>
      </c>
      <c r="L180" t="s">
        <v>11</v>
      </c>
      <c r="M180" t="s">
        <v>12</v>
      </c>
      <c r="N180">
        <v>54</v>
      </c>
      <c r="O180">
        <v>11</v>
      </c>
      <c r="P180">
        <f t="shared" si="9"/>
        <v>61</v>
      </c>
    </row>
    <row r="181" spans="1:16" x14ac:dyDescent="0.25">
      <c r="A181">
        <v>8</v>
      </c>
      <c r="B181">
        <v>21</v>
      </c>
      <c r="C181">
        <v>31</v>
      </c>
      <c r="D181" t="str">
        <f>VLOOKUP(B181:B435,[1]NFLTeams!$A$2:$B$33,2,)</f>
        <v>Minnesota Vikings</v>
      </c>
      <c r="E181" t="str">
        <f>VLOOKUP(C181:C435,[1]NFLTeams!$A$2:$B$33,2,)</f>
        <v>Green Bay Packers</v>
      </c>
      <c r="F181">
        <f t="shared" si="10"/>
        <v>0</v>
      </c>
      <c r="G181">
        <v>31</v>
      </c>
      <c r="H181">
        <v>44</v>
      </c>
      <c r="I181">
        <f t="shared" si="11"/>
        <v>13</v>
      </c>
      <c r="J181">
        <f t="shared" si="8"/>
        <v>0</v>
      </c>
      <c r="K181" t="s">
        <v>13</v>
      </c>
      <c r="L181" t="s">
        <v>11</v>
      </c>
      <c r="M181" t="s">
        <v>15</v>
      </c>
      <c r="N181">
        <v>65</v>
      </c>
      <c r="O181">
        <v>0</v>
      </c>
      <c r="P181">
        <f t="shared" si="9"/>
        <v>75</v>
      </c>
    </row>
    <row r="182" spans="1:16" x14ac:dyDescent="0.25">
      <c r="A182">
        <v>11</v>
      </c>
      <c r="B182">
        <v>23</v>
      </c>
      <c r="C182">
        <v>21</v>
      </c>
      <c r="D182" t="str">
        <f>VLOOKUP(B182:B436,[1]NFLTeams!$A$2:$B$33,2,)</f>
        <v>Seattle Seahawks</v>
      </c>
      <c r="E182" t="str">
        <f>VLOOKUP(C182:C436,[1]NFLTeams!$A$2:$B$33,2,)</f>
        <v>Minnesota Vikings</v>
      </c>
      <c r="F182">
        <f t="shared" si="10"/>
        <v>0</v>
      </c>
      <c r="G182">
        <v>41</v>
      </c>
      <c r="H182">
        <v>20</v>
      </c>
      <c r="I182">
        <f t="shared" si="11"/>
        <v>21</v>
      </c>
      <c r="J182">
        <f t="shared" si="8"/>
        <v>1</v>
      </c>
      <c r="K182" t="s">
        <v>13</v>
      </c>
      <c r="L182" t="s">
        <v>14</v>
      </c>
      <c r="M182" t="s">
        <v>18</v>
      </c>
      <c r="N182">
        <v>50</v>
      </c>
      <c r="O182">
        <v>14</v>
      </c>
      <c r="P182">
        <f t="shared" si="9"/>
        <v>61</v>
      </c>
    </row>
    <row r="183" spans="1:16" x14ac:dyDescent="0.25">
      <c r="A183">
        <v>12</v>
      </c>
      <c r="B183">
        <v>31</v>
      </c>
      <c r="C183">
        <v>21</v>
      </c>
      <c r="D183" t="str">
        <f>VLOOKUP(B183:B437,[1]NFLTeams!$A$2:$B$33,2,)</f>
        <v>Green Bay Packers</v>
      </c>
      <c r="E183" t="str">
        <f>VLOOKUP(C183:C437,[1]NFLTeams!$A$2:$B$33,2,)</f>
        <v>Minnesota Vikings</v>
      </c>
      <c r="F183">
        <f t="shared" si="10"/>
        <v>0</v>
      </c>
      <c r="G183">
        <v>26</v>
      </c>
      <c r="H183">
        <v>26</v>
      </c>
      <c r="I183">
        <f t="shared" si="11"/>
        <v>0</v>
      </c>
      <c r="J183">
        <f t="shared" si="8"/>
        <v>0</v>
      </c>
      <c r="K183" t="s">
        <v>13</v>
      </c>
      <c r="L183" t="s">
        <v>14</v>
      </c>
      <c r="M183" t="s">
        <v>12</v>
      </c>
      <c r="N183">
        <v>19</v>
      </c>
      <c r="O183">
        <v>10</v>
      </c>
      <c r="P183">
        <f t="shared" si="9"/>
        <v>52</v>
      </c>
    </row>
    <row r="184" spans="1:16" x14ac:dyDescent="0.25">
      <c r="A184">
        <v>13</v>
      </c>
      <c r="B184">
        <v>21</v>
      </c>
      <c r="C184">
        <v>30</v>
      </c>
      <c r="D184" t="str">
        <f>VLOOKUP(B184:B438,[1]NFLTeams!$A$2:$B$33,2,)</f>
        <v>Minnesota Vikings</v>
      </c>
      <c r="E184" t="str">
        <f>VLOOKUP(C184:C438,[1]NFLTeams!$A$2:$B$33,2,)</f>
        <v>Chicago Bears</v>
      </c>
      <c r="F184">
        <f t="shared" si="10"/>
        <v>0</v>
      </c>
      <c r="G184">
        <v>23</v>
      </c>
      <c r="H184">
        <v>20</v>
      </c>
      <c r="I184">
        <f t="shared" si="11"/>
        <v>3</v>
      </c>
      <c r="J184">
        <f t="shared" si="8"/>
        <v>1</v>
      </c>
      <c r="K184" t="s">
        <v>13</v>
      </c>
      <c r="L184" t="s">
        <v>14</v>
      </c>
      <c r="M184" t="s">
        <v>15</v>
      </c>
      <c r="N184">
        <v>66</v>
      </c>
      <c r="O184">
        <v>0</v>
      </c>
      <c r="P184">
        <f t="shared" si="9"/>
        <v>43</v>
      </c>
    </row>
    <row r="185" spans="1:16" x14ac:dyDescent="0.25">
      <c r="A185">
        <v>16</v>
      </c>
      <c r="B185">
        <v>29</v>
      </c>
      <c r="C185">
        <v>21</v>
      </c>
      <c r="D185" t="str">
        <f>VLOOKUP(B185:B439,[1]NFLTeams!$A$2:$B$33,2,)</f>
        <v>Cincinnati Bengals</v>
      </c>
      <c r="E185" t="str">
        <f>VLOOKUP(C185:C439,[1]NFLTeams!$A$2:$B$33,2,)</f>
        <v>Minnesota Vikings</v>
      </c>
      <c r="F185">
        <f t="shared" si="10"/>
        <v>0</v>
      </c>
      <c r="G185">
        <v>42</v>
      </c>
      <c r="H185">
        <v>14</v>
      </c>
      <c r="I185">
        <f t="shared" si="11"/>
        <v>28</v>
      </c>
      <c r="J185">
        <f t="shared" si="8"/>
        <v>1</v>
      </c>
      <c r="K185" t="s">
        <v>13</v>
      </c>
      <c r="L185" t="s">
        <v>14</v>
      </c>
      <c r="M185" t="s">
        <v>18</v>
      </c>
      <c r="N185">
        <v>53</v>
      </c>
      <c r="O185">
        <v>11</v>
      </c>
      <c r="P185">
        <f t="shared" si="9"/>
        <v>56</v>
      </c>
    </row>
    <row r="186" spans="1:16" x14ac:dyDescent="0.25">
      <c r="A186">
        <v>4</v>
      </c>
      <c r="B186">
        <v>22</v>
      </c>
      <c r="C186">
        <v>25</v>
      </c>
      <c r="D186" t="str">
        <f>VLOOKUP(B186:B441,[1]NFLTeams!$A$2:$B$33,2,)</f>
        <v>New Orleans Saints</v>
      </c>
      <c r="E186" t="str">
        <f>VLOOKUP(C186:C441,[1]NFLTeams!$A$2:$B$33,2,)</f>
        <v>Miami Dolphins</v>
      </c>
      <c r="F186">
        <f t="shared" si="10"/>
        <v>0</v>
      </c>
      <c r="G186">
        <v>38</v>
      </c>
      <c r="H186">
        <v>17</v>
      </c>
      <c r="I186">
        <f t="shared" si="11"/>
        <v>21</v>
      </c>
      <c r="J186">
        <f t="shared" si="8"/>
        <v>1</v>
      </c>
      <c r="K186" t="s">
        <v>17</v>
      </c>
      <c r="L186" t="s">
        <v>11</v>
      </c>
      <c r="M186" t="s">
        <v>15</v>
      </c>
      <c r="N186">
        <v>79</v>
      </c>
      <c r="O186">
        <v>3</v>
      </c>
      <c r="P186">
        <f t="shared" si="9"/>
        <v>55</v>
      </c>
    </row>
    <row r="187" spans="1:16" x14ac:dyDescent="0.25">
      <c r="A187">
        <v>5</v>
      </c>
      <c r="B187">
        <v>30</v>
      </c>
      <c r="C187">
        <v>22</v>
      </c>
      <c r="D187" t="str">
        <f>VLOOKUP(B187:B442,[1]NFLTeams!$A$2:$B$33,2,)</f>
        <v>Chicago Bears</v>
      </c>
      <c r="E187" t="str">
        <f>VLOOKUP(C187:C442,[1]NFLTeams!$A$2:$B$33,2,)</f>
        <v>New Orleans Saints</v>
      </c>
      <c r="F187">
        <f t="shared" si="10"/>
        <v>0</v>
      </c>
      <c r="G187">
        <v>18</v>
      </c>
      <c r="H187">
        <v>26</v>
      </c>
      <c r="I187">
        <f t="shared" si="11"/>
        <v>8</v>
      </c>
      <c r="J187">
        <f t="shared" si="8"/>
        <v>0</v>
      </c>
      <c r="K187" t="s">
        <v>13</v>
      </c>
      <c r="L187" t="s">
        <v>14</v>
      </c>
      <c r="M187" t="s">
        <v>12</v>
      </c>
      <c r="N187">
        <v>60</v>
      </c>
      <c r="O187">
        <v>10</v>
      </c>
      <c r="P187">
        <f t="shared" si="9"/>
        <v>44</v>
      </c>
    </row>
    <row r="188" spans="1:16" x14ac:dyDescent="0.25">
      <c r="A188">
        <v>8</v>
      </c>
      <c r="B188">
        <v>22</v>
      </c>
      <c r="C188">
        <v>24</v>
      </c>
      <c r="D188" t="str">
        <f>VLOOKUP(B188:B443,[1]NFLTeams!$A$2:$B$33,2,)</f>
        <v>New Orleans Saints</v>
      </c>
      <c r="E188" t="str">
        <f>VLOOKUP(C188:C443,[1]NFLTeams!$A$2:$B$33,2,)</f>
        <v>Buffalo Bills</v>
      </c>
      <c r="F188">
        <f t="shared" si="10"/>
        <v>0</v>
      </c>
      <c r="G188">
        <v>35</v>
      </c>
      <c r="H188">
        <v>17</v>
      </c>
      <c r="I188">
        <f t="shared" si="11"/>
        <v>18</v>
      </c>
      <c r="J188">
        <f t="shared" si="8"/>
        <v>1</v>
      </c>
      <c r="K188" t="s">
        <v>13</v>
      </c>
      <c r="L188" t="s">
        <v>14</v>
      </c>
      <c r="M188" t="s">
        <v>15</v>
      </c>
      <c r="N188">
        <v>69</v>
      </c>
      <c r="O188">
        <v>2</v>
      </c>
      <c r="P188">
        <f t="shared" si="9"/>
        <v>52</v>
      </c>
    </row>
    <row r="189" spans="1:16" x14ac:dyDescent="0.25">
      <c r="A189">
        <v>9</v>
      </c>
      <c r="B189">
        <v>26</v>
      </c>
      <c r="C189">
        <v>22</v>
      </c>
      <c r="D189" t="str">
        <f>VLOOKUP(B189:B444,[1]NFLTeams!$A$2:$B$33,2,)</f>
        <v>New York Jets</v>
      </c>
      <c r="E189" t="str">
        <f>VLOOKUP(C189:C444,[1]NFLTeams!$A$2:$B$33,2,)</f>
        <v>New Orleans Saints</v>
      </c>
      <c r="F189">
        <f t="shared" si="10"/>
        <v>0</v>
      </c>
      <c r="G189">
        <v>26</v>
      </c>
      <c r="H189">
        <v>20</v>
      </c>
      <c r="I189">
        <f t="shared" si="11"/>
        <v>6</v>
      </c>
      <c r="J189">
        <f t="shared" si="8"/>
        <v>1</v>
      </c>
      <c r="K189" t="s">
        <v>13</v>
      </c>
      <c r="L189" t="s">
        <v>14</v>
      </c>
      <c r="M189" t="s">
        <v>18</v>
      </c>
      <c r="N189">
        <v>48</v>
      </c>
      <c r="O189">
        <v>14</v>
      </c>
      <c r="P189">
        <f t="shared" si="9"/>
        <v>46</v>
      </c>
    </row>
    <row r="190" spans="1:16" x14ac:dyDescent="0.25">
      <c r="A190">
        <v>13</v>
      </c>
      <c r="B190">
        <v>23</v>
      </c>
      <c r="C190">
        <v>22</v>
      </c>
      <c r="D190" t="str">
        <f>VLOOKUP(B190:B445,[1]NFLTeams!$A$2:$B$33,2,)</f>
        <v>Seattle Seahawks</v>
      </c>
      <c r="E190" t="str">
        <f>VLOOKUP(C190:C445,[1]NFLTeams!$A$2:$B$33,2,)</f>
        <v>New Orleans Saints</v>
      </c>
      <c r="F190">
        <f t="shared" si="10"/>
        <v>0</v>
      </c>
      <c r="G190">
        <v>34</v>
      </c>
      <c r="H190">
        <v>7</v>
      </c>
      <c r="I190">
        <f t="shared" si="11"/>
        <v>27</v>
      </c>
      <c r="J190">
        <f t="shared" si="8"/>
        <v>1</v>
      </c>
      <c r="K190" t="s">
        <v>17</v>
      </c>
      <c r="L190" t="s">
        <v>14</v>
      </c>
      <c r="M190" t="s">
        <v>18</v>
      </c>
      <c r="N190">
        <v>41</v>
      </c>
      <c r="O190">
        <v>6</v>
      </c>
      <c r="P190">
        <f t="shared" si="9"/>
        <v>41</v>
      </c>
    </row>
    <row r="191" spans="1:16" x14ac:dyDescent="0.25">
      <c r="A191">
        <v>3</v>
      </c>
      <c r="B191">
        <v>26</v>
      </c>
      <c r="C191">
        <v>24</v>
      </c>
      <c r="D191" t="str">
        <f>VLOOKUP(B191:B446,[1]NFLTeams!$A$2:$B$33,2,)</f>
        <v>New York Jets</v>
      </c>
      <c r="E191" t="str">
        <f>VLOOKUP(C191:C446,[1]NFLTeams!$A$2:$B$33,2,)</f>
        <v>Buffalo Bills</v>
      </c>
      <c r="F191">
        <f t="shared" si="10"/>
        <v>0</v>
      </c>
      <c r="G191">
        <v>27</v>
      </c>
      <c r="H191">
        <v>20</v>
      </c>
      <c r="I191">
        <f t="shared" si="11"/>
        <v>7</v>
      </c>
      <c r="J191">
        <f t="shared" si="8"/>
        <v>1</v>
      </c>
      <c r="K191" t="s">
        <v>13</v>
      </c>
      <c r="L191" t="s">
        <v>14</v>
      </c>
      <c r="M191" t="s">
        <v>18</v>
      </c>
      <c r="N191">
        <v>67</v>
      </c>
      <c r="O191">
        <v>24</v>
      </c>
      <c r="P191">
        <f t="shared" si="9"/>
        <v>47</v>
      </c>
    </row>
    <row r="192" spans="1:16" x14ac:dyDescent="0.25">
      <c r="A192">
        <v>5</v>
      </c>
      <c r="B192">
        <v>27</v>
      </c>
      <c r="C192">
        <v>24</v>
      </c>
      <c r="D192" t="str">
        <f>VLOOKUP(B192:B447,[1]NFLTeams!$A$2:$B$33,2,)</f>
        <v>Cleveland Browns</v>
      </c>
      <c r="E192" t="str">
        <f>VLOOKUP(C192:C447,[1]NFLTeams!$A$2:$B$33,2,)</f>
        <v>Buffalo Bills</v>
      </c>
      <c r="F192">
        <f t="shared" si="10"/>
        <v>0</v>
      </c>
      <c r="G192">
        <v>37</v>
      </c>
      <c r="H192">
        <v>24</v>
      </c>
      <c r="I192">
        <f t="shared" si="11"/>
        <v>13</v>
      </c>
      <c r="J192">
        <f t="shared" si="8"/>
        <v>1</v>
      </c>
      <c r="K192" t="s">
        <v>10</v>
      </c>
      <c r="L192" t="s">
        <v>11</v>
      </c>
      <c r="M192" t="s">
        <v>12</v>
      </c>
      <c r="N192">
        <v>75</v>
      </c>
      <c r="O192">
        <v>6</v>
      </c>
      <c r="P192">
        <f t="shared" si="9"/>
        <v>61</v>
      </c>
    </row>
    <row r="193" spans="1:16" x14ac:dyDescent="0.25">
      <c r="A193">
        <v>6</v>
      </c>
      <c r="B193">
        <v>24</v>
      </c>
      <c r="C193">
        <v>29</v>
      </c>
      <c r="D193" t="str">
        <f>VLOOKUP(B193:B448,[1]NFLTeams!$A$2:$B$33,2,)</f>
        <v>Buffalo Bills</v>
      </c>
      <c r="E193" t="str">
        <f>VLOOKUP(C193:C448,[1]NFLTeams!$A$2:$B$33,2,)</f>
        <v>Cincinnati Bengals</v>
      </c>
      <c r="F193">
        <f t="shared" si="10"/>
        <v>0</v>
      </c>
      <c r="G193">
        <v>24</v>
      </c>
      <c r="H193">
        <v>27</v>
      </c>
      <c r="I193">
        <f t="shared" si="11"/>
        <v>3</v>
      </c>
      <c r="J193">
        <f t="shared" si="8"/>
        <v>0</v>
      </c>
      <c r="K193" t="s">
        <v>13</v>
      </c>
      <c r="L193" t="s">
        <v>14</v>
      </c>
      <c r="M193" t="s">
        <v>16</v>
      </c>
      <c r="N193">
        <v>65</v>
      </c>
      <c r="O193">
        <v>11</v>
      </c>
      <c r="P193">
        <f t="shared" si="9"/>
        <v>51</v>
      </c>
    </row>
    <row r="194" spans="1:16" x14ac:dyDescent="0.25">
      <c r="A194">
        <v>7</v>
      </c>
      <c r="B194">
        <v>25</v>
      </c>
      <c r="C194">
        <v>24</v>
      </c>
      <c r="D194" t="str">
        <f>VLOOKUP(B194:B449,[1]NFLTeams!$A$2:$B$33,2,)</f>
        <v>Miami Dolphins</v>
      </c>
      <c r="E194" t="str">
        <f>VLOOKUP(C194:C449,[1]NFLTeams!$A$2:$B$33,2,)</f>
        <v>Buffalo Bills</v>
      </c>
      <c r="F194">
        <f t="shared" si="10"/>
        <v>0</v>
      </c>
      <c r="G194">
        <v>21</v>
      </c>
      <c r="H194">
        <v>23</v>
      </c>
      <c r="I194">
        <f t="shared" ref="I194:I226" si="12">ABS(G194-H194)</f>
        <v>2</v>
      </c>
      <c r="J194">
        <f t="shared" ref="J194:J226" si="13">IF(G194&gt;H194,1,0)</f>
        <v>0</v>
      </c>
      <c r="K194" t="s">
        <v>13</v>
      </c>
      <c r="L194" t="s">
        <v>14</v>
      </c>
      <c r="M194" t="s">
        <v>12</v>
      </c>
      <c r="N194">
        <v>87</v>
      </c>
      <c r="O194">
        <v>5</v>
      </c>
      <c r="P194">
        <f t="shared" ref="P194:P226" si="14">G194+H194</f>
        <v>44</v>
      </c>
    </row>
    <row r="195" spans="1:16" x14ac:dyDescent="0.25">
      <c r="A195">
        <v>10</v>
      </c>
      <c r="B195">
        <v>28</v>
      </c>
      <c r="C195">
        <v>24</v>
      </c>
      <c r="D195" t="str">
        <f>VLOOKUP(B195:B450,[1]NFLTeams!$A$2:$B$33,2,)</f>
        <v>Pittsburgh Steelers</v>
      </c>
      <c r="E195" t="str">
        <f>VLOOKUP(C195:C450,[1]NFLTeams!$A$2:$B$33,2,)</f>
        <v>Buffalo Bills</v>
      </c>
      <c r="F195">
        <f t="shared" ref="F195:F226" si="15">IF(OR(E195="San Francisco 49ers",D195="San Francisco 49ers"),1,0)</f>
        <v>0</v>
      </c>
      <c r="G195">
        <v>23</v>
      </c>
      <c r="H195">
        <v>10</v>
      </c>
      <c r="I195">
        <f t="shared" si="12"/>
        <v>13</v>
      </c>
      <c r="J195">
        <f t="shared" si="13"/>
        <v>1</v>
      </c>
      <c r="K195" t="s">
        <v>13</v>
      </c>
      <c r="L195" t="s">
        <v>14</v>
      </c>
      <c r="M195" t="s">
        <v>12</v>
      </c>
      <c r="N195">
        <v>46</v>
      </c>
      <c r="O195">
        <v>21</v>
      </c>
      <c r="P195">
        <f t="shared" si="14"/>
        <v>33</v>
      </c>
    </row>
    <row r="196" spans="1:16" x14ac:dyDescent="0.25">
      <c r="A196">
        <v>11</v>
      </c>
      <c r="B196">
        <v>24</v>
      </c>
      <c r="C196">
        <v>26</v>
      </c>
      <c r="D196" t="str">
        <f>VLOOKUP(B196:B451,[1]NFLTeams!$A$2:$B$33,2,)</f>
        <v>Buffalo Bills</v>
      </c>
      <c r="E196" t="str">
        <f>VLOOKUP(C196:C451,[1]NFLTeams!$A$2:$B$33,2,)</f>
        <v>New York Jets</v>
      </c>
      <c r="F196">
        <f t="shared" si="15"/>
        <v>0</v>
      </c>
      <c r="G196">
        <v>37</v>
      </c>
      <c r="H196">
        <v>14</v>
      </c>
      <c r="I196">
        <f t="shared" si="12"/>
        <v>23</v>
      </c>
      <c r="J196">
        <f t="shared" si="13"/>
        <v>1</v>
      </c>
      <c r="K196" t="s">
        <v>13</v>
      </c>
      <c r="L196" t="s">
        <v>14</v>
      </c>
      <c r="M196" t="s">
        <v>16</v>
      </c>
      <c r="N196">
        <v>62</v>
      </c>
      <c r="O196">
        <v>14</v>
      </c>
      <c r="P196">
        <f t="shared" si="14"/>
        <v>51</v>
      </c>
    </row>
    <row r="197" spans="1:16" x14ac:dyDescent="0.25">
      <c r="A197">
        <v>16</v>
      </c>
      <c r="B197">
        <v>24</v>
      </c>
      <c r="C197">
        <v>25</v>
      </c>
      <c r="D197" t="str">
        <f>VLOOKUP(B197:B452,[1]NFLTeams!$A$2:$B$33,2,)</f>
        <v>Buffalo Bills</v>
      </c>
      <c r="E197" t="str">
        <f>VLOOKUP(C197:C452,[1]NFLTeams!$A$2:$B$33,2,)</f>
        <v>Miami Dolphins</v>
      </c>
      <c r="F197">
        <f t="shared" si="15"/>
        <v>0</v>
      </c>
      <c r="G197">
        <v>19</v>
      </c>
      <c r="H197">
        <v>0</v>
      </c>
      <c r="I197">
        <f t="shared" si="12"/>
        <v>19</v>
      </c>
      <c r="J197">
        <f t="shared" si="13"/>
        <v>1</v>
      </c>
      <c r="K197" t="s">
        <v>13</v>
      </c>
      <c r="L197" t="s">
        <v>14</v>
      </c>
      <c r="M197" t="s">
        <v>16</v>
      </c>
      <c r="N197">
        <v>41</v>
      </c>
      <c r="O197">
        <v>8</v>
      </c>
      <c r="P197">
        <f t="shared" si="14"/>
        <v>19</v>
      </c>
    </row>
    <row r="198" spans="1:16" x14ac:dyDescent="0.25">
      <c r="A198">
        <v>1</v>
      </c>
      <c r="B198">
        <v>27</v>
      </c>
      <c r="C198">
        <v>25</v>
      </c>
      <c r="D198" t="str">
        <f>VLOOKUP(B198:B453,[1]NFLTeams!$A$2:$B$33,2,)</f>
        <v>Cleveland Browns</v>
      </c>
      <c r="E198" t="str">
        <f>VLOOKUP(C198:C453,[1]NFLTeams!$A$2:$B$33,2,)</f>
        <v>Miami Dolphins</v>
      </c>
      <c r="F198">
        <f t="shared" si="15"/>
        <v>0</v>
      </c>
      <c r="G198">
        <v>10</v>
      </c>
      <c r="H198">
        <v>23</v>
      </c>
      <c r="I198">
        <f t="shared" si="12"/>
        <v>13</v>
      </c>
      <c r="J198">
        <f t="shared" si="13"/>
        <v>0</v>
      </c>
      <c r="K198" t="s">
        <v>13</v>
      </c>
      <c r="L198" t="s">
        <v>14</v>
      </c>
      <c r="M198" t="s">
        <v>12</v>
      </c>
      <c r="N198">
        <v>70</v>
      </c>
      <c r="O198">
        <v>13</v>
      </c>
      <c r="P198">
        <f t="shared" si="14"/>
        <v>33</v>
      </c>
    </row>
    <row r="199" spans="1:16" x14ac:dyDescent="0.25">
      <c r="A199">
        <v>9</v>
      </c>
      <c r="B199">
        <v>25</v>
      </c>
      <c r="C199">
        <v>29</v>
      </c>
      <c r="D199" t="str">
        <f>VLOOKUP(B199:B454,[1]NFLTeams!$A$2:$B$33,2,)</f>
        <v>Miami Dolphins</v>
      </c>
      <c r="E199" t="str">
        <f>VLOOKUP(C199:C454,[1]NFLTeams!$A$2:$B$33,2,)</f>
        <v>Cincinnati Bengals</v>
      </c>
      <c r="F199">
        <f t="shared" si="15"/>
        <v>0</v>
      </c>
      <c r="G199">
        <v>22</v>
      </c>
      <c r="H199">
        <v>20</v>
      </c>
      <c r="I199">
        <f t="shared" si="12"/>
        <v>2</v>
      </c>
      <c r="J199">
        <f t="shared" si="13"/>
        <v>1</v>
      </c>
      <c r="K199" t="s">
        <v>10</v>
      </c>
      <c r="L199" t="s">
        <v>11</v>
      </c>
      <c r="M199" t="s">
        <v>12</v>
      </c>
      <c r="N199">
        <v>79</v>
      </c>
      <c r="O199">
        <v>8</v>
      </c>
      <c r="P199">
        <f t="shared" si="14"/>
        <v>42</v>
      </c>
    </row>
    <row r="200" spans="1:16" x14ac:dyDescent="0.25">
      <c r="A200">
        <v>13</v>
      </c>
      <c r="B200">
        <v>26</v>
      </c>
      <c r="C200">
        <v>25</v>
      </c>
      <c r="D200" t="str">
        <f>VLOOKUP(B200:B455,[1]NFLTeams!$A$2:$B$33,2,)</f>
        <v>New York Jets</v>
      </c>
      <c r="E200" t="str">
        <f>VLOOKUP(C200:C455,[1]NFLTeams!$A$2:$B$33,2,)</f>
        <v>Miami Dolphins</v>
      </c>
      <c r="F200">
        <f t="shared" si="15"/>
        <v>0</v>
      </c>
      <c r="G200">
        <v>3</v>
      </c>
      <c r="H200">
        <v>23</v>
      </c>
      <c r="I200">
        <f t="shared" si="12"/>
        <v>20</v>
      </c>
      <c r="J200">
        <f t="shared" si="13"/>
        <v>0</v>
      </c>
      <c r="K200" t="s">
        <v>13</v>
      </c>
      <c r="L200" t="s">
        <v>14</v>
      </c>
      <c r="M200" t="s">
        <v>18</v>
      </c>
      <c r="N200">
        <v>48</v>
      </c>
      <c r="O200">
        <v>4</v>
      </c>
      <c r="P200">
        <f t="shared" si="14"/>
        <v>26</v>
      </c>
    </row>
    <row r="201" spans="1:16" x14ac:dyDescent="0.25">
      <c r="A201">
        <v>14</v>
      </c>
      <c r="B201">
        <v>28</v>
      </c>
      <c r="C201">
        <v>25</v>
      </c>
      <c r="D201" t="str">
        <f>VLOOKUP(B201:B456,[1]NFLTeams!$A$2:$B$33,2,)</f>
        <v>Pittsburgh Steelers</v>
      </c>
      <c r="E201" t="str">
        <f>VLOOKUP(C201:C456,[1]NFLTeams!$A$2:$B$33,2,)</f>
        <v>Miami Dolphins</v>
      </c>
      <c r="F201">
        <f t="shared" si="15"/>
        <v>0</v>
      </c>
      <c r="G201">
        <v>28</v>
      </c>
      <c r="H201">
        <v>34</v>
      </c>
      <c r="I201">
        <f t="shared" si="12"/>
        <v>6</v>
      </c>
      <c r="J201">
        <f t="shared" si="13"/>
        <v>0</v>
      </c>
      <c r="K201" t="s">
        <v>13</v>
      </c>
      <c r="L201" t="s">
        <v>14</v>
      </c>
      <c r="M201" t="s">
        <v>12</v>
      </c>
      <c r="N201">
        <v>25</v>
      </c>
      <c r="O201">
        <v>9</v>
      </c>
      <c r="P201">
        <f t="shared" si="14"/>
        <v>62</v>
      </c>
    </row>
    <row r="202" spans="1:16" x14ac:dyDescent="0.25">
      <c r="A202">
        <v>17</v>
      </c>
      <c r="B202">
        <v>25</v>
      </c>
      <c r="C202">
        <v>26</v>
      </c>
      <c r="D202" t="str">
        <f>VLOOKUP(B202:B457,[1]NFLTeams!$A$2:$B$33,2,)</f>
        <v>Miami Dolphins</v>
      </c>
      <c r="E202" t="str">
        <f>VLOOKUP(C202:C457,[1]NFLTeams!$A$2:$B$33,2,)</f>
        <v>New York Jets</v>
      </c>
      <c r="F202">
        <f t="shared" si="15"/>
        <v>0</v>
      </c>
      <c r="G202">
        <v>7</v>
      </c>
      <c r="H202">
        <v>20</v>
      </c>
      <c r="I202">
        <f t="shared" si="12"/>
        <v>13</v>
      </c>
      <c r="J202">
        <f t="shared" si="13"/>
        <v>0</v>
      </c>
      <c r="K202" t="s">
        <v>13</v>
      </c>
      <c r="L202" t="s">
        <v>14</v>
      </c>
      <c r="M202" t="s">
        <v>12</v>
      </c>
      <c r="N202">
        <v>79</v>
      </c>
      <c r="O202">
        <v>12</v>
      </c>
      <c r="P202">
        <f t="shared" si="14"/>
        <v>27</v>
      </c>
    </row>
    <row r="203" spans="1:16" x14ac:dyDescent="0.25">
      <c r="A203">
        <v>6</v>
      </c>
      <c r="B203">
        <v>26</v>
      </c>
      <c r="C203">
        <v>28</v>
      </c>
      <c r="D203" t="str">
        <f>VLOOKUP(B203:B458,[1]NFLTeams!$A$2:$B$33,2,)</f>
        <v>New York Jets</v>
      </c>
      <c r="E203" t="str">
        <f>VLOOKUP(C203:C458,[1]NFLTeams!$A$2:$B$33,2,)</f>
        <v>Pittsburgh Steelers</v>
      </c>
      <c r="F203">
        <f t="shared" si="15"/>
        <v>0</v>
      </c>
      <c r="G203">
        <v>6</v>
      </c>
      <c r="H203">
        <v>19</v>
      </c>
      <c r="I203">
        <f t="shared" si="12"/>
        <v>13</v>
      </c>
      <c r="J203">
        <f t="shared" si="13"/>
        <v>0</v>
      </c>
      <c r="K203" t="s">
        <v>13</v>
      </c>
      <c r="L203" t="s">
        <v>14</v>
      </c>
      <c r="M203" t="s">
        <v>18</v>
      </c>
      <c r="N203">
        <v>62</v>
      </c>
      <c r="O203">
        <v>10</v>
      </c>
      <c r="P203">
        <f t="shared" si="14"/>
        <v>25</v>
      </c>
    </row>
    <row r="204" spans="1:16" x14ac:dyDescent="0.25">
      <c r="A204">
        <v>8</v>
      </c>
      <c r="B204">
        <v>29</v>
      </c>
      <c r="C204">
        <v>26</v>
      </c>
      <c r="D204" t="str">
        <f>VLOOKUP(B204:B459,[1]NFLTeams!$A$2:$B$33,2,)</f>
        <v>Cincinnati Bengals</v>
      </c>
      <c r="E204" t="str">
        <f>VLOOKUP(C204:C459,[1]NFLTeams!$A$2:$B$33,2,)</f>
        <v>New York Jets</v>
      </c>
      <c r="F204">
        <f t="shared" si="15"/>
        <v>0</v>
      </c>
      <c r="G204">
        <v>49</v>
      </c>
      <c r="H204">
        <v>9</v>
      </c>
      <c r="I204">
        <f t="shared" si="12"/>
        <v>40</v>
      </c>
      <c r="J204">
        <f t="shared" si="13"/>
        <v>1</v>
      </c>
      <c r="K204" t="s">
        <v>13</v>
      </c>
      <c r="L204" t="s">
        <v>14</v>
      </c>
      <c r="M204" t="s">
        <v>18</v>
      </c>
      <c r="N204">
        <v>57</v>
      </c>
      <c r="O204">
        <v>3</v>
      </c>
      <c r="P204">
        <f t="shared" si="14"/>
        <v>58</v>
      </c>
    </row>
    <row r="205" spans="1:16" x14ac:dyDescent="0.25">
      <c r="A205">
        <v>16</v>
      </c>
      <c r="B205">
        <v>26</v>
      </c>
      <c r="C205">
        <v>27</v>
      </c>
      <c r="D205" t="str">
        <f>VLOOKUP(B205:B460,[1]NFLTeams!$A$2:$B$33,2,)</f>
        <v>New York Jets</v>
      </c>
      <c r="E205" t="str">
        <f>VLOOKUP(C205:C460,[1]NFLTeams!$A$2:$B$33,2,)</f>
        <v>Cleveland Browns</v>
      </c>
      <c r="F205">
        <f t="shared" si="15"/>
        <v>0</v>
      </c>
      <c r="G205">
        <v>24</v>
      </c>
      <c r="H205">
        <v>13</v>
      </c>
      <c r="I205">
        <f t="shared" si="12"/>
        <v>11</v>
      </c>
      <c r="J205">
        <f t="shared" si="13"/>
        <v>1</v>
      </c>
      <c r="K205" t="s">
        <v>13</v>
      </c>
      <c r="L205" t="s">
        <v>14</v>
      </c>
      <c r="M205" t="s">
        <v>18</v>
      </c>
      <c r="N205">
        <v>70</v>
      </c>
      <c r="O205">
        <v>12</v>
      </c>
      <c r="P205">
        <f t="shared" si="14"/>
        <v>37</v>
      </c>
    </row>
    <row r="206" spans="1:16" x14ac:dyDescent="0.25">
      <c r="A206">
        <v>4</v>
      </c>
      <c r="B206">
        <v>27</v>
      </c>
      <c r="C206">
        <v>29</v>
      </c>
      <c r="D206" t="str">
        <f>VLOOKUP(B206:B461,[1]NFLTeams!$A$2:$B$33,2,)</f>
        <v>Cleveland Browns</v>
      </c>
      <c r="E206" t="str">
        <f>VLOOKUP(C206:C461,[1]NFLTeams!$A$2:$B$33,2,)</f>
        <v>Cincinnati Bengals</v>
      </c>
      <c r="F206">
        <f t="shared" si="15"/>
        <v>0</v>
      </c>
      <c r="G206">
        <v>17</v>
      </c>
      <c r="H206">
        <v>6</v>
      </c>
      <c r="I206">
        <f t="shared" si="12"/>
        <v>11</v>
      </c>
      <c r="J206">
        <f t="shared" si="13"/>
        <v>1</v>
      </c>
      <c r="K206" t="s">
        <v>13</v>
      </c>
      <c r="L206" t="s">
        <v>14</v>
      </c>
      <c r="M206" t="s">
        <v>12</v>
      </c>
      <c r="N206">
        <v>68</v>
      </c>
      <c r="O206">
        <v>9</v>
      </c>
      <c r="P206">
        <f t="shared" si="14"/>
        <v>23</v>
      </c>
    </row>
    <row r="207" spans="1:16" x14ac:dyDescent="0.25">
      <c r="A207">
        <v>6</v>
      </c>
      <c r="B207">
        <v>27</v>
      </c>
      <c r="C207">
        <v>32</v>
      </c>
      <c r="D207" t="str">
        <f>VLOOKUP(B207:B462,[1]NFLTeams!$A$2:$B$33,2,)</f>
        <v>Cleveland Browns</v>
      </c>
      <c r="E207" t="str">
        <f>VLOOKUP(C207:C462,[1]NFLTeams!$A$2:$B$33,2,)</f>
        <v>Detroit Lions</v>
      </c>
      <c r="F207">
        <f t="shared" si="15"/>
        <v>0</v>
      </c>
      <c r="G207">
        <v>17</v>
      </c>
      <c r="H207">
        <v>31</v>
      </c>
      <c r="I207">
        <f t="shared" si="12"/>
        <v>14</v>
      </c>
      <c r="J207">
        <f t="shared" si="13"/>
        <v>0</v>
      </c>
      <c r="K207" t="s">
        <v>13</v>
      </c>
      <c r="L207" t="s">
        <v>14</v>
      </c>
      <c r="M207" t="s">
        <v>12</v>
      </c>
      <c r="N207">
        <v>66</v>
      </c>
      <c r="O207">
        <v>8</v>
      </c>
      <c r="P207">
        <f t="shared" si="14"/>
        <v>48</v>
      </c>
    </row>
    <row r="208" spans="1:16" x14ac:dyDescent="0.25">
      <c r="A208">
        <v>7</v>
      </c>
      <c r="B208">
        <v>31</v>
      </c>
      <c r="C208">
        <v>27</v>
      </c>
      <c r="D208" t="str">
        <f>VLOOKUP(B208:B463,[1]NFLTeams!$A$2:$B$33,2,)</f>
        <v>Green Bay Packers</v>
      </c>
      <c r="E208" t="str">
        <f>VLOOKUP(C208:C463,[1]NFLTeams!$A$2:$B$33,2,)</f>
        <v>Cleveland Browns</v>
      </c>
      <c r="F208">
        <f t="shared" si="15"/>
        <v>0</v>
      </c>
      <c r="G208">
        <v>31</v>
      </c>
      <c r="H208">
        <v>13</v>
      </c>
      <c r="I208">
        <f t="shared" si="12"/>
        <v>18</v>
      </c>
      <c r="J208">
        <f t="shared" si="13"/>
        <v>1</v>
      </c>
      <c r="K208" t="s">
        <v>13</v>
      </c>
      <c r="L208" t="s">
        <v>14</v>
      </c>
      <c r="M208" t="s">
        <v>12</v>
      </c>
      <c r="N208">
        <v>46</v>
      </c>
      <c r="O208">
        <v>8</v>
      </c>
      <c r="P208">
        <f t="shared" si="14"/>
        <v>44</v>
      </c>
    </row>
    <row r="209" spans="1:16" x14ac:dyDescent="0.25">
      <c r="A209">
        <v>11</v>
      </c>
      <c r="B209">
        <v>29</v>
      </c>
      <c r="C209">
        <v>27</v>
      </c>
      <c r="D209" t="str">
        <f>VLOOKUP(B209:B464,[1]NFLTeams!$A$2:$B$33,2,)</f>
        <v>Cincinnati Bengals</v>
      </c>
      <c r="E209" t="str">
        <f>VLOOKUP(C209:C464,[1]NFLTeams!$A$2:$B$33,2,)</f>
        <v>Cleveland Browns</v>
      </c>
      <c r="F209">
        <f t="shared" si="15"/>
        <v>0</v>
      </c>
      <c r="G209">
        <v>41</v>
      </c>
      <c r="H209">
        <v>20</v>
      </c>
      <c r="I209">
        <f t="shared" si="12"/>
        <v>21</v>
      </c>
      <c r="J209">
        <f t="shared" si="13"/>
        <v>1</v>
      </c>
      <c r="K209" t="s">
        <v>13</v>
      </c>
      <c r="L209" t="s">
        <v>14</v>
      </c>
      <c r="M209" t="s">
        <v>18</v>
      </c>
      <c r="N209">
        <v>62</v>
      </c>
      <c r="O209">
        <v>7</v>
      </c>
      <c r="P209">
        <f t="shared" si="14"/>
        <v>61</v>
      </c>
    </row>
    <row r="210" spans="1:16" x14ac:dyDescent="0.25">
      <c r="A210">
        <v>12</v>
      </c>
      <c r="B210">
        <v>27</v>
      </c>
      <c r="C210">
        <v>28</v>
      </c>
      <c r="D210" t="str">
        <f>VLOOKUP(B210:B465,[1]NFLTeams!$A$2:$B$33,2,)</f>
        <v>Cleveland Browns</v>
      </c>
      <c r="E210" t="str">
        <f>VLOOKUP(C210:C465,[1]NFLTeams!$A$2:$B$33,2,)</f>
        <v>Pittsburgh Steelers</v>
      </c>
      <c r="F210">
        <f t="shared" si="15"/>
        <v>0</v>
      </c>
      <c r="G210">
        <v>11</v>
      </c>
      <c r="H210">
        <v>27</v>
      </c>
      <c r="I210">
        <f t="shared" si="12"/>
        <v>16</v>
      </c>
      <c r="J210">
        <f t="shared" si="13"/>
        <v>0</v>
      </c>
      <c r="K210" t="s">
        <v>13</v>
      </c>
      <c r="L210" t="s">
        <v>14</v>
      </c>
      <c r="M210" t="s">
        <v>12</v>
      </c>
      <c r="N210">
        <v>20</v>
      </c>
      <c r="O210">
        <v>31</v>
      </c>
      <c r="P210">
        <f t="shared" si="14"/>
        <v>38</v>
      </c>
    </row>
    <row r="211" spans="1:16" x14ac:dyDescent="0.25">
      <c r="A211">
        <v>15</v>
      </c>
      <c r="B211">
        <v>27</v>
      </c>
      <c r="C211">
        <v>30</v>
      </c>
      <c r="D211" t="str">
        <f>VLOOKUP(B211:B466,[1]NFLTeams!$A$2:$B$33,2,)</f>
        <v>Cleveland Browns</v>
      </c>
      <c r="E211" t="str">
        <f>VLOOKUP(C211:C466,[1]NFLTeams!$A$2:$B$33,2,)</f>
        <v>Chicago Bears</v>
      </c>
      <c r="F211">
        <f t="shared" si="15"/>
        <v>0</v>
      </c>
      <c r="G211">
        <v>31</v>
      </c>
      <c r="H211">
        <v>38</v>
      </c>
      <c r="I211">
        <f t="shared" si="12"/>
        <v>7</v>
      </c>
      <c r="J211">
        <f t="shared" si="13"/>
        <v>0</v>
      </c>
      <c r="K211" t="s">
        <v>13</v>
      </c>
      <c r="L211" t="s">
        <v>14</v>
      </c>
      <c r="M211" t="s">
        <v>12</v>
      </c>
      <c r="N211">
        <v>25</v>
      </c>
      <c r="O211">
        <v>12</v>
      </c>
      <c r="P211">
        <f t="shared" si="14"/>
        <v>69</v>
      </c>
    </row>
    <row r="212" spans="1:16" x14ac:dyDescent="0.25">
      <c r="A212">
        <v>17</v>
      </c>
      <c r="B212">
        <v>28</v>
      </c>
      <c r="C212">
        <v>27</v>
      </c>
      <c r="D212" t="str">
        <f>VLOOKUP(B212:B467,[1]NFLTeams!$A$2:$B$33,2,)</f>
        <v>Pittsburgh Steelers</v>
      </c>
      <c r="E212" t="str">
        <f>VLOOKUP(C212:C467,[1]NFLTeams!$A$2:$B$33,2,)</f>
        <v>Cleveland Browns</v>
      </c>
      <c r="F212">
        <f t="shared" si="15"/>
        <v>0</v>
      </c>
      <c r="G212">
        <v>20</v>
      </c>
      <c r="H212">
        <v>7</v>
      </c>
      <c r="I212">
        <f t="shared" si="12"/>
        <v>13</v>
      </c>
      <c r="J212">
        <f t="shared" si="13"/>
        <v>1</v>
      </c>
      <c r="K212" t="s">
        <v>13</v>
      </c>
      <c r="L212" t="s">
        <v>14</v>
      </c>
      <c r="M212" t="s">
        <v>12</v>
      </c>
      <c r="N212">
        <v>40</v>
      </c>
      <c r="O212">
        <v>5</v>
      </c>
      <c r="P212">
        <f t="shared" si="14"/>
        <v>27</v>
      </c>
    </row>
    <row r="213" spans="1:16" x14ac:dyDescent="0.25">
      <c r="A213">
        <v>2</v>
      </c>
      <c r="B213">
        <v>29</v>
      </c>
      <c r="C213">
        <v>28</v>
      </c>
      <c r="D213" t="str">
        <f>VLOOKUP(B213:B468,[1]NFLTeams!$A$2:$B$33,2,)</f>
        <v>Cincinnati Bengals</v>
      </c>
      <c r="E213" t="str">
        <f>VLOOKUP(C213:C468,[1]NFLTeams!$A$2:$B$33,2,)</f>
        <v>Pittsburgh Steelers</v>
      </c>
      <c r="F213">
        <f t="shared" si="15"/>
        <v>0</v>
      </c>
      <c r="G213">
        <v>20</v>
      </c>
      <c r="H213">
        <v>10</v>
      </c>
      <c r="I213">
        <f t="shared" si="12"/>
        <v>10</v>
      </c>
      <c r="J213">
        <f t="shared" si="13"/>
        <v>1</v>
      </c>
      <c r="K213" t="s">
        <v>17</v>
      </c>
      <c r="L213" t="s">
        <v>11</v>
      </c>
      <c r="M213" t="s">
        <v>18</v>
      </c>
      <c r="N213">
        <v>62</v>
      </c>
      <c r="O213">
        <v>5</v>
      </c>
      <c r="P213">
        <f t="shared" si="14"/>
        <v>30</v>
      </c>
    </row>
    <row r="214" spans="1:16" x14ac:dyDescent="0.25">
      <c r="A214">
        <v>3</v>
      </c>
      <c r="B214">
        <v>28</v>
      </c>
      <c r="C214">
        <v>30</v>
      </c>
      <c r="D214" t="str">
        <f>VLOOKUP(B214:B469,[1]NFLTeams!$A$2:$B$33,2,)</f>
        <v>Pittsburgh Steelers</v>
      </c>
      <c r="E214" t="str">
        <f>VLOOKUP(C214:C469,[1]NFLTeams!$A$2:$B$33,2,)</f>
        <v>Chicago Bears</v>
      </c>
      <c r="F214">
        <f t="shared" si="15"/>
        <v>0</v>
      </c>
      <c r="G214">
        <v>23</v>
      </c>
      <c r="H214">
        <v>40</v>
      </c>
      <c r="I214">
        <f t="shared" si="12"/>
        <v>17</v>
      </c>
      <c r="J214">
        <f t="shared" si="13"/>
        <v>0</v>
      </c>
      <c r="K214" t="s">
        <v>13</v>
      </c>
      <c r="L214" t="s">
        <v>11</v>
      </c>
      <c r="M214" t="s">
        <v>12</v>
      </c>
      <c r="N214">
        <v>56</v>
      </c>
      <c r="O214">
        <v>5</v>
      </c>
      <c r="P214">
        <f t="shared" si="14"/>
        <v>63</v>
      </c>
    </row>
    <row r="215" spans="1:16" x14ac:dyDescent="0.25">
      <c r="A215">
        <v>11</v>
      </c>
      <c r="B215">
        <v>28</v>
      </c>
      <c r="C215">
        <v>32</v>
      </c>
      <c r="D215" t="str">
        <f>VLOOKUP(B215:B470,[1]NFLTeams!$A$2:$B$33,2,)</f>
        <v>Pittsburgh Steelers</v>
      </c>
      <c r="E215" t="str">
        <f>VLOOKUP(C215:C470,[1]NFLTeams!$A$2:$B$33,2,)</f>
        <v>Detroit Lions</v>
      </c>
      <c r="F215">
        <f t="shared" si="15"/>
        <v>0</v>
      </c>
      <c r="G215">
        <v>37</v>
      </c>
      <c r="H215">
        <v>27</v>
      </c>
      <c r="I215">
        <f t="shared" si="12"/>
        <v>10</v>
      </c>
      <c r="J215">
        <f t="shared" si="13"/>
        <v>1</v>
      </c>
      <c r="K215" t="s">
        <v>13</v>
      </c>
      <c r="L215" t="s">
        <v>14</v>
      </c>
      <c r="M215" t="s">
        <v>12</v>
      </c>
      <c r="N215">
        <v>60</v>
      </c>
      <c r="O215">
        <v>12</v>
      </c>
      <c r="P215">
        <f t="shared" si="14"/>
        <v>64</v>
      </c>
    </row>
    <row r="216" spans="1:16" x14ac:dyDescent="0.25">
      <c r="A216">
        <v>15</v>
      </c>
      <c r="B216">
        <v>28</v>
      </c>
      <c r="C216">
        <v>29</v>
      </c>
      <c r="D216" t="str">
        <f>VLOOKUP(B216:B471,[1]NFLTeams!$A$2:$B$33,2,)</f>
        <v>Pittsburgh Steelers</v>
      </c>
      <c r="E216" t="str">
        <f>VLOOKUP(C216:C471,[1]NFLTeams!$A$2:$B$33,2,)</f>
        <v>Cincinnati Bengals</v>
      </c>
      <c r="F216">
        <f t="shared" si="15"/>
        <v>0</v>
      </c>
      <c r="G216">
        <v>30</v>
      </c>
      <c r="H216">
        <v>20</v>
      </c>
      <c r="I216">
        <f t="shared" si="12"/>
        <v>10</v>
      </c>
      <c r="J216">
        <f t="shared" si="13"/>
        <v>1</v>
      </c>
      <c r="K216" t="s">
        <v>13</v>
      </c>
      <c r="L216" t="s">
        <v>11</v>
      </c>
      <c r="M216" t="s">
        <v>12</v>
      </c>
      <c r="N216">
        <v>26</v>
      </c>
      <c r="O216">
        <v>20</v>
      </c>
      <c r="P216">
        <f t="shared" si="14"/>
        <v>50</v>
      </c>
    </row>
    <row r="217" spans="1:16" x14ac:dyDescent="0.25">
      <c r="A217">
        <v>16</v>
      </c>
      <c r="B217">
        <v>31</v>
      </c>
      <c r="C217">
        <v>28</v>
      </c>
      <c r="D217" t="str">
        <f>VLOOKUP(B217:B472,[1]NFLTeams!$A$2:$B$33,2,)</f>
        <v>Green Bay Packers</v>
      </c>
      <c r="E217" t="str">
        <f>VLOOKUP(C217:C472,[1]NFLTeams!$A$2:$B$33,2,)</f>
        <v>Pittsburgh Steelers</v>
      </c>
      <c r="F217">
        <f t="shared" si="15"/>
        <v>0</v>
      </c>
      <c r="G217">
        <v>31</v>
      </c>
      <c r="H217">
        <v>38</v>
      </c>
      <c r="I217">
        <f t="shared" si="12"/>
        <v>7</v>
      </c>
      <c r="J217">
        <f t="shared" si="13"/>
        <v>0</v>
      </c>
      <c r="K217" t="s">
        <v>13</v>
      </c>
      <c r="L217" t="s">
        <v>14</v>
      </c>
      <c r="M217" t="s">
        <v>12</v>
      </c>
      <c r="N217">
        <v>23</v>
      </c>
      <c r="O217">
        <v>13</v>
      </c>
      <c r="P217">
        <f t="shared" si="14"/>
        <v>69</v>
      </c>
    </row>
    <row r="218" spans="1:16" x14ac:dyDescent="0.25">
      <c r="A218">
        <v>1</v>
      </c>
      <c r="B218">
        <v>30</v>
      </c>
      <c r="C218">
        <v>29</v>
      </c>
      <c r="D218" t="str">
        <f>VLOOKUP(B218:B473,[1]NFLTeams!$A$2:$B$33,2,)</f>
        <v>Chicago Bears</v>
      </c>
      <c r="E218" t="str">
        <f>VLOOKUP(C218:C473,[1]NFLTeams!$A$2:$B$33,2,)</f>
        <v>Cincinnati Bengals</v>
      </c>
      <c r="F218">
        <f t="shared" si="15"/>
        <v>0</v>
      </c>
      <c r="G218">
        <v>24</v>
      </c>
      <c r="H218">
        <v>21</v>
      </c>
      <c r="I218">
        <f t="shared" si="12"/>
        <v>3</v>
      </c>
      <c r="J218">
        <f t="shared" si="13"/>
        <v>1</v>
      </c>
      <c r="K218" t="s">
        <v>13</v>
      </c>
      <c r="L218" t="s">
        <v>14</v>
      </c>
      <c r="M218" t="s">
        <v>12</v>
      </c>
      <c r="N218">
        <v>73</v>
      </c>
      <c r="O218">
        <v>11</v>
      </c>
      <c r="P218">
        <f t="shared" si="14"/>
        <v>45</v>
      </c>
    </row>
    <row r="219" spans="1:16" x14ac:dyDescent="0.25">
      <c r="A219">
        <v>3</v>
      </c>
      <c r="B219">
        <v>29</v>
      </c>
      <c r="C219">
        <v>31</v>
      </c>
      <c r="D219" t="str">
        <f>VLOOKUP(B219:B474,[1]NFLTeams!$A$2:$B$33,2,)</f>
        <v>Cincinnati Bengals</v>
      </c>
      <c r="E219" t="str">
        <f>VLOOKUP(C219:C474,[1]NFLTeams!$A$2:$B$33,2,)</f>
        <v>Green Bay Packers</v>
      </c>
      <c r="F219">
        <f t="shared" si="15"/>
        <v>0</v>
      </c>
      <c r="G219">
        <v>34</v>
      </c>
      <c r="H219">
        <v>30</v>
      </c>
      <c r="I219">
        <f t="shared" si="12"/>
        <v>4</v>
      </c>
      <c r="J219">
        <f t="shared" si="13"/>
        <v>1</v>
      </c>
      <c r="K219" t="s">
        <v>13</v>
      </c>
      <c r="L219" t="s">
        <v>14</v>
      </c>
      <c r="M219" t="s">
        <v>18</v>
      </c>
      <c r="N219">
        <v>63</v>
      </c>
      <c r="O219">
        <v>13</v>
      </c>
      <c r="P219">
        <f t="shared" si="14"/>
        <v>64</v>
      </c>
    </row>
    <row r="220" spans="1:16" x14ac:dyDescent="0.25">
      <c r="A220">
        <v>7</v>
      </c>
      <c r="B220">
        <v>32</v>
      </c>
      <c r="C220">
        <v>29</v>
      </c>
      <c r="D220" t="str">
        <f>VLOOKUP(B220:B475,[1]NFLTeams!$A$2:$B$33,2,)</f>
        <v>Detroit Lions</v>
      </c>
      <c r="E220" t="str">
        <f>VLOOKUP(C220:C475,[1]NFLTeams!$A$2:$B$33,2,)</f>
        <v>Cincinnati Bengals</v>
      </c>
      <c r="F220">
        <f t="shared" si="15"/>
        <v>0</v>
      </c>
      <c r="G220">
        <v>24</v>
      </c>
      <c r="H220">
        <v>27</v>
      </c>
      <c r="I220">
        <f t="shared" si="12"/>
        <v>3</v>
      </c>
      <c r="J220">
        <f t="shared" si="13"/>
        <v>0</v>
      </c>
      <c r="K220" t="s">
        <v>13</v>
      </c>
      <c r="L220" t="s">
        <v>14</v>
      </c>
      <c r="M220" t="s">
        <v>18</v>
      </c>
      <c r="N220">
        <v>68</v>
      </c>
      <c r="O220">
        <v>0</v>
      </c>
      <c r="P220">
        <f t="shared" si="14"/>
        <v>51</v>
      </c>
    </row>
    <row r="221" spans="1:16" x14ac:dyDescent="0.25">
      <c r="A221">
        <v>4</v>
      </c>
      <c r="B221">
        <v>32</v>
      </c>
      <c r="C221">
        <v>30</v>
      </c>
      <c r="D221" t="str">
        <f>VLOOKUP(B221:B476,[1]NFLTeams!$A$2:$B$33,2,)</f>
        <v>Detroit Lions</v>
      </c>
      <c r="E221" t="str">
        <f>VLOOKUP(C221:C476,[1]NFLTeams!$A$2:$B$33,2,)</f>
        <v>Chicago Bears</v>
      </c>
      <c r="F221">
        <f t="shared" si="15"/>
        <v>0</v>
      </c>
      <c r="G221">
        <v>40</v>
      </c>
      <c r="H221">
        <v>32</v>
      </c>
      <c r="I221">
        <f t="shared" si="12"/>
        <v>8</v>
      </c>
      <c r="J221">
        <f t="shared" si="13"/>
        <v>1</v>
      </c>
      <c r="K221" t="s">
        <v>13</v>
      </c>
      <c r="L221" t="s">
        <v>14</v>
      </c>
      <c r="M221" t="s">
        <v>18</v>
      </c>
      <c r="N221">
        <v>68</v>
      </c>
      <c r="O221">
        <v>0</v>
      </c>
      <c r="P221">
        <f t="shared" si="14"/>
        <v>72</v>
      </c>
    </row>
    <row r="222" spans="1:16" x14ac:dyDescent="0.25">
      <c r="A222">
        <v>9</v>
      </c>
      <c r="B222">
        <v>31</v>
      </c>
      <c r="C222">
        <v>30</v>
      </c>
      <c r="D222" t="str">
        <f>VLOOKUP(B222:B477,[1]NFLTeams!$A$2:$B$33,2,)</f>
        <v>Green Bay Packers</v>
      </c>
      <c r="E222" t="str">
        <f>VLOOKUP(C222:C477,[1]NFLTeams!$A$2:$B$33,2,)</f>
        <v>Chicago Bears</v>
      </c>
      <c r="F222">
        <f t="shared" si="15"/>
        <v>0</v>
      </c>
      <c r="G222">
        <v>20</v>
      </c>
      <c r="H222">
        <v>27</v>
      </c>
      <c r="I222">
        <f t="shared" si="12"/>
        <v>7</v>
      </c>
      <c r="J222">
        <f t="shared" si="13"/>
        <v>0</v>
      </c>
      <c r="K222" t="s">
        <v>17</v>
      </c>
      <c r="L222" t="s">
        <v>11</v>
      </c>
      <c r="M222" t="s">
        <v>12</v>
      </c>
      <c r="N222">
        <v>49</v>
      </c>
      <c r="O222">
        <v>14</v>
      </c>
      <c r="P222">
        <f t="shared" si="14"/>
        <v>47</v>
      </c>
    </row>
    <row r="223" spans="1:16" x14ac:dyDescent="0.25">
      <c r="A223">
        <v>10</v>
      </c>
      <c r="B223">
        <v>30</v>
      </c>
      <c r="C223">
        <v>32</v>
      </c>
      <c r="D223" t="str">
        <f>VLOOKUP(B223:B478,[1]NFLTeams!$A$2:$B$33,2,)</f>
        <v>Chicago Bears</v>
      </c>
      <c r="E223" t="str">
        <f>VLOOKUP(C223:C478,[1]NFLTeams!$A$2:$B$33,2,)</f>
        <v>Detroit Lions</v>
      </c>
      <c r="F223">
        <f t="shared" si="15"/>
        <v>0</v>
      </c>
      <c r="G223">
        <v>19</v>
      </c>
      <c r="H223">
        <v>21</v>
      </c>
      <c r="I223">
        <f t="shared" si="12"/>
        <v>2</v>
      </c>
      <c r="J223">
        <f t="shared" si="13"/>
        <v>0</v>
      </c>
      <c r="K223" t="s">
        <v>13</v>
      </c>
      <c r="L223" t="s">
        <v>14</v>
      </c>
      <c r="M223" t="s">
        <v>12</v>
      </c>
      <c r="N223">
        <v>47</v>
      </c>
      <c r="O223">
        <v>6</v>
      </c>
      <c r="P223">
        <f t="shared" si="14"/>
        <v>40</v>
      </c>
    </row>
    <row r="224" spans="1:16" x14ac:dyDescent="0.25">
      <c r="A224">
        <v>17</v>
      </c>
      <c r="B224">
        <v>30</v>
      </c>
      <c r="C224">
        <v>31</v>
      </c>
      <c r="D224" t="str">
        <f>VLOOKUP(B224:B479,[1]NFLTeams!$A$2:$B$33,2,)</f>
        <v>Chicago Bears</v>
      </c>
      <c r="E224" t="str">
        <f>VLOOKUP(C224:C479,[1]NFLTeams!$A$2:$B$33,2,)</f>
        <v>Green Bay Packers</v>
      </c>
      <c r="F224">
        <f t="shared" si="15"/>
        <v>0</v>
      </c>
      <c r="G224">
        <v>28</v>
      </c>
      <c r="H224">
        <v>33</v>
      </c>
      <c r="I224">
        <f t="shared" si="12"/>
        <v>5</v>
      </c>
      <c r="J224">
        <f t="shared" si="13"/>
        <v>0</v>
      </c>
      <c r="K224" t="s">
        <v>13</v>
      </c>
      <c r="L224" t="s">
        <v>14</v>
      </c>
      <c r="M224" t="s">
        <v>12</v>
      </c>
      <c r="N224">
        <v>26</v>
      </c>
      <c r="O224">
        <v>16</v>
      </c>
      <c r="P224">
        <f t="shared" si="14"/>
        <v>61</v>
      </c>
    </row>
    <row r="225" spans="1:16" x14ac:dyDescent="0.25">
      <c r="A225">
        <v>5</v>
      </c>
      <c r="B225">
        <v>31</v>
      </c>
      <c r="C225">
        <v>32</v>
      </c>
      <c r="D225" t="str">
        <f>VLOOKUP(B225:B480,[1]NFLTeams!$A$2:$B$33,2,)</f>
        <v>Green Bay Packers</v>
      </c>
      <c r="E225" t="str">
        <f>VLOOKUP(C225:C480,[1]NFLTeams!$A$2:$B$33,2,)</f>
        <v>Detroit Lions</v>
      </c>
      <c r="F225">
        <f t="shared" si="15"/>
        <v>0</v>
      </c>
      <c r="G225">
        <v>22</v>
      </c>
      <c r="H225">
        <v>9</v>
      </c>
      <c r="I225">
        <f t="shared" si="12"/>
        <v>13</v>
      </c>
      <c r="J225">
        <f t="shared" si="13"/>
        <v>1</v>
      </c>
      <c r="K225" t="s">
        <v>13</v>
      </c>
      <c r="L225" t="s">
        <v>14</v>
      </c>
      <c r="M225" t="s">
        <v>12</v>
      </c>
      <c r="N225">
        <v>59</v>
      </c>
      <c r="O225">
        <v>10</v>
      </c>
      <c r="P225">
        <f t="shared" si="14"/>
        <v>31</v>
      </c>
    </row>
    <row r="226" spans="1:16" x14ac:dyDescent="0.25">
      <c r="A226">
        <v>13</v>
      </c>
      <c r="B226">
        <v>32</v>
      </c>
      <c r="C226">
        <v>31</v>
      </c>
      <c r="D226" t="str">
        <f>VLOOKUP(B226:B481,[1]NFLTeams!$A$2:$B$33,2,)</f>
        <v>Detroit Lions</v>
      </c>
      <c r="E226" t="str">
        <f>VLOOKUP(C226:C481,[1]NFLTeams!$A$2:$B$33,2,)</f>
        <v>Green Bay Packers</v>
      </c>
      <c r="F226">
        <f t="shared" si="15"/>
        <v>0</v>
      </c>
      <c r="G226">
        <v>40</v>
      </c>
      <c r="H226">
        <v>10</v>
      </c>
      <c r="I226">
        <f t="shared" si="12"/>
        <v>30</v>
      </c>
      <c r="J226">
        <f t="shared" si="13"/>
        <v>1</v>
      </c>
      <c r="K226" t="s">
        <v>10</v>
      </c>
      <c r="L226" t="s">
        <v>14</v>
      </c>
      <c r="M226" t="s">
        <v>18</v>
      </c>
      <c r="N226">
        <v>68</v>
      </c>
      <c r="O226">
        <v>0</v>
      </c>
      <c r="P226">
        <f t="shared" si="14"/>
        <v>50</v>
      </c>
    </row>
  </sheetData>
  <sortState ref="A71:A160">
    <sortCondition ref="A2:A22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9" workbookViewId="0">
      <selection activeCell="N42" sqref="N42"/>
    </sheetView>
  </sheetViews>
  <sheetFormatPr defaultRowHeight="15" x14ac:dyDescent="0.25"/>
  <sheetData>
    <row r="1" spans="1:5" x14ac:dyDescent="0.25">
      <c r="A1" t="s">
        <v>25</v>
      </c>
      <c r="D1" t="s">
        <v>26</v>
      </c>
    </row>
    <row r="2" spans="1:5" ht="15.75" thickBot="1" x14ac:dyDescent="0.3">
      <c r="A2">
        <v>0</v>
      </c>
    </row>
    <row r="3" spans="1:5" x14ac:dyDescent="0.25">
      <c r="A3">
        <f t="shared" ref="A3:A13" si="0">A2+7</f>
        <v>7</v>
      </c>
      <c r="D3" s="5" t="s">
        <v>22</v>
      </c>
      <c r="E3" s="5" t="s">
        <v>24</v>
      </c>
    </row>
    <row r="4" spans="1:5" x14ac:dyDescent="0.25">
      <c r="A4">
        <f t="shared" si="0"/>
        <v>14</v>
      </c>
      <c r="D4" s="2">
        <v>0</v>
      </c>
      <c r="E4" s="3">
        <v>1</v>
      </c>
    </row>
    <row r="5" spans="1:5" x14ac:dyDescent="0.25">
      <c r="A5">
        <f t="shared" si="0"/>
        <v>21</v>
      </c>
      <c r="D5" s="2">
        <v>7</v>
      </c>
      <c r="E5" s="3">
        <v>14</v>
      </c>
    </row>
    <row r="6" spans="1:5" x14ac:dyDescent="0.25">
      <c r="A6">
        <f t="shared" si="0"/>
        <v>28</v>
      </c>
      <c r="D6" s="2">
        <v>14</v>
      </c>
      <c r="E6" s="3">
        <v>29</v>
      </c>
    </row>
    <row r="7" spans="1:5" x14ac:dyDescent="0.25">
      <c r="A7">
        <f t="shared" si="0"/>
        <v>35</v>
      </c>
      <c r="D7" s="2">
        <v>21</v>
      </c>
      <c r="E7" s="3">
        <v>51</v>
      </c>
    </row>
    <row r="8" spans="1:5" x14ac:dyDescent="0.25">
      <c r="A8">
        <f t="shared" si="0"/>
        <v>42</v>
      </c>
      <c r="D8" s="2">
        <v>28</v>
      </c>
      <c r="E8" s="3">
        <v>74</v>
      </c>
    </row>
    <row r="9" spans="1:5" x14ac:dyDescent="0.25">
      <c r="A9">
        <f t="shared" si="0"/>
        <v>49</v>
      </c>
      <c r="D9" s="2">
        <v>35</v>
      </c>
      <c r="E9" s="3">
        <v>50</v>
      </c>
    </row>
    <row r="10" spans="1:5" x14ac:dyDescent="0.25">
      <c r="A10">
        <f t="shared" si="0"/>
        <v>56</v>
      </c>
      <c r="D10" s="2">
        <v>42</v>
      </c>
      <c r="E10" s="3">
        <v>24</v>
      </c>
    </row>
    <row r="11" spans="1:5" x14ac:dyDescent="0.25">
      <c r="A11">
        <f t="shared" si="0"/>
        <v>63</v>
      </c>
      <c r="D11" s="2">
        <v>49</v>
      </c>
      <c r="E11" s="3">
        <v>9</v>
      </c>
    </row>
    <row r="12" spans="1:5" x14ac:dyDescent="0.25">
      <c r="A12">
        <f t="shared" si="0"/>
        <v>70</v>
      </c>
      <c r="D12" s="2">
        <v>56</v>
      </c>
      <c r="E12" s="3">
        <v>4</v>
      </c>
    </row>
    <row r="13" spans="1:5" x14ac:dyDescent="0.25">
      <c r="A13">
        <f t="shared" si="0"/>
        <v>77</v>
      </c>
      <c r="D13" s="2">
        <v>63</v>
      </c>
      <c r="E13" s="3">
        <v>0</v>
      </c>
    </row>
    <row r="14" spans="1:5" x14ac:dyDescent="0.25">
      <c r="D14" s="2">
        <v>70</v>
      </c>
      <c r="E14" s="3">
        <v>0</v>
      </c>
    </row>
    <row r="15" spans="1:5" x14ac:dyDescent="0.25">
      <c r="D15" s="2">
        <v>77</v>
      </c>
      <c r="E15" s="3">
        <v>0</v>
      </c>
    </row>
    <row r="16" spans="1:5" ht="15.75" thickBot="1" x14ac:dyDescent="0.3">
      <c r="D16" s="4" t="s">
        <v>23</v>
      </c>
      <c r="E16" s="4">
        <v>0</v>
      </c>
    </row>
    <row r="20" spans="4:5" x14ac:dyDescent="0.25">
      <c r="D20" t="s">
        <v>27</v>
      </c>
    </row>
    <row r="22" spans="4:5" ht="15.75" thickBot="1" x14ac:dyDescent="0.3"/>
    <row r="23" spans="4:5" x14ac:dyDescent="0.25">
      <c r="D23" s="5" t="s">
        <v>22</v>
      </c>
      <c r="E23" s="5" t="s">
        <v>24</v>
      </c>
    </row>
    <row r="24" spans="4:5" x14ac:dyDescent="0.25">
      <c r="D24" s="2">
        <v>0</v>
      </c>
      <c r="E24" s="3">
        <v>2</v>
      </c>
    </row>
    <row r="25" spans="4:5" x14ac:dyDescent="0.25">
      <c r="D25" s="2">
        <v>7</v>
      </c>
      <c r="E25" s="3">
        <v>19</v>
      </c>
    </row>
    <row r="26" spans="4:5" x14ac:dyDescent="0.25">
      <c r="D26" s="2">
        <v>14</v>
      </c>
      <c r="E26" s="3">
        <v>37</v>
      </c>
    </row>
    <row r="27" spans="4:5" x14ac:dyDescent="0.25">
      <c r="D27" s="2">
        <v>21</v>
      </c>
      <c r="E27" s="3">
        <v>74</v>
      </c>
    </row>
    <row r="28" spans="4:5" x14ac:dyDescent="0.25">
      <c r="D28" s="2">
        <v>28</v>
      </c>
      <c r="E28" s="3">
        <v>71</v>
      </c>
    </row>
    <row r="29" spans="4:5" x14ac:dyDescent="0.25">
      <c r="D29" s="2">
        <v>35</v>
      </c>
      <c r="E29" s="3">
        <v>33</v>
      </c>
    </row>
    <row r="30" spans="4:5" x14ac:dyDescent="0.25">
      <c r="D30" s="2">
        <v>42</v>
      </c>
      <c r="E30" s="3">
        <v>15</v>
      </c>
    </row>
    <row r="31" spans="4:5" x14ac:dyDescent="0.25">
      <c r="D31" s="2">
        <v>49</v>
      </c>
      <c r="E31" s="3">
        <v>3</v>
      </c>
    </row>
    <row r="32" spans="4:5" x14ac:dyDescent="0.25">
      <c r="D32" s="2">
        <v>56</v>
      </c>
      <c r="E32" s="3">
        <v>2</v>
      </c>
    </row>
    <row r="33" spans="4:5" x14ac:dyDescent="0.25">
      <c r="D33" s="2">
        <v>63</v>
      </c>
      <c r="E33" s="3">
        <v>0</v>
      </c>
    </row>
    <row r="34" spans="4:5" x14ac:dyDescent="0.25">
      <c r="D34" s="2">
        <v>70</v>
      </c>
      <c r="E34" s="3">
        <v>0</v>
      </c>
    </row>
    <row r="35" spans="4:5" x14ac:dyDescent="0.25">
      <c r="D35" s="2">
        <v>77</v>
      </c>
      <c r="E35" s="3">
        <v>0</v>
      </c>
    </row>
    <row r="36" spans="4:5" ht="15.75" thickBot="1" x14ac:dyDescent="0.3">
      <c r="D36" s="4" t="s">
        <v>23</v>
      </c>
      <c r="E36" s="4">
        <v>0</v>
      </c>
    </row>
  </sheetData>
  <sortState ref="D24:D35">
    <sortCondition ref="D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NFLGames</vt:lpstr>
      <vt:lpstr>Solutions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Belinkoff Feldman</dc:creator>
  <cp:lastModifiedBy>Jake Feldman</cp:lastModifiedBy>
  <dcterms:created xsi:type="dcterms:W3CDTF">2014-09-01T19:56:56Z</dcterms:created>
  <dcterms:modified xsi:type="dcterms:W3CDTF">2014-09-08T18:04:04Z</dcterms:modified>
</cp:coreProperties>
</file>