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reer/Library/CloudStorage/OneDrive-DOI/6ppd/embryo_exposures/R/data/"/>
    </mc:Choice>
  </mc:AlternateContent>
  <xr:revisionPtr revIDLastSave="0" documentId="13_ncr:1_{3BEAEA8B-68D3-B04E-A915-F490FB7794D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LCTR" sheetId="1" r:id="rId1"/>
    <sheet name="MethodBlank" sheetId="3" r:id="rId2"/>
    <sheet name="CheckStandards" sheetId="4" r:id="rId3"/>
    <sheet name="Matrix Spik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J14" i="1"/>
  <c r="K14" i="1"/>
  <c r="K16" i="1"/>
  <c r="K18" i="1"/>
  <c r="J20" i="1"/>
  <c r="K20" i="1"/>
  <c r="K22" i="1"/>
  <c r="J24" i="1"/>
  <c r="K24" i="1"/>
  <c r="K26" i="1"/>
  <c r="K28" i="1"/>
  <c r="J30" i="1"/>
  <c r="K30" i="1"/>
  <c r="J34" i="1"/>
  <c r="K34" i="1"/>
  <c r="K36" i="1"/>
  <c r="K38" i="1"/>
  <c r="J40" i="1"/>
  <c r="K40" i="1"/>
  <c r="L52" i="1"/>
  <c r="M52" i="1" s="1"/>
  <c r="J55" i="1"/>
  <c r="L55" i="1"/>
  <c r="M55" i="1"/>
  <c r="J58" i="1"/>
  <c r="L58" i="1"/>
  <c r="M58" i="1"/>
  <c r="J61" i="1"/>
  <c r="L61" i="1"/>
  <c r="M61" i="1" s="1"/>
  <c r="J64" i="1"/>
  <c r="L64" i="1"/>
  <c r="M64" i="1"/>
  <c r="J67" i="1"/>
  <c r="L67" i="1"/>
  <c r="M67" i="1"/>
  <c r="J70" i="1"/>
  <c r="L70" i="1"/>
  <c r="M70" i="1" s="1"/>
  <c r="L73" i="1"/>
  <c r="M73" i="1" s="1"/>
  <c r="J76" i="1"/>
  <c r="L76" i="1"/>
  <c r="M76" i="1"/>
  <c r="J79" i="1"/>
  <c r="L79" i="1"/>
  <c r="M79" i="1"/>
  <c r="J82" i="1"/>
  <c r="L82" i="1"/>
  <c r="M82" i="1" s="1"/>
  <c r="J85" i="1"/>
  <c r="L85" i="1"/>
  <c r="M85" i="1"/>
  <c r="J88" i="1"/>
  <c r="L88" i="1"/>
  <c r="M88" i="1"/>
  <c r="J91" i="1"/>
  <c r="L91" i="1"/>
  <c r="M91" i="1"/>
  <c r="L94" i="1"/>
  <c r="M94" i="1" s="1"/>
  <c r="J97" i="1"/>
  <c r="L97" i="1"/>
  <c r="M97" i="1"/>
  <c r="J100" i="1"/>
  <c r="L100" i="1"/>
  <c r="M100" i="1"/>
  <c r="J103" i="1"/>
  <c r="L103" i="1"/>
  <c r="M103" i="1" s="1"/>
  <c r="J106" i="1"/>
  <c r="L106" i="1"/>
  <c r="M106" i="1" s="1"/>
  <c r="J109" i="1"/>
  <c r="L109" i="1"/>
  <c r="M109" i="1" s="1"/>
  <c r="J112" i="1"/>
  <c r="L112" i="1"/>
  <c r="M112" i="1"/>
</calcChain>
</file>

<file path=xl/sharedStrings.xml><?xml version="1.0" encoding="utf-8"?>
<sst xmlns="http://schemas.openxmlformats.org/spreadsheetml/2006/main" count="1067" uniqueCount="220">
  <si>
    <t>LABID</t>
  </si>
  <si>
    <t>Site Location</t>
  </si>
  <si>
    <t>Sample Description</t>
  </si>
  <si>
    <t>Project Code</t>
  </si>
  <si>
    <t>ProjectManager</t>
  </si>
  <si>
    <t>ID-05443A</t>
  </si>
  <si>
    <t>1ug/L</t>
  </si>
  <si>
    <t/>
  </si>
  <si>
    <t>TP 5-3</t>
  </si>
  <si>
    <t>6PPD-Q stock sample</t>
  </si>
  <si>
    <t>PPD</t>
  </si>
  <si>
    <t>Justin Greer</t>
  </si>
  <si>
    <t>ID-05444A</t>
  </si>
  <si>
    <t>TP 5-2</t>
  </si>
  <si>
    <t>ID-05445A</t>
  </si>
  <si>
    <t>TP 5-1</t>
  </si>
  <si>
    <t>ID-05446A</t>
  </si>
  <si>
    <t>100ng/L</t>
  </si>
  <si>
    <t>ID-05447A</t>
  </si>
  <si>
    <t>ID-05448A</t>
  </si>
  <si>
    <t>ID-05449A</t>
  </si>
  <si>
    <t>TP 4-3</t>
  </si>
  <si>
    <t>ID-05450A</t>
  </si>
  <si>
    <t>10ug/L</t>
  </si>
  <si>
    <t>ID-05451A</t>
  </si>
  <si>
    <t>TP 4-2</t>
  </si>
  <si>
    <t>ID-05452A</t>
  </si>
  <si>
    <t>TP 4-1</t>
  </si>
  <si>
    <t>ID-05453A</t>
  </si>
  <si>
    <t>ID-05454A</t>
  </si>
  <si>
    <t>ID-05455A</t>
  </si>
  <si>
    <t>ID-05456A</t>
  </si>
  <si>
    <t>TP 3-2</t>
  </si>
  <si>
    <t>ID-05457A</t>
  </si>
  <si>
    <t>TP 2-3</t>
  </si>
  <si>
    <t>ID-05458A</t>
  </si>
  <si>
    <t>ID-05459A</t>
  </si>
  <si>
    <t>ID-05460A</t>
  </si>
  <si>
    <t>TP 3-3</t>
  </si>
  <si>
    <t>ID-05461A</t>
  </si>
  <si>
    <t>ID-05462A</t>
  </si>
  <si>
    <t>TP 3-1</t>
  </si>
  <si>
    <t>ID-05463A</t>
  </si>
  <si>
    <t>ID-05465A</t>
  </si>
  <si>
    <t>TP 2-1</t>
  </si>
  <si>
    <t>ID-05466A</t>
  </si>
  <si>
    <t>ID-05467A</t>
  </si>
  <si>
    <t>ID-05468A</t>
  </si>
  <si>
    <t>ID-05469A</t>
  </si>
  <si>
    <t>ID-05470A</t>
  </si>
  <si>
    <t>ID-05471A</t>
  </si>
  <si>
    <t>ID-05472A</t>
  </si>
  <si>
    <t>TP 2-2</t>
  </si>
  <si>
    <t>ID-05473A</t>
  </si>
  <si>
    <t>TP 1-3</t>
  </si>
  <si>
    <t>ID-05475A</t>
  </si>
  <si>
    <t>ID-05476A</t>
  </si>
  <si>
    <t>ID-05477A</t>
  </si>
  <si>
    <t>ID-05478A</t>
  </si>
  <si>
    <t>ID-05479A</t>
  </si>
  <si>
    <t>TP 7-1</t>
  </si>
  <si>
    <t>ID-05480A</t>
  </si>
  <si>
    <t>TP 1-1</t>
  </si>
  <si>
    <t>ID-05481A</t>
  </si>
  <si>
    <t>TP 7-2</t>
  </si>
  <si>
    <t>ID-05482A</t>
  </si>
  <si>
    <t>ID-05484A</t>
  </si>
  <si>
    <t>TP 6-1</t>
  </si>
  <si>
    <t>ID-05485A</t>
  </si>
  <si>
    <t>TP 7-3</t>
  </si>
  <si>
    <t>ID-05486A</t>
  </si>
  <si>
    <t>ID-05487A</t>
  </si>
  <si>
    <t>ID-05488A</t>
  </si>
  <si>
    <t>TP 1-2</t>
  </si>
  <si>
    <t>ID-05489A</t>
  </si>
  <si>
    <t>ID-05495A</t>
  </si>
  <si>
    <t>ID-05496A</t>
  </si>
  <si>
    <t>TP 6-2</t>
  </si>
  <si>
    <t>ID-05497A</t>
  </si>
  <si>
    <t>ID-05498A</t>
  </si>
  <si>
    <t>ID-05499A</t>
  </si>
  <si>
    <t>TP 6-3</t>
  </si>
  <si>
    <t>ID-05500A</t>
  </si>
  <si>
    <t>ID-05501A</t>
  </si>
  <si>
    <t>ID-05502A</t>
  </si>
  <si>
    <t>ID-05503A</t>
  </si>
  <si>
    <t>ID-05504A</t>
  </si>
  <si>
    <t>ID-05505A</t>
  </si>
  <si>
    <t>10ug/L-Final</t>
  </si>
  <si>
    <t>ID-05506A</t>
  </si>
  <si>
    <t>10ug/L-initial 2</t>
  </si>
  <si>
    <t>ID-05507A</t>
  </si>
  <si>
    <t>ID-05508A</t>
  </si>
  <si>
    <t>ID-05509A</t>
  </si>
  <si>
    <t>ID-05510A</t>
  </si>
  <si>
    <t>ID-05511A</t>
  </si>
  <si>
    <t>ID-05512A</t>
  </si>
  <si>
    <t>ID-05513A</t>
  </si>
  <si>
    <t>10ug/L-initial</t>
  </si>
  <si>
    <t>ID-05515A</t>
  </si>
  <si>
    <t>ID-05516A</t>
  </si>
  <si>
    <t>ID-05517A</t>
  </si>
  <si>
    <t>ID-05518A</t>
  </si>
  <si>
    <t>1 ug/L</t>
  </si>
  <si>
    <t>ID-05519A</t>
  </si>
  <si>
    <t>Control</t>
  </si>
  <si>
    <t>ED</t>
  </si>
  <si>
    <t>ID-05520A</t>
  </si>
  <si>
    <t>100ng/L-initial 2</t>
  </si>
  <si>
    <t>ID-05521A</t>
  </si>
  <si>
    <t>100ng/L-Final 2</t>
  </si>
  <si>
    <t>ID-05522A</t>
  </si>
  <si>
    <t>ID-05523A</t>
  </si>
  <si>
    <t>ID-05524A</t>
  </si>
  <si>
    <t>10ug/L-Final 2</t>
  </si>
  <si>
    <t>ID-05525A</t>
  </si>
  <si>
    <t>ID-05526A</t>
  </si>
  <si>
    <t>ID-05527A</t>
  </si>
  <si>
    <t>1ug/L-Final</t>
  </si>
  <si>
    <t>ID-05528A</t>
  </si>
  <si>
    <t>1ug/L-Final 2</t>
  </si>
  <si>
    <t>ID-05529A</t>
  </si>
  <si>
    <t>100ng/L-initial</t>
  </si>
  <si>
    <t>ID-05530A</t>
  </si>
  <si>
    <t>1ug/L-initial</t>
  </si>
  <si>
    <t>ID-05531A</t>
  </si>
  <si>
    <t>1ug/L-initial 2</t>
  </si>
  <si>
    <t>ID-05532A</t>
  </si>
  <si>
    <t>1ug/L-final 2</t>
  </si>
  <si>
    <t>ID-05533A</t>
  </si>
  <si>
    <t>1ug/L-final</t>
  </si>
  <si>
    <t>ID-05534A</t>
  </si>
  <si>
    <t>ID-05535A</t>
  </si>
  <si>
    <t>ID-05536A</t>
  </si>
  <si>
    <t>control-initial 2</t>
  </si>
  <si>
    <t>ID-05537A</t>
  </si>
  <si>
    <t>ID-05538A</t>
  </si>
  <si>
    <t>control-initial</t>
  </si>
  <si>
    <t>ID-05539A</t>
  </si>
  <si>
    <t>control-Final</t>
  </si>
  <si>
    <t>ID-05540A</t>
  </si>
  <si>
    <t>control-Final 2</t>
  </si>
  <si>
    <t>ID-05541A</t>
  </si>
  <si>
    <t>ID-05542A</t>
  </si>
  <si>
    <t>ID-05543A</t>
  </si>
  <si>
    <t>ID-05544A</t>
  </si>
  <si>
    <t>ID-05545A</t>
  </si>
  <si>
    <t>ID-05546A</t>
  </si>
  <si>
    <t>ID-05547A</t>
  </si>
  <si>
    <t>ID-05548A</t>
  </si>
  <si>
    <t>ID-05549A</t>
  </si>
  <si>
    <t>ID-05550A</t>
  </si>
  <si>
    <t>ID-05551A</t>
  </si>
  <si>
    <t>ID-05552A</t>
  </si>
  <si>
    <t>100ng/L-Final</t>
  </si>
  <si>
    <t>ID-05553A</t>
  </si>
  <si>
    <t>ID-05554A</t>
  </si>
  <si>
    <t>ID-05464A</t>
  </si>
  <si>
    <t>ID-05474A</t>
  </si>
  <si>
    <t>ID-05483A</t>
  </si>
  <si>
    <t>ID-05490A</t>
  </si>
  <si>
    <t>ID-05491A</t>
  </si>
  <si>
    <t>ID-05492A</t>
  </si>
  <si>
    <t>ID-05493A</t>
  </si>
  <si>
    <t>ID-05494A</t>
  </si>
  <si>
    <t>ID-05514A</t>
  </si>
  <si>
    <t>ID-05473S</t>
  </si>
  <si>
    <t>ID-05480S</t>
  </si>
  <si>
    <t>ID-05506S</t>
  </si>
  <si>
    <t>ID-05510S</t>
  </si>
  <si>
    <t>ID-05535S</t>
  </si>
  <si>
    <t>Site ID</t>
  </si>
  <si>
    <t>Collection Date</t>
  </si>
  <si>
    <t>&lt;0.002</t>
  </si>
  <si>
    <t>Analysis Date</t>
  </si>
  <si>
    <t>Sample ID</t>
  </si>
  <si>
    <t>LCTR-6PPD-Quinone 
Concentrations in µg/L
Reporting Limit: 0.002 µg/L</t>
  </si>
  <si>
    <t>6PPD-Quinone, % Accuracy</t>
  </si>
  <si>
    <t>6PPD-Quinone, (µg/L)</t>
  </si>
  <si>
    <t>CCV 0.01 ppb_HPC</t>
  </si>
  <si>
    <t>Spiked
Conc, (µg/L)</t>
  </si>
  <si>
    <t>CCV 0.01 ppb_Camb</t>
  </si>
  <si>
    <t>CCV 0.1 ppb_HPC</t>
  </si>
  <si>
    <t>CCV 0.1 ppb_Camb</t>
  </si>
  <si>
    <r>
      <t xml:space="preserve">Sample Index </t>
    </r>
    <r>
      <rPr>
        <b/>
        <sz val="9"/>
        <color theme="1"/>
        <rFont val="Calibri"/>
        <family val="2"/>
        <scheme val="minor"/>
      </rPr>
      <t>6PPD-Quinone_215</t>
    </r>
  </si>
  <si>
    <t>COB_C</t>
  </si>
  <si>
    <t>COB_D</t>
  </si>
  <si>
    <t>COB_E</t>
  </si>
  <si>
    <t>COB_F</t>
  </si>
  <si>
    <t>COB_A</t>
  </si>
  <si>
    <t>COB_B</t>
  </si>
  <si>
    <t>--</t>
  </si>
  <si>
    <t>Duplicate % Difference</t>
  </si>
  <si>
    <t>Triplicate StDev</t>
  </si>
  <si>
    <t>Triplicate %RSD</t>
  </si>
  <si>
    <t>COB_G</t>
  </si>
  <si>
    <t>COB_H</t>
  </si>
  <si>
    <t>COB_I</t>
  </si>
  <si>
    <t>COB_J</t>
  </si>
  <si>
    <t>COB_K</t>
  </si>
  <si>
    <t>COB_L</t>
  </si>
  <si>
    <t>6PPD-Quinone, % Recovery</t>
  </si>
  <si>
    <t>CCV 0.02 ppb_HPC_A</t>
  </si>
  <si>
    <t>CCV 0.02 ppb_Camb_A</t>
  </si>
  <si>
    <t>CCV 0.2 ppb_HPC_A</t>
  </si>
  <si>
    <t>CCV 0.2 ppb_Camb_A</t>
  </si>
  <si>
    <t>CCV 0.02 ppb_HPC_B</t>
  </si>
  <si>
    <t>CCV 0.02 ppb_Camb_B</t>
  </si>
  <si>
    <t>CCV 0.2 ppb_HPC_B</t>
  </si>
  <si>
    <t>CCV 0.2 ppb_Camb_B</t>
  </si>
  <si>
    <t>CCV 0.5 ppb_HPC</t>
  </si>
  <si>
    <t>CCV 0.5 ppb_Camb</t>
  </si>
  <si>
    <t>CCV 2 ppb_HPC</t>
  </si>
  <si>
    <t>CCV 2 ppb_Camb</t>
  </si>
  <si>
    <t>CCV 10 ppb_HPC</t>
  </si>
  <si>
    <t>CCV 10 ppb_Camb</t>
  </si>
  <si>
    <t>%Loss from Measured Starting Concentration</t>
  </si>
  <si>
    <t>Results are shown with the LSD +1 (Least significant figure plus 1) to comply with the 2002 Office of Water Quality Policy for uploading data to NWIS</t>
  </si>
  <si>
    <t>100ng/L- Final</t>
  </si>
  <si>
    <t>Control-initial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</si>
</sst>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auto="1"/>
      </bottom>
      <diagonal/>
    </border>
  </borders>
  <cellStyleXfs count="3">
    <xf numFmtId="0" fontId="0" fillId="0" borderId="0"/>
    <xf numFmtId="0" fontId="8" fillId="6" borderId="0"/>
    <xf numFmtId="0" fontId="10" fillId="6" borderId="0"/>
  </cellStyleXfs>
  <cellXfs count="108">
    <xf numFmtId="0" fontId="0" fillId="0" borderId="0" xfId="0"/>
    <xf numFmtId="0" fontId="3" fillId="3" borderId="2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14" fontId="4" fillId="4" borderId="3" xfId="0" applyNumberFormat="1" applyFont="1" applyFill="1" applyBorder="1" applyAlignment="1" applyProtection="1">
      <alignment horizontal="left" vertical="center" wrapText="1"/>
    </xf>
    <xf numFmtId="0" fontId="9" fillId="7" borderId="0" xfId="1" applyFont="1" applyFill="1" applyAlignment="1">
      <alignment horizontal="left" wrapText="1"/>
    </xf>
    <xf numFmtId="165" fontId="9" fillId="7" borderId="0" xfId="1" applyNumberFormat="1" applyFont="1" applyFill="1" applyAlignment="1">
      <alignment horizontal="left" wrapText="1"/>
    </xf>
    <xf numFmtId="0" fontId="11" fillId="7" borderId="0" xfId="2" applyFont="1" applyFill="1"/>
    <xf numFmtId="0" fontId="10" fillId="7" borderId="0" xfId="2" applyFill="1"/>
    <xf numFmtId="0" fontId="11" fillId="6" borderId="0" xfId="2" applyFont="1" applyAlignment="1">
      <alignment horizontal="left"/>
    </xf>
    <xf numFmtId="0" fontId="8" fillId="6" borderId="0" xfId="1" applyAlignment="1">
      <alignment horizontal="left"/>
    </xf>
    <xf numFmtId="0" fontId="8" fillId="7" borderId="0" xfId="1" applyFill="1" applyAlignment="1">
      <alignment horizontal="left"/>
    </xf>
    <xf numFmtId="166" fontId="8" fillId="6" borderId="0" xfId="1" applyNumberFormat="1" applyAlignment="1">
      <alignment horizontal="left"/>
    </xf>
    <xf numFmtId="0" fontId="11" fillId="6" borderId="0" xfId="2" applyFont="1"/>
    <xf numFmtId="0" fontId="10" fillId="6" borderId="0" xfId="2"/>
    <xf numFmtId="0" fontId="8" fillId="6" borderId="0" xfId="1"/>
    <xf numFmtId="0" fontId="9" fillId="6" borderId="0" xfId="1" applyFont="1" applyAlignment="1">
      <alignment horizontal="left"/>
    </xf>
    <xf numFmtId="0" fontId="9" fillId="7" borderId="0" xfId="1" applyFont="1" applyFill="1" applyAlignment="1">
      <alignment horizontal="left"/>
    </xf>
    <xf numFmtId="9" fontId="9" fillId="7" borderId="0" xfId="1" applyNumberFormat="1" applyFont="1" applyFill="1" applyAlignment="1">
      <alignment horizontal="left" wrapText="1"/>
    </xf>
    <xf numFmtId="0" fontId="11" fillId="7" borderId="0" xfId="2" applyFont="1" applyFill="1" applyAlignment="1">
      <alignment horizontal="left"/>
    </xf>
    <xf numFmtId="9" fontId="11" fillId="6" borderId="0" xfId="2" applyNumberFormat="1" applyFont="1" applyAlignment="1">
      <alignment horizontal="left"/>
    </xf>
    <xf numFmtId="9" fontId="8" fillId="6" borderId="0" xfId="1" applyNumberFormat="1" applyAlignment="1">
      <alignment horizontal="left"/>
    </xf>
    <xf numFmtId="0" fontId="9" fillId="6" borderId="0" xfId="1" applyFont="1"/>
    <xf numFmtId="0" fontId="5" fillId="5" borderId="5" xfId="0" applyFont="1" applyFill="1" applyBorder="1" applyAlignment="1" applyProtection="1">
      <alignment vertical="center" wrapText="1"/>
    </xf>
    <xf numFmtId="0" fontId="3" fillId="3" borderId="5" xfId="0" applyFont="1" applyFill="1" applyBorder="1" applyAlignment="1" applyProtection="1">
      <alignment vertical="center" wrapText="1"/>
    </xf>
    <xf numFmtId="14" fontId="4" fillId="4" borderId="5" xfId="0" applyNumberFormat="1" applyFont="1" applyFill="1" applyBorder="1" applyAlignment="1" applyProtection="1">
      <alignment horizontal="lef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3" fillId="3" borderId="7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</xf>
    <xf numFmtId="14" fontId="4" fillId="4" borderId="7" xfId="0" applyNumberFormat="1" applyFont="1" applyFill="1" applyBorder="1" applyAlignment="1" applyProtection="1">
      <alignment horizontal="left" vertical="center" wrapText="1"/>
    </xf>
    <xf numFmtId="0" fontId="3" fillId="3" borderId="8" xfId="0" applyFont="1" applyFill="1" applyBorder="1" applyAlignment="1" applyProtection="1">
      <alignment vertical="center" wrapText="1"/>
    </xf>
    <xf numFmtId="0" fontId="5" fillId="5" borderId="8" xfId="0" applyFont="1" applyFill="1" applyBorder="1" applyAlignment="1" applyProtection="1">
      <alignment vertical="center" wrapText="1"/>
    </xf>
    <xf numFmtId="14" fontId="4" fillId="4" borderId="8" xfId="0" applyNumberFormat="1" applyFont="1" applyFill="1" applyBorder="1" applyAlignment="1" applyProtection="1">
      <alignment horizontal="left" vertical="center" wrapText="1"/>
    </xf>
    <xf numFmtId="0" fontId="2" fillId="5" borderId="8" xfId="0" applyFont="1" applyFill="1" applyBorder="1" applyAlignment="1" applyProtection="1">
      <alignment vertical="center" wrapText="1"/>
    </xf>
    <xf numFmtId="0" fontId="3" fillId="8" borderId="9" xfId="0" applyFont="1" applyFill="1" applyBorder="1" applyAlignment="1" applyProtection="1">
      <alignment vertical="center" wrapText="1"/>
    </xf>
    <xf numFmtId="0" fontId="5" fillId="8" borderId="9" xfId="0" applyFont="1" applyFill="1" applyBorder="1" applyAlignment="1" applyProtection="1">
      <alignment vertical="center" wrapText="1"/>
    </xf>
    <xf numFmtId="14" fontId="4" fillId="8" borderId="9" xfId="0" applyNumberFormat="1" applyFont="1" applyFill="1" applyBorder="1" applyAlignment="1" applyProtection="1">
      <alignment horizontal="left" vertical="center" wrapText="1"/>
    </xf>
    <xf numFmtId="0" fontId="2" fillId="8" borderId="9" xfId="0" applyFont="1" applyFill="1" applyBorder="1" applyAlignment="1" applyProtection="1">
      <alignment horizontal="right" vertical="center" wrapText="1"/>
    </xf>
    <xf numFmtId="14" fontId="5" fillId="5" borderId="5" xfId="0" applyNumberFormat="1" applyFont="1" applyFill="1" applyBorder="1" applyAlignment="1" applyProtection="1">
      <alignment vertical="center" wrapText="1"/>
    </xf>
    <xf numFmtId="0" fontId="9" fillId="7" borderId="0" xfId="1" applyNumberFormat="1" applyFont="1" applyFill="1" applyAlignment="1">
      <alignment horizontal="left" wrapText="1"/>
    </xf>
    <xf numFmtId="0" fontId="11" fillId="6" borderId="0" xfId="2" applyNumberFormat="1" applyFont="1" applyAlignment="1">
      <alignment horizontal="left"/>
    </xf>
    <xf numFmtId="0" fontId="8" fillId="6" borderId="0" xfId="1" applyNumberFormat="1" applyAlignment="1">
      <alignment horizontal="left"/>
    </xf>
    <xf numFmtId="166" fontId="11" fillId="6" borderId="0" xfId="2" applyNumberFormat="1" applyFont="1" applyAlignment="1">
      <alignment horizontal="left"/>
    </xf>
    <xf numFmtId="2" fontId="11" fillId="6" borderId="0" xfId="2" applyNumberFormat="1" applyFont="1" applyAlignment="1">
      <alignment horizontal="left"/>
    </xf>
    <xf numFmtId="164" fontId="11" fillId="6" borderId="0" xfId="2" applyNumberFormat="1" applyFont="1" applyAlignment="1">
      <alignment horizontal="left"/>
    </xf>
    <xf numFmtId="165" fontId="8" fillId="6" borderId="0" xfId="1" applyNumberFormat="1" applyAlignment="1">
      <alignment horizontal="left"/>
    </xf>
    <xf numFmtId="14" fontId="12" fillId="6" borderId="6" xfId="1" applyNumberFormat="1" applyFont="1" applyBorder="1" applyAlignment="1">
      <alignment horizontal="right" vertical="center" wrapText="1"/>
    </xf>
    <xf numFmtId="167" fontId="7" fillId="2" borderId="1" xfId="0" applyNumberFormat="1" applyFont="1" applyFill="1" applyBorder="1" applyAlignment="1" applyProtection="1">
      <alignment horizontal="left" vertical="center" wrapText="1"/>
    </xf>
    <xf numFmtId="167" fontId="0" fillId="0" borderId="0" xfId="0" applyNumberFormat="1"/>
    <xf numFmtId="167" fontId="0" fillId="0" borderId="0" xfId="0" quotePrefix="1" applyNumberFormat="1" applyAlignment="1">
      <alignment horizontal="right"/>
    </xf>
    <xf numFmtId="165" fontId="11" fillId="6" borderId="0" xfId="2" applyNumberFormat="1" applyFont="1" applyAlignment="1">
      <alignment horizontal="left"/>
    </xf>
    <xf numFmtId="0" fontId="8" fillId="7" borderId="0" xfId="1" applyFont="1" applyFill="1" applyAlignment="1">
      <alignment horizontal="left"/>
    </xf>
    <xf numFmtId="165" fontId="0" fillId="0" borderId="0" xfId="0" applyNumberFormat="1"/>
    <xf numFmtId="0" fontId="0" fillId="0" borderId="0" xfId="0" quotePrefix="1" applyAlignment="1">
      <alignment horizontal="right"/>
    </xf>
    <xf numFmtId="14" fontId="5" fillId="5" borderId="7" xfId="0" applyNumberFormat="1" applyFont="1" applyFill="1" applyBorder="1" applyAlignment="1" applyProtection="1">
      <alignment horizontal="left" vertical="center" wrapText="1"/>
    </xf>
    <xf numFmtId="0" fontId="0" fillId="9" borderId="0" xfId="0" applyFill="1"/>
    <xf numFmtId="167" fontId="0" fillId="9" borderId="0" xfId="0" applyNumberFormat="1" applyFill="1"/>
    <xf numFmtId="0" fontId="8" fillId="6" borderId="0" xfId="1" applyFont="1"/>
    <xf numFmtId="0" fontId="8" fillId="6" borderId="0" xfId="1" applyFont="1" applyAlignment="1">
      <alignment horizontal="left"/>
    </xf>
    <xf numFmtId="2" fontId="8" fillId="6" borderId="0" xfId="1" applyNumberFormat="1" applyAlignment="1">
      <alignment horizontal="left"/>
    </xf>
    <xf numFmtId="0" fontId="3" fillId="0" borderId="2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vertical="center" wrapText="1"/>
    </xf>
    <xf numFmtId="14" fontId="4" fillId="0" borderId="3" xfId="0" applyNumberFormat="1" applyFont="1" applyFill="1" applyBorder="1" applyAlignment="1" applyProtection="1">
      <alignment horizontal="left" vertical="center" wrapText="1"/>
    </xf>
    <xf numFmtId="167" fontId="6" fillId="6" borderId="0" xfId="0" applyNumberFormat="1" applyFont="1" applyFill="1" applyBorder="1" applyAlignment="1" applyProtection="1">
      <alignment horizontal="right" vertical="center" wrapText="1"/>
    </xf>
    <xf numFmtId="167" fontId="2" fillId="8" borderId="9" xfId="0" applyNumberFormat="1" applyFont="1" applyFill="1" applyBorder="1" applyAlignment="1" applyProtection="1">
      <alignment horizontal="right" vertical="center" wrapText="1"/>
    </xf>
    <xf numFmtId="167" fontId="0" fillId="0" borderId="0" xfId="0" applyNumberFormat="1" applyAlignment="1">
      <alignment horizontal="right"/>
    </xf>
    <xf numFmtId="167" fontId="12" fillId="0" borderId="0" xfId="0" quotePrefix="1" applyNumberFormat="1" applyFont="1" applyFill="1" applyBorder="1" applyAlignment="1" applyProtection="1">
      <alignment horizontal="right" vertical="center" wrapText="1"/>
    </xf>
    <xf numFmtId="0" fontId="3" fillId="0" borderId="8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 wrapText="1"/>
    </xf>
    <xf numFmtId="14" fontId="4" fillId="0" borderId="8" xfId="0" applyNumberFormat="1" applyFont="1" applyFill="1" applyBorder="1" applyAlignment="1" applyProtection="1">
      <alignment horizontal="left" vertical="center" wrapText="1"/>
    </xf>
    <xf numFmtId="0" fontId="12" fillId="0" borderId="2" xfId="0" applyFont="1" applyFill="1" applyBorder="1" applyAlignment="1" applyProtection="1">
      <alignment vertical="center" wrapText="1"/>
    </xf>
    <xf numFmtId="0" fontId="2" fillId="6" borderId="5" xfId="0" applyFont="1" applyFill="1" applyBorder="1" applyAlignment="1" applyProtection="1">
      <alignment horizontal="left" vertical="center" wrapText="1"/>
    </xf>
    <xf numFmtId="0" fontId="6" fillId="6" borderId="7" xfId="0" applyFont="1" applyFill="1" applyBorder="1" applyAlignment="1" applyProtection="1">
      <alignment horizontal="left" vertical="center" wrapText="1"/>
    </xf>
    <xf numFmtId="0" fontId="6" fillId="6" borderId="5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164" fontId="6" fillId="0" borderId="5" xfId="0" applyNumberFormat="1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164" fontId="6" fillId="6" borderId="5" xfId="0" applyNumberFormat="1" applyFont="1" applyFill="1" applyBorder="1" applyAlignment="1" applyProtection="1">
      <alignment horizontal="left" vertical="center" wrapText="1"/>
    </xf>
    <xf numFmtId="2" fontId="6" fillId="6" borderId="5" xfId="0" applyNumberFormat="1" applyFont="1" applyFill="1" applyBorder="1" applyAlignment="1" applyProtection="1">
      <alignment horizontal="left" vertical="center" wrapText="1"/>
    </xf>
    <xf numFmtId="0" fontId="6" fillId="6" borderId="8" xfId="0" applyFont="1" applyFill="1" applyBorder="1" applyAlignment="1" applyProtection="1">
      <alignment horizontal="left" vertical="center" wrapText="1"/>
    </xf>
    <xf numFmtId="0" fontId="12" fillId="0" borderId="5" xfId="0" applyFont="1" applyFill="1" applyBorder="1" applyAlignment="1" applyProtection="1">
      <alignment horizontal="left" vertical="center" wrapText="1"/>
    </xf>
    <xf numFmtId="0" fontId="2" fillId="8" borderId="9" xfId="0" applyFont="1" applyFill="1" applyBorder="1" applyAlignment="1" applyProtection="1">
      <alignment horizontal="left" vertical="center" wrapText="1"/>
    </xf>
    <xf numFmtId="0" fontId="2" fillId="6" borderId="8" xfId="0" applyFont="1" applyFill="1" applyBorder="1" applyAlignment="1" applyProtection="1">
      <alignment horizontal="left" vertical="center" wrapText="1"/>
    </xf>
    <xf numFmtId="165" fontId="6" fillId="6" borderId="5" xfId="0" applyNumberFormat="1" applyFont="1" applyFill="1" applyBorder="1" applyAlignment="1" applyProtection="1">
      <alignment horizontal="left" vertical="center" wrapText="1"/>
    </xf>
    <xf numFmtId="2" fontId="6" fillId="6" borderId="7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4" fontId="5" fillId="5" borderId="5" xfId="0" applyNumberFormat="1" applyFont="1" applyFill="1" applyBorder="1" applyAlignment="1" applyProtection="1">
      <alignment horizontal="left" vertical="center" wrapText="1"/>
    </xf>
    <xf numFmtId="14" fontId="5" fillId="0" borderId="5" xfId="0" applyNumberFormat="1" applyFont="1" applyFill="1" applyBorder="1" applyAlignment="1" applyProtection="1">
      <alignment horizontal="left" vertical="center" wrapText="1"/>
    </xf>
    <xf numFmtId="14" fontId="5" fillId="0" borderId="8" xfId="0" applyNumberFormat="1" applyFont="1" applyFill="1" applyBorder="1" applyAlignment="1" applyProtection="1">
      <alignment horizontal="left" vertical="center" wrapText="1"/>
    </xf>
    <xf numFmtId="14" fontId="5" fillId="5" borderId="8" xfId="0" applyNumberFormat="1" applyFont="1" applyFill="1" applyBorder="1" applyAlignment="1" applyProtection="1">
      <alignment horizontal="left" vertical="center" wrapText="1"/>
    </xf>
    <xf numFmtId="14" fontId="5" fillId="0" borderId="7" xfId="0" applyNumberFormat="1" applyFont="1" applyFill="1" applyBorder="1" applyAlignment="1" applyProtection="1">
      <alignment horizontal="left" vertical="center" wrapText="1"/>
    </xf>
    <xf numFmtId="0" fontId="5" fillId="8" borderId="9" xfId="0" applyFont="1" applyFill="1" applyBorder="1" applyAlignment="1" applyProtection="1">
      <alignment horizontal="left" vertical="center" wrapText="1"/>
    </xf>
    <xf numFmtId="0" fontId="5" fillId="5" borderId="5" xfId="0" applyFont="1" applyFill="1" applyBorder="1" applyAlignment="1" applyProtection="1">
      <alignment horizontal="left" vertical="center" wrapText="1"/>
    </xf>
    <xf numFmtId="167" fontId="0" fillId="0" borderId="6" xfId="0" applyNumberFormat="1" applyBorder="1"/>
    <xf numFmtId="167" fontId="0" fillId="9" borderId="6" xfId="0" applyNumberFormat="1" applyFill="1" applyBorder="1"/>
    <xf numFmtId="165" fontId="0" fillId="0" borderId="0" xfId="0" applyNumberFormat="1" applyBorder="1"/>
    <xf numFmtId="167" fontId="0" fillId="0" borderId="0" xfId="0" applyNumberFormat="1" applyBorder="1"/>
    <xf numFmtId="0" fontId="5" fillId="5" borderId="7" xfId="0" applyFont="1" applyFill="1" applyBorder="1" applyAlignment="1" applyProtection="1">
      <alignment horizontal="left" vertical="center" wrapText="1"/>
    </xf>
    <xf numFmtId="167" fontId="0" fillId="9" borderId="10" xfId="0" applyNumberFormat="1" applyFill="1" applyBorder="1"/>
    <xf numFmtId="167" fontId="0" fillId="0" borderId="10" xfId="0" quotePrefix="1" applyNumberFormat="1" applyBorder="1" applyAlignment="1">
      <alignment horizontal="right"/>
    </xf>
    <xf numFmtId="0" fontId="0" fillId="9" borderId="10" xfId="0" applyFill="1" applyBorder="1"/>
    <xf numFmtId="167" fontId="12" fillId="0" borderId="10" xfId="0" quotePrefix="1" applyNumberFormat="1" applyFont="1" applyFill="1" applyBorder="1" applyAlignment="1" applyProtection="1">
      <alignment horizontal="right" vertical="center" wrapText="1"/>
    </xf>
    <xf numFmtId="0" fontId="0" fillId="0" borderId="10" xfId="0" quotePrefix="1" applyBorder="1" applyAlignment="1">
      <alignment horizontal="right"/>
    </xf>
    <xf numFmtId="14" fontId="5" fillId="5" borderId="11" xfId="0" applyNumberFormat="1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3">
    <cellStyle name="Normal" xfId="0" builtinId="0"/>
    <cellStyle name="Normal 2" xfId="1" xr:uid="{B1FFA829-80B8-4643-8C96-C512175F585A}"/>
    <cellStyle name="Normal 3" xfId="2" xr:uid="{65611AFE-CC00-4E60-A78B-5D5D3A0164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9.83203125" bestFit="1" customWidth="1"/>
    <col min="2" max="2" width="14" customWidth="1"/>
    <col min="3" max="3" width="18" customWidth="1"/>
    <col min="4" max="4" width="19.6640625" customWidth="1"/>
    <col min="5" max="5" width="9.33203125" customWidth="1"/>
    <col min="6" max="6" width="10" bestFit="1" customWidth="1"/>
    <col min="7" max="7" width="19.83203125" bestFit="1" customWidth="1"/>
    <col min="8" max="8" width="15.6640625" style="88" customWidth="1"/>
    <col min="9" max="9" width="25.5" style="88" customWidth="1"/>
    <col min="10" max="10" width="20" style="67" customWidth="1"/>
    <col min="11" max="11" width="12.33203125" style="50" customWidth="1"/>
    <col min="13" max="13" width="9.1640625" style="50"/>
  </cols>
  <sheetData>
    <row r="1" spans="1:13" s="4" customFormat="1" ht="61.5" customHeight="1" x14ac:dyDescent="0.2">
      <c r="A1" s="3" t="s">
        <v>0</v>
      </c>
      <c r="B1" s="3" t="s">
        <v>3</v>
      </c>
      <c r="C1" s="3" t="s">
        <v>4</v>
      </c>
      <c r="D1" s="3" t="s">
        <v>171</v>
      </c>
      <c r="E1" s="3" t="s">
        <v>1</v>
      </c>
      <c r="F1" s="3" t="s">
        <v>172</v>
      </c>
      <c r="G1" s="3" t="s">
        <v>2</v>
      </c>
      <c r="H1" s="28" t="s">
        <v>174</v>
      </c>
      <c r="I1" s="28" t="s">
        <v>176</v>
      </c>
      <c r="J1" s="49" t="s">
        <v>216</v>
      </c>
      <c r="K1" s="49" t="s">
        <v>192</v>
      </c>
      <c r="L1" s="49" t="s">
        <v>193</v>
      </c>
      <c r="M1" s="49" t="s">
        <v>194</v>
      </c>
    </row>
    <row r="2" spans="1:13" ht="16" x14ac:dyDescent="0.2">
      <c r="A2" s="1" t="s">
        <v>104</v>
      </c>
      <c r="B2" s="2" t="s">
        <v>10</v>
      </c>
      <c r="C2" s="2" t="s">
        <v>11</v>
      </c>
      <c r="D2" s="107" t="s">
        <v>219</v>
      </c>
      <c r="E2" s="2" t="s">
        <v>106</v>
      </c>
      <c r="F2" s="5">
        <v>44571</v>
      </c>
      <c r="G2" s="2" t="s">
        <v>9</v>
      </c>
      <c r="H2" s="89">
        <v>44631</v>
      </c>
      <c r="I2" s="74" t="s">
        <v>173</v>
      </c>
      <c r="J2" s="58"/>
      <c r="K2" s="50">
        <v>0</v>
      </c>
      <c r="L2" s="57"/>
      <c r="M2" s="58"/>
    </row>
    <row r="3" spans="1:13" ht="16" x14ac:dyDescent="0.2">
      <c r="A3" s="1" t="s">
        <v>133</v>
      </c>
      <c r="B3" s="2" t="s">
        <v>10</v>
      </c>
      <c r="C3" s="2" t="s">
        <v>11</v>
      </c>
      <c r="D3" s="1" t="s">
        <v>134</v>
      </c>
      <c r="E3" s="2" t="s">
        <v>106</v>
      </c>
      <c r="F3" s="5">
        <v>44571</v>
      </c>
      <c r="G3" s="2" t="s">
        <v>9</v>
      </c>
      <c r="H3" s="89">
        <v>44631</v>
      </c>
      <c r="I3" s="74" t="s">
        <v>173</v>
      </c>
      <c r="J3" s="58"/>
      <c r="K3" s="51" t="s">
        <v>191</v>
      </c>
      <c r="L3" s="57"/>
      <c r="M3" s="58"/>
    </row>
    <row r="4" spans="1:13" ht="16" x14ac:dyDescent="0.2">
      <c r="A4" s="1" t="s">
        <v>147</v>
      </c>
      <c r="B4" s="2" t="s">
        <v>10</v>
      </c>
      <c r="C4" s="2" t="s">
        <v>11</v>
      </c>
      <c r="D4" s="1" t="s">
        <v>139</v>
      </c>
      <c r="E4" s="2" t="s">
        <v>106</v>
      </c>
      <c r="F4" s="5">
        <v>44572</v>
      </c>
      <c r="G4" s="2" t="s">
        <v>9</v>
      </c>
      <c r="H4" s="89">
        <v>44631</v>
      </c>
      <c r="I4" s="74" t="s">
        <v>173</v>
      </c>
      <c r="J4" s="58"/>
      <c r="K4" s="50">
        <v>0</v>
      </c>
      <c r="L4" s="57"/>
      <c r="M4" s="58"/>
    </row>
    <row r="5" spans="1:13" ht="16" x14ac:dyDescent="0.2">
      <c r="A5" s="1" t="s">
        <v>148</v>
      </c>
      <c r="B5" s="2" t="s">
        <v>10</v>
      </c>
      <c r="C5" s="2" t="s">
        <v>11</v>
      </c>
      <c r="D5" s="1" t="s">
        <v>141</v>
      </c>
      <c r="E5" s="2" t="s">
        <v>106</v>
      </c>
      <c r="F5" s="5">
        <v>44572</v>
      </c>
      <c r="G5" s="2" t="s">
        <v>9</v>
      </c>
      <c r="H5" s="89">
        <v>44631</v>
      </c>
      <c r="I5" s="74" t="s">
        <v>173</v>
      </c>
      <c r="J5" s="58"/>
      <c r="K5" s="51" t="s">
        <v>191</v>
      </c>
      <c r="L5" s="57"/>
      <c r="M5" s="58"/>
    </row>
    <row r="6" spans="1:13" ht="16" x14ac:dyDescent="0.2">
      <c r="A6" s="1" t="s">
        <v>151</v>
      </c>
      <c r="B6" s="2" t="s">
        <v>10</v>
      </c>
      <c r="C6" s="2" t="s">
        <v>11</v>
      </c>
      <c r="D6" s="1" t="s">
        <v>137</v>
      </c>
      <c r="E6" s="2" t="s">
        <v>106</v>
      </c>
      <c r="F6" s="5">
        <v>44574</v>
      </c>
      <c r="G6" s="2" t="s">
        <v>9</v>
      </c>
      <c r="H6" s="89">
        <v>44631</v>
      </c>
      <c r="I6" s="74" t="s">
        <v>173</v>
      </c>
      <c r="J6" s="58"/>
      <c r="K6" s="50">
        <v>0</v>
      </c>
      <c r="L6" s="57"/>
      <c r="M6" s="58"/>
    </row>
    <row r="7" spans="1:13" ht="16" x14ac:dyDescent="0.2">
      <c r="A7" s="1" t="s">
        <v>145</v>
      </c>
      <c r="B7" s="2" t="s">
        <v>10</v>
      </c>
      <c r="C7" s="2" t="s">
        <v>11</v>
      </c>
      <c r="D7" s="1" t="s">
        <v>134</v>
      </c>
      <c r="E7" s="2" t="s">
        <v>106</v>
      </c>
      <c r="F7" s="5">
        <v>44574</v>
      </c>
      <c r="G7" s="2" t="s">
        <v>9</v>
      </c>
      <c r="H7" s="89">
        <v>44631</v>
      </c>
      <c r="I7" s="74" t="s">
        <v>173</v>
      </c>
      <c r="J7" s="58"/>
      <c r="K7" s="51" t="s">
        <v>191</v>
      </c>
      <c r="L7" s="57"/>
      <c r="M7" s="58"/>
    </row>
    <row r="8" spans="1:13" ht="16" x14ac:dyDescent="0.2">
      <c r="A8" s="1" t="s">
        <v>136</v>
      </c>
      <c r="B8" s="2" t="s">
        <v>10</v>
      </c>
      <c r="C8" s="2" t="s">
        <v>11</v>
      </c>
      <c r="D8" s="1" t="s">
        <v>137</v>
      </c>
      <c r="E8" s="2" t="s">
        <v>106</v>
      </c>
      <c r="F8" s="5">
        <v>44578</v>
      </c>
      <c r="G8" s="2" t="s">
        <v>9</v>
      </c>
      <c r="H8" s="89">
        <v>44631</v>
      </c>
      <c r="I8" s="74" t="s">
        <v>173</v>
      </c>
      <c r="J8" s="58"/>
      <c r="K8" s="50">
        <v>0</v>
      </c>
      <c r="L8" s="57"/>
      <c r="M8" s="58"/>
    </row>
    <row r="9" spans="1:13" ht="16" x14ac:dyDescent="0.2">
      <c r="A9" s="1" t="s">
        <v>135</v>
      </c>
      <c r="B9" s="2" t="s">
        <v>10</v>
      </c>
      <c r="C9" s="2" t="s">
        <v>11</v>
      </c>
      <c r="D9" s="1" t="s">
        <v>134</v>
      </c>
      <c r="E9" s="2" t="s">
        <v>106</v>
      </c>
      <c r="F9" s="5">
        <v>44578</v>
      </c>
      <c r="G9" s="2" t="s">
        <v>9</v>
      </c>
      <c r="H9" s="89">
        <v>44631</v>
      </c>
      <c r="I9" s="74" t="s">
        <v>173</v>
      </c>
      <c r="J9" s="58"/>
      <c r="K9" s="51" t="s">
        <v>191</v>
      </c>
      <c r="L9" s="57"/>
      <c r="M9" s="58"/>
    </row>
    <row r="10" spans="1:13" ht="16" x14ac:dyDescent="0.2">
      <c r="A10" s="1" t="s">
        <v>138</v>
      </c>
      <c r="B10" s="2" t="s">
        <v>10</v>
      </c>
      <c r="C10" s="2" t="s">
        <v>11</v>
      </c>
      <c r="D10" s="1" t="s">
        <v>139</v>
      </c>
      <c r="E10" s="2" t="s">
        <v>106</v>
      </c>
      <c r="F10" s="5">
        <v>44579</v>
      </c>
      <c r="G10" s="2" t="s">
        <v>9</v>
      </c>
      <c r="H10" s="89">
        <v>44631</v>
      </c>
      <c r="I10" s="74" t="s">
        <v>173</v>
      </c>
      <c r="J10" s="58"/>
      <c r="K10" s="50">
        <v>0</v>
      </c>
      <c r="L10" s="57"/>
      <c r="M10" s="58"/>
    </row>
    <row r="11" spans="1:13" ht="29" customHeight="1" x14ac:dyDescent="0.2">
      <c r="A11" s="32" t="s">
        <v>140</v>
      </c>
      <c r="B11" s="33" t="s">
        <v>10</v>
      </c>
      <c r="C11" s="33" t="s">
        <v>11</v>
      </c>
      <c r="D11" s="32" t="s">
        <v>141</v>
      </c>
      <c r="E11" s="33" t="s">
        <v>106</v>
      </c>
      <c r="F11" s="34">
        <v>44579</v>
      </c>
      <c r="G11" s="33" t="s">
        <v>9</v>
      </c>
      <c r="H11" s="92">
        <v>44631</v>
      </c>
      <c r="I11" s="85" t="s">
        <v>173</v>
      </c>
      <c r="J11" s="101"/>
      <c r="K11" s="102" t="s">
        <v>191</v>
      </c>
      <c r="L11" s="103"/>
      <c r="M11" s="101"/>
    </row>
    <row r="12" spans="1:13" ht="16" x14ac:dyDescent="0.2">
      <c r="A12" s="29" t="s">
        <v>146</v>
      </c>
      <c r="B12" s="30" t="s">
        <v>10</v>
      </c>
      <c r="C12" s="30" t="s">
        <v>11</v>
      </c>
      <c r="D12" s="29" t="s">
        <v>122</v>
      </c>
      <c r="E12" s="30" t="s">
        <v>106</v>
      </c>
      <c r="F12" s="31">
        <v>44571</v>
      </c>
      <c r="G12" s="30" t="s">
        <v>9</v>
      </c>
      <c r="H12" s="56">
        <v>44632</v>
      </c>
      <c r="I12" s="75">
        <v>9.5399999999999999E-2</v>
      </c>
      <c r="J12" s="51" t="s">
        <v>191</v>
      </c>
      <c r="K12" s="96">
        <f>ABS(I12-I13)/(AVERAGE(I12:I13))</f>
        <v>0.17808219178082196</v>
      </c>
      <c r="L12" s="57"/>
      <c r="M12" s="58"/>
    </row>
    <row r="13" spans="1:13" ht="16" x14ac:dyDescent="0.2">
      <c r="A13" s="1" t="s">
        <v>155</v>
      </c>
      <c r="B13" s="2" t="s">
        <v>10</v>
      </c>
      <c r="C13" s="2" t="s">
        <v>11</v>
      </c>
      <c r="D13" s="1" t="s">
        <v>108</v>
      </c>
      <c r="E13" s="2" t="s">
        <v>106</v>
      </c>
      <c r="F13" s="5">
        <v>44571</v>
      </c>
      <c r="G13" s="2" t="s">
        <v>9</v>
      </c>
      <c r="H13" s="89">
        <v>44632</v>
      </c>
      <c r="I13" s="76">
        <v>7.9799999999999996E-2</v>
      </c>
      <c r="J13" s="51" t="s">
        <v>191</v>
      </c>
      <c r="K13" s="51" t="s">
        <v>191</v>
      </c>
      <c r="L13" s="57"/>
      <c r="M13" s="58"/>
    </row>
    <row r="14" spans="1:13" ht="16" x14ac:dyDescent="0.2">
      <c r="A14" s="1" t="s">
        <v>153</v>
      </c>
      <c r="B14" s="2" t="s">
        <v>10</v>
      </c>
      <c r="C14" s="2" t="s">
        <v>11</v>
      </c>
      <c r="D14" s="1" t="s">
        <v>154</v>
      </c>
      <c r="E14" s="2" t="s">
        <v>106</v>
      </c>
      <c r="F14" s="5">
        <v>44572</v>
      </c>
      <c r="G14" s="2" t="s">
        <v>9</v>
      </c>
      <c r="H14" s="89">
        <v>44632</v>
      </c>
      <c r="I14" s="76">
        <v>6.7299999999999999E-2</v>
      </c>
      <c r="J14" s="65">
        <f>(AVERAGE(I12:I13)-AVERAGE(I14:I15))/AVERAGE(I12:I13)</f>
        <v>0.27054794520547942</v>
      </c>
      <c r="K14" s="50">
        <f>ABS(I14-I15)/(AVERAGE(I14:I15))</f>
        <v>0.10641627543035995</v>
      </c>
      <c r="L14" s="57"/>
      <c r="M14" s="58"/>
    </row>
    <row r="15" spans="1:13" ht="16" x14ac:dyDescent="0.2">
      <c r="A15" s="1" t="s">
        <v>152</v>
      </c>
      <c r="B15" s="2" t="s">
        <v>10</v>
      </c>
      <c r="C15" s="2" t="s">
        <v>11</v>
      </c>
      <c r="D15" s="1" t="s">
        <v>110</v>
      </c>
      <c r="E15" s="2" t="s">
        <v>106</v>
      </c>
      <c r="F15" s="5">
        <v>44572</v>
      </c>
      <c r="G15" s="2" t="s">
        <v>9</v>
      </c>
      <c r="H15" s="89">
        <v>44632</v>
      </c>
      <c r="I15" s="76">
        <v>6.0499999999999998E-2</v>
      </c>
      <c r="J15" s="51" t="s">
        <v>191</v>
      </c>
      <c r="K15" s="51" t="s">
        <v>191</v>
      </c>
      <c r="L15" s="57"/>
      <c r="M15" s="58"/>
    </row>
    <row r="16" spans="1:13" ht="16" x14ac:dyDescent="0.2">
      <c r="A16" s="1" t="s">
        <v>144</v>
      </c>
      <c r="B16" s="2" t="s">
        <v>10</v>
      </c>
      <c r="C16" s="2" t="s">
        <v>11</v>
      </c>
      <c r="D16" s="1" t="s">
        <v>122</v>
      </c>
      <c r="E16" s="2" t="s">
        <v>106</v>
      </c>
      <c r="F16" s="5">
        <v>44574</v>
      </c>
      <c r="G16" s="2" t="s">
        <v>9</v>
      </c>
      <c r="H16" s="89">
        <v>44632</v>
      </c>
      <c r="I16" s="76">
        <v>9.5699999999999993E-2</v>
      </c>
      <c r="J16" s="51" t="s">
        <v>191</v>
      </c>
      <c r="K16" s="50">
        <f>ABS(I16-I17)/(AVERAGE(I16:I17))</f>
        <v>1.1428571428571467E-2</v>
      </c>
      <c r="L16" s="57"/>
      <c r="M16" s="58"/>
    </row>
    <row r="17" spans="1:13" ht="16" x14ac:dyDescent="0.2">
      <c r="A17" s="1" t="s">
        <v>156</v>
      </c>
      <c r="B17" s="2" t="s">
        <v>10</v>
      </c>
      <c r="C17" s="2" t="s">
        <v>11</v>
      </c>
      <c r="D17" s="1" t="s">
        <v>108</v>
      </c>
      <c r="E17" s="2" t="s">
        <v>106</v>
      </c>
      <c r="F17" s="5">
        <v>44574</v>
      </c>
      <c r="G17" s="2" t="s">
        <v>9</v>
      </c>
      <c r="H17" s="89">
        <v>44632</v>
      </c>
      <c r="I17" s="76">
        <v>9.6799999999999997E-2</v>
      </c>
      <c r="J17" s="51" t="s">
        <v>191</v>
      </c>
      <c r="K17" s="51" t="s">
        <v>191</v>
      </c>
      <c r="L17" s="57"/>
      <c r="M17" s="58"/>
    </row>
    <row r="18" spans="1:13" ht="16" x14ac:dyDescent="0.2">
      <c r="A18" s="62" t="s">
        <v>121</v>
      </c>
      <c r="B18" s="63" t="s">
        <v>10</v>
      </c>
      <c r="C18" s="63" t="s">
        <v>11</v>
      </c>
      <c r="D18" s="62" t="s">
        <v>122</v>
      </c>
      <c r="E18" s="63" t="s">
        <v>106</v>
      </c>
      <c r="F18" s="64">
        <v>44578</v>
      </c>
      <c r="G18" s="63" t="s">
        <v>9</v>
      </c>
      <c r="H18" s="90">
        <v>44632</v>
      </c>
      <c r="I18" s="77">
        <v>0.113</v>
      </c>
      <c r="J18" s="68" t="s">
        <v>191</v>
      </c>
      <c r="K18" s="50">
        <f>ABS(I18-I19)/(AVERAGE(I18:I19))</f>
        <v>6.0085836909871182E-2</v>
      </c>
      <c r="L18" s="57"/>
      <c r="M18" s="58"/>
    </row>
    <row r="19" spans="1:13" ht="16" x14ac:dyDescent="0.2">
      <c r="A19" s="62" t="s">
        <v>107</v>
      </c>
      <c r="B19" s="63" t="s">
        <v>10</v>
      </c>
      <c r="C19" s="63" t="s">
        <v>11</v>
      </c>
      <c r="D19" s="62" t="s">
        <v>108</v>
      </c>
      <c r="E19" s="63" t="s">
        <v>106</v>
      </c>
      <c r="F19" s="64">
        <v>44578</v>
      </c>
      <c r="G19" s="63" t="s">
        <v>9</v>
      </c>
      <c r="H19" s="90">
        <v>44632</v>
      </c>
      <c r="I19" s="78">
        <v>0.12</v>
      </c>
      <c r="J19" s="68" t="s">
        <v>191</v>
      </c>
      <c r="K19" s="51" t="s">
        <v>191</v>
      </c>
      <c r="L19" s="57"/>
      <c r="M19" s="58"/>
    </row>
    <row r="20" spans="1:13" ht="16" x14ac:dyDescent="0.2">
      <c r="A20" s="1" t="s">
        <v>109</v>
      </c>
      <c r="B20" s="2" t="s">
        <v>10</v>
      </c>
      <c r="C20" s="2" t="s">
        <v>11</v>
      </c>
      <c r="D20" s="1" t="s">
        <v>110</v>
      </c>
      <c r="E20" s="2" t="s">
        <v>7</v>
      </c>
      <c r="F20" s="5">
        <v>44579</v>
      </c>
      <c r="G20" s="2" t="s">
        <v>9</v>
      </c>
      <c r="H20" s="89">
        <v>44632</v>
      </c>
      <c r="I20" s="76">
        <v>4.2700000000000002E-2</v>
      </c>
      <c r="J20" s="65">
        <f>(AVERAGE(I18:I19)-AVERAGE(I20:I21))/AVERAGE(I18:I19)</f>
        <v>0.64763948497854074</v>
      </c>
      <c r="K20" s="50">
        <f>ABS(I20-I21)/(AVERAGE(I20:I21))</f>
        <v>8.0389768574908746E-2</v>
      </c>
      <c r="L20" s="57"/>
      <c r="M20" s="58"/>
    </row>
    <row r="21" spans="1:13" ht="16" x14ac:dyDescent="0.2">
      <c r="A21" s="69" t="s">
        <v>111</v>
      </c>
      <c r="B21" s="70" t="s">
        <v>10</v>
      </c>
      <c r="C21" s="70" t="s">
        <v>11</v>
      </c>
      <c r="D21" s="71" t="s">
        <v>218</v>
      </c>
      <c r="E21" s="71" t="s">
        <v>106</v>
      </c>
      <c r="F21" s="72">
        <v>44579</v>
      </c>
      <c r="G21" s="70" t="s">
        <v>9</v>
      </c>
      <c r="H21" s="91">
        <v>44632</v>
      </c>
      <c r="I21" s="79">
        <v>3.9399999999999998E-2</v>
      </c>
      <c r="J21" s="104" t="s">
        <v>191</v>
      </c>
      <c r="K21" s="102" t="s">
        <v>191</v>
      </c>
      <c r="L21" s="103"/>
      <c r="M21" s="101"/>
    </row>
    <row r="22" spans="1:13" ht="16" x14ac:dyDescent="0.2">
      <c r="A22" s="29" t="s">
        <v>132</v>
      </c>
      <c r="B22" s="30" t="s">
        <v>10</v>
      </c>
      <c r="C22" s="30" t="s">
        <v>11</v>
      </c>
      <c r="D22" s="29" t="s">
        <v>124</v>
      </c>
      <c r="E22" s="30" t="s">
        <v>106</v>
      </c>
      <c r="F22" s="31">
        <v>44571</v>
      </c>
      <c r="G22" s="30" t="s">
        <v>9</v>
      </c>
      <c r="H22" s="56">
        <v>44626</v>
      </c>
      <c r="I22" s="75">
        <v>0.63500000000000001</v>
      </c>
      <c r="J22" s="51" t="s">
        <v>191</v>
      </c>
      <c r="K22" s="96">
        <f>ABS(I22-I23)/(AVERAGE(I22:I23))</f>
        <v>8.1570996978851881E-2</v>
      </c>
      <c r="L22" s="57"/>
      <c r="M22" s="58"/>
    </row>
    <row r="23" spans="1:13" ht="16" x14ac:dyDescent="0.2">
      <c r="A23" s="1" t="s">
        <v>131</v>
      </c>
      <c r="B23" s="2" t="s">
        <v>10</v>
      </c>
      <c r="C23" s="2" t="s">
        <v>11</v>
      </c>
      <c r="D23" s="1" t="s">
        <v>126</v>
      </c>
      <c r="E23" s="2" t="s">
        <v>106</v>
      </c>
      <c r="F23" s="5">
        <v>44571</v>
      </c>
      <c r="G23" s="2" t="s">
        <v>9</v>
      </c>
      <c r="H23" s="89">
        <v>44626</v>
      </c>
      <c r="I23" s="76">
        <v>0.68899999999999995</v>
      </c>
      <c r="J23" s="51" t="s">
        <v>191</v>
      </c>
      <c r="K23" s="51" t="s">
        <v>191</v>
      </c>
      <c r="L23" s="57"/>
      <c r="M23" s="58"/>
    </row>
    <row r="24" spans="1:13" ht="16" x14ac:dyDescent="0.2">
      <c r="A24" s="29" t="s">
        <v>117</v>
      </c>
      <c r="B24" s="30" t="s">
        <v>10</v>
      </c>
      <c r="C24" s="30" t="s">
        <v>11</v>
      </c>
      <c r="D24" s="29" t="s">
        <v>118</v>
      </c>
      <c r="E24" s="30" t="s">
        <v>106</v>
      </c>
      <c r="F24" s="31">
        <v>44572</v>
      </c>
      <c r="G24" s="30" t="s">
        <v>9</v>
      </c>
      <c r="H24" s="56">
        <v>44626</v>
      </c>
      <c r="I24" s="75">
        <v>0.61199999999999999</v>
      </c>
      <c r="J24" s="65">
        <f>(AVERAGE(I22:I23)-AVERAGE(I24:I25))/AVERAGE(I22:I23)</f>
        <v>5.3625377643504335E-2</v>
      </c>
      <c r="K24" s="50">
        <f>ABS(I24-I25)/(AVERAGE(I24:I25))</f>
        <v>4.6288906624102191E-2</v>
      </c>
      <c r="L24" s="57"/>
      <c r="M24" s="58"/>
    </row>
    <row r="25" spans="1:13" ht="16" x14ac:dyDescent="0.2">
      <c r="A25" s="1" t="s">
        <v>119</v>
      </c>
      <c r="B25" s="2" t="s">
        <v>10</v>
      </c>
      <c r="C25" s="2" t="s">
        <v>11</v>
      </c>
      <c r="D25" s="1" t="s">
        <v>120</v>
      </c>
      <c r="E25" s="2" t="s">
        <v>106</v>
      </c>
      <c r="F25" s="5">
        <v>44572</v>
      </c>
      <c r="G25" s="2" t="s">
        <v>9</v>
      </c>
      <c r="H25" s="89">
        <v>44626</v>
      </c>
      <c r="I25" s="76">
        <v>0.64100000000000001</v>
      </c>
      <c r="J25" s="51" t="s">
        <v>191</v>
      </c>
      <c r="K25" s="51" t="s">
        <v>191</v>
      </c>
      <c r="L25" s="57"/>
      <c r="M25" s="58"/>
    </row>
    <row r="26" spans="1:13" ht="16" x14ac:dyDescent="0.2">
      <c r="A26" s="1" t="s">
        <v>143</v>
      </c>
      <c r="B26" s="2" t="s">
        <v>10</v>
      </c>
      <c r="C26" s="2" t="s">
        <v>11</v>
      </c>
      <c r="D26" s="1" t="s">
        <v>124</v>
      </c>
      <c r="E26" s="2" t="s">
        <v>106</v>
      </c>
      <c r="F26" s="5">
        <v>44574</v>
      </c>
      <c r="G26" s="2" t="s">
        <v>9</v>
      </c>
      <c r="H26" s="89">
        <v>44626</v>
      </c>
      <c r="I26" s="76">
        <v>0.96199999999999997</v>
      </c>
      <c r="J26" s="51" t="s">
        <v>191</v>
      </c>
      <c r="K26" s="50">
        <f>ABS(I26-I27)/(AVERAGE(I26:I27))</f>
        <v>1.853759011328529E-2</v>
      </c>
      <c r="L26" s="57"/>
      <c r="M26" s="58"/>
    </row>
    <row r="27" spans="1:13" ht="16" x14ac:dyDescent="0.2">
      <c r="A27" s="1" t="s">
        <v>150</v>
      </c>
      <c r="B27" s="2" t="s">
        <v>10</v>
      </c>
      <c r="C27" s="2" t="s">
        <v>11</v>
      </c>
      <c r="D27" s="1" t="s">
        <v>126</v>
      </c>
      <c r="E27" s="2" t="s">
        <v>106</v>
      </c>
      <c r="F27" s="5">
        <v>44574</v>
      </c>
      <c r="G27" s="2" t="s">
        <v>9</v>
      </c>
      <c r="H27" s="89">
        <v>44626</v>
      </c>
      <c r="I27" s="80">
        <v>0.98</v>
      </c>
      <c r="J27" s="51" t="s">
        <v>191</v>
      </c>
      <c r="K27" s="51" t="s">
        <v>191</v>
      </c>
      <c r="L27" s="57"/>
      <c r="M27" s="58"/>
    </row>
    <row r="28" spans="1:13" ht="16" x14ac:dyDescent="0.2">
      <c r="A28" s="1" t="s">
        <v>123</v>
      </c>
      <c r="B28" s="2" t="s">
        <v>10</v>
      </c>
      <c r="C28" s="2" t="s">
        <v>11</v>
      </c>
      <c r="D28" s="1" t="s">
        <v>124</v>
      </c>
      <c r="E28" s="2" t="s">
        <v>106</v>
      </c>
      <c r="F28" s="5">
        <v>44578</v>
      </c>
      <c r="G28" s="2" t="s">
        <v>9</v>
      </c>
      <c r="H28" s="89">
        <v>44626</v>
      </c>
      <c r="I28" s="76">
        <v>1.1299999999999999</v>
      </c>
      <c r="J28" s="68" t="s">
        <v>191</v>
      </c>
      <c r="K28" s="50">
        <f>ABS(I28-I29)/(AVERAGE(I28:I29))</f>
        <v>0.12206572769953042</v>
      </c>
      <c r="L28" s="57"/>
      <c r="M28" s="58"/>
    </row>
    <row r="29" spans="1:13" ht="16" x14ac:dyDescent="0.2">
      <c r="A29" s="1" t="s">
        <v>125</v>
      </c>
      <c r="B29" s="2" t="s">
        <v>10</v>
      </c>
      <c r="C29" s="2" t="s">
        <v>11</v>
      </c>
      <c r="D29" s="1" t="s">
        <v>126</v>
      </c>
      <c r="E29" s="2" t="s">
        <v>106</v>
      </c>
      <c r="F29" s="5">
        <v>44578</v>
      </c>
      <c r="G29" s="2" t="s">
        <v>9</v>
      </c>
      <c r="H29" s="89">
        <v>44626</v>
      </c>
      <c r="I29" s="81">
        <v>1</v>
      </c>
      <c r="J29" s="68" t="s">
        <v>191</v>
      </c>
      <c r="K29" s="51" t="s">
        <v>191</v>
      </c>
      <c r="L29" s="57"/>
      <c r="M29" s="58"/>
    </row>
    <row r="30" spans="1:13" ht="16" x14ac:dyDescent="0.2">
      <c r="A30" s="1" t="s">
        <v>129</v>
      </c>
      <c r="B30" s="2" t="s">
        <v>10</v>
      </c>
      <c r="C30" s="2" t="s">
        <v>11</v>
      </c>
      <c r="D30" s="1" t="s">
        <v>130</v>
      </c>
      <c r="E30" s="2" t="s">
        <v>106</v>
      </c>
      <c r="F30" s="5">
        <v>44579</v>
      </c>
      <c r="G30" s="2" t="s">
        <v>9</v>
      </c>
      <c r="H30" s="89">
        <v>44626</v>
      </c>
      <c r="I30" s="76">
        <v>0.25700000000000001</v>
      </c>
      <c r="J30" s="65">
        <f>(AVERAGE(I28:I29)-AVERAGE(I30:I31))/AVERAGE(I28:I29)</f>
        <v>0.74084507042253522</v>
      </c>
      <c r="K30" s="50">
        <f>ABS(I30-I31)/(AVERAGE(I30:I31))</f>
        <v>0.13768115942028977</v>
      </c>
      <c r="L30" s="57"/>
      <c r="M30" s="58"/>
    </row>
    <row r="31" spans="1:13" ht="16" x14ac:dyDescent="0.2">
      <c r="A31" s="32" t="s">
        <v>127</v>
      </c>
      <c r="B31" s="33" t="s">
        <v>10</v>
      </c>
      <c r="C31" s="33" t="s">
        <v>11</v>
      </c>
      <c r="D31" s="32" t="s">
        <v>128</v>
      </c>
      <c r="E31" s="33" t="s">
        <v>106</v>
      </c>
      <c r="F31" s="34">
        <v>44579</v>
      </c>
      <c r="G31" s="33" t="s">
        <v>9</v>
      </c>
      <c r="H31" s="92">
        <v>44626</v>
      </c>
      <c r="I31" s="82">
        <v>0.29499999999999998</v>
      </c>
      <c r="J31" s="104" t="s">
        <v>191</v>
      </c>
      <c r="K31" s="102" t="s">
        <v>191</v>
      </c>
      <c r="L31" s="103"/>
      <c r="M31" s="101"/>
    </row>
    <row r="32" spans="1:13" ht="16" x14ac:dyDescent="0.2">
      <c r="A32" s="29" t="s">
        <v>97</v>
      </c>
      <c r="B32" s="30" t="s">
        <v>10</v>
      </c>
      <c r="C32" s="30" t="s">
        <v>11</v>
      </c>
      <c r="D32" s="29" t="s">
        <v>98</v>
      </c>
      <c r="E32" s="30" t="s">
        <v>7</v>
      </c>
      <c r="F32" s="31">
        <v>44571</v>
      </c>
      <c r="G32" s="30" t="s">
        <v>9</v>
      </c>
      <c r="H32" s="56">
        <v>44629</v>
      </c>
      <c r="I32" s="75">
        <v>6.51</v>
      </c>
      <c r="J32" s="51" t="s">
        <v>191</v>
      </c>
      <c r="L32" s="57"/>
      <c r="M32" s="58"/>
    </row>
    <row r="33" spans="1:13" ht="16" x14ac:dyDescent="0.2">
      <c r="A33" s="73" t="s">
        <v>89</v>
      </c>
      <c r="B33" s="63" t="s">
        <v>10</v>
      </c>
      <c r="C33" s="63" t="s">
        <v>11</v>
      </c>
      <c r="D33" s="62" t="s">
        <v>90</v>
      </c>
      <c r="E33" s="63" t="s">
        <v>7</v>
      </c>
      <c r="F33" s="64">
        <v>44571</v>
      </c>
      <c r="G33" s="63" t="s">
        <v>9</v>
      </c>
      <c r="H33" s="93">
        <v>44629</v>
      </c>
      <c r="I33" s="83">
        <v>6.35</v>
      </c>
      <c r="J33" s="51" t="s">
        <v>191</v>
      </c>
      <c r="L33" s="57"/>
      <c r="M33" s="58"/>
    </row>
    <row r="34" spans="1:13" ht="16" x14ac:dyDescent="0.2">
      <c r="A34" s="1" t="s">
        <v>87</v>
      </c>
      <c r="B34" s="2" t="s">
        <v>10</v>
      </c>
      <c r="C34" s="2" t="s">
        <v>11</v>
      </c>
      <c r="D34" s="1" t="s">
        <v>88</v>
      </c>
      <c r="E34" s="2" t="s">
        <v>7</v>
      </c>
      <c r="F34" s="5">
        <v>44572</v>
      </c>
      <c r="G34" s="2" t="s">
        <v>9</v>
      </c>
      <c r="H34" s="56">
        <v>44629</v>
      </c>
      <c r="I34" s="76">
        <v>5.36</v>
      </c>
      <c r="J34" s="65">
        <f>(AVERAGE(I32:I33)-AVERAGE(I34:I35))/AVERAGE(I32:I33)</f>
        <v>0.15629860031104184</v>
      </c>
      <c r="K34" s="50">
        <f>ABS(I34-I35)/(AVERAGE(I34:I35))</f>
        <v>2.3963133640552973E-2</v>
      </c>
      <c r="L34" s="57"/>
      <c r="M34" s="58"/>
    </row>
    <row r="35" spans="1:13" ht="16" x14ac:dyDescent="0.2">
      <c r="A35" s="62" t="s">
        <v>86</v>
      </c>
      <c r="B35" s="63" t="s">
        <v>10</v>
      </c>
      <c r="C35" s="63" t="s">
        <v>11</v>
      </c>
      <c r="D35" s="73" t="s">
        <v>114</v>
      </c>
      <c r="E35" s="63" t="s">
        <v>7</v>
      </c>
      <c r="F35" s="64">
        <v>44572</v>
      </c>
      <c r="G35" s="63" t="s">
        <v>9</v>
      </c>
      <c r="H35" s="93">
        <v>44629</v>
      </c>
      <c r="I35" s="77">
        <v>5.49</v>
      </c>
      <c r="J35" s="51" t="s">
        <v>191</v>
      </c>
      <c r="K35" s="51" t="s">
        <v>191</v>
      </c>
      <c r="L35" s="57"/>
      <c r="M35" s="58"/>
    </row>
    <row r="36" spans="1:13" ht="16" x14ac:dyDescent="0.2">
      <c r="A36" s="1" t="s">
        <v>142</v>
      </c>
      <c r="B36" s="2" t="s">
        <v>10</v>
      </c>
      <c r="C36" s="2" t="s">
        <v>11</v>
      </c>
      <c r="D36" s="1" t="s">
        <v>98</v>
      </c>
      <c r="E36" s="2" t="s">
        <v>106</v>
      </c>
      <c r="F36" s="5">
        <v>44574</v>
      </c>
      <c r="G36" s="2" t="s">
        <v>9</v>
      </c>
      <c r="H36" s="56">
        <v>44629</v>
      </c>
      <c r="I36" s="76">
        <v>7.07</v>
      </c>
      <c r="J36" s="51" t="s">
        <v>191</v>
      </c>
      <c r="K36" s="50">
        <f>ABS(I36-I37)/(AVERAGE(I36:I37))</f>
        <v>3.7473976405274056E-2</v>
      </c>
      <c r="L36" s="57"/>
      <c r="M36" s="58"/>
    </row>
    <row r="37" spans="1:13" ht="16" x14ac:dyDescent="0.2">
      <c r="A37" s="1" t="s">
        <v>149</v>
      </c>
      <c r="B37" s="2" t="s">
        <v>10</v>
      </c>
      <c r="C37" s="2" t="s">
        <v>11</v>
      </c>
      <c r="D37" s="1" t="s">
        <v>90</v>
      </c>
      <c r="E37" s="2" t="s">
        <v>106</v>
      </c>
      <c r="F37" s="5">
        <v>44574</v>
      </c>
      <c r="G37" s="2" t="s">
        <v>9</v>
      </c>
      <c r="H37" s="56">
        <v>44629</v>
      </c>
      <c r="I37" s="76">
        <v>7.34</v>
      </c>
      <c r="J37" s="51" t="s">
        <v>191</v>
      </c>
      <c r="K37" s="51" t="s">
        <v>191</v>
      </c>
      <c r="L37" s="57"/>
      <c r="M37" s="58"/>
    </row>
    <row r="38" spans="1:13" ht="16" x14ac:dyDescent="0.2">
      <c r="A38" s="1" t="s">
        <v>115</v>
      </c>
      <c r="B38" s="2" t="s">
        <v>10</v>
      </c>
      <c r="C38" s="2" t="s">
        <v>11</v>
      </c>
      <c r="D38" s="1" t="s">
        <v>98</v>
      </c>
      <c r="E38" s="2" t="s">
        <v>106</v>
      </c>
      <c r="F38" s="5">
        <v>44578</v>
      </c>
      <c r="G38" s="2" t="s">
        <v>9</v>
      </c>
      <c r="H38" s="56">
        <v>44629</v>
      </c>
      <c r="I38" s="76">
        <v>7.96</v>
      </c>
      <c r="J38" s="68" t="s">
        <v>191</v>
      </c>
      <c r="K38" s="50">
        <f>ABS(I38-I39)/(AVERAGE(I38:I39))</f>
        <v>1.6199376947040486E-2</v>
      </c>
      <c r="L38" s="57"/>
      <c r="M38" s="58"/>
    </row>
    <row r="39" spans="1:13" ht="16" x14ac:dyDescent="0.2">
      <c r="A39" s="1" t="s">
        <v>116</v>
      </c>
      <c r="B39" s="2" t="s">
        <v>10</v>
      </c>
      <c r="C39" s="2" t="s">
        <v>11</v>
      </c>
      <c r="D39" s="1" t="s">
        <v>90</v>
      </c>
      <c r="E39" s="2" t="s">
        <v>106</v>
      </c>
      <c r="F39" s="5">
        <v>44578</v>
      </c>
      <c r="G39" s="2" t="s">
        <v>9</v>
      </c>
      <c r="H39" s="56">
        <v>44629</v>
      </c>
      <c r="I39" s="76">
        <v>8.09</v>
      </c>
      <c r="J39" s="68" t="s">
        <v>191</v>
      </c>
      <c r="K39" s="51" t="s">
        <v>191</v>
      </c>
      <c r="L39" s="57"/>
      <c r="M39" s="58"/>
    </row>
    <row r="40" spans="1:13" ht="16" x14ac:dyDescent="0.2">
      <c r="A40" s="1" t="s">
        <v>112</v>
      </c>
      <c r="B40" s="2" t="s">
        <v>10</v>
      </c>
      <c r="C40" s="2" t="s">
        <v>11</v>
      </c>
      <c r="D40" s="1" t="s">
        <v>88</v>
      </c>
      <c r="E40" s="2" t="s">
        <v>106</v>
      </c>
      <c r="F40" s="5">
        <v>44579</v>
      </c>
      <c r="G40" s="2" t="s">
        <v>9</v>
      </c>
      <c r="H40" s="56">
        <v>44629</v>
      </c>
      <c r="I40" s="76">
        <v>2.65</v>
      </c>
      <c r="J40" s="65">
        <f>(AVERAGE(I38:I39)-AVERAGE(I40:I41))/AVERAGE(I38:I39)</f>
        <v>0.66666666666666674</v>
      </c>
      <c r="K40" s="50">
        <f>ABS(I40-I41)/(AVERAGE(I40:I41))</f>
        <v>1.8691588785046828E-2</v>
      </c>
      <c r="L40" s="57"/>
      <c r="M40" s="58"/>
    </row>
    <row r="41" spans="1:13" ht="16" x14ac:dyDescent="0.2">
      <c r="A41" s="1" t="s">
        <v>113</v>
      </c>
      <c r="B41" s="2" t="s">
        <v>10</v>
      </c>
      <c r="C41" s="2" t="s">
        <v>11</v>
      </c>
      <c r="D41" s="1" t="s">
        <v>114</v>
      </c>
      <c r="E41" s="2" t="s">
        <v>106</v>
      </c>
      <c r="F41" s="5">
        <v>44579</v>
      </c>
      <c r="G41" s="2" t="s">
        <v>9</v>
      </c>
      <c r="H41" s="56">
        <v>44629</v>
      </c>
      <c r="I41" s="81">
        <v>2.7</v>
      </c>
      <c r="J41" s="68" t="s">
        <v>191</v>
      </c>
      <c r="K41" s="51" t="s">
        <v>191</v>
      </c>
      <c r="L41" s="57"/>
      <c r="M41" s="58"/>
    </row>
    <row r="42" spans="1:13" x14ac:dyDescent="0.2">
      <c r="A42" s="36"/>
      <c r="B42" s="37"/>
      <c r="C42" s="37"/>
      <c r="D42" s="36"/>
      <c r="E42" s="37"/>
      <c r="F42" s="38"/>
      <c r="G42" s="37"/>
      <c r="H42" s="94"/>
      <c r="I42" s="84"/>
      <c r="J42" s="66"/>
      <c r="K42" s="39"/>
      <c r="L42" s="39"/>
      <c r="M42" s="39"/>
    </row>
    <row r="43" spans="1:13" ht="16" x14ac:dyDescent="0.2">
      <c r="A43" s="1" t="s">
        <v>159</v>
      </c>
      <c r="B43" s="2" t="s">
        <v>10</v>
      </c>
      <c r="C43" s="2" t="s">
        <v>11</v>
      </c>
      <c r="D43" s="1" t="s">
        <v>105</v>
      </c>
      <c r="E43" s="2" t="s">
        <v>62</v>
      </c>
      <c r="F43" s="5">
        <v>44586</v>
      </c>
      <c r="G43" s="2" t="s">
        <v>9</v>
      </c>
      <c r="H43" s="89">
        <v>44631</v>
      </c>
      <c r="I43" s="74" t="s">
        <v>173</v>
      </c>
      <c r="J43" s="58"/>
      <c r="K43" s="58"/>
      <c r="L43" s="54">
        <v>0</v>
      </c>
      <c r="M43" s="50">
        <v>0</v>
      </c>
    </row>
    <row r="44" spans="1:13" ht="16" x14ac:dyDescent="0.2">
      <c r="A44" s="1" t="s">
        <v>164</v>
      </c>
      <c r="B44" s="2" t="s">
        <v>10</v>
      </c>
      <c r="C44" s="2" t="s">
        <v>11</v>
      </c>
      <c r="D44" s="1" t="s">
        <v>105</v>
      </c>
      <c r="E44" s="2" t="s">
        <v>73</v>
      </c>
      <c r="F44" s="5">
        <v>44586</v>
      </c>
      <c r="G44" s="2" t="s">
        <v>9</v>
      </c>
      <c r="H44" s="89">
        <v>44631</v>
      </c>
      <c r="I44" s="74" t="s">
        <v>173</v>
      </c>
      <c r="J44" s="58"/>
      <c r="K44" s="58"/>
      <c r="L44" s="55" t="s">
        <v>191</v>
      </c>
      <c r="M44" s="55" t="s">
        <v>191</v>
      </c>
    </row>
    <row r="45" spans="1:13" ht="16" x14ac:dyDescent="0.2">
      <c r="A45" s="1" t="s">
        <v>163</v>
      </c>
      <c r="B45" s="2" t="s">
        <v>10</v>
      </c>
      <c r="C45" s="2" t="s">
        <v>11</v>
      </c>
      <c r="D45" s="1" t="s">
        <v>105</v>
      </c>
      <c r="E45" s="2" t="s">
        <v>54</v>
      </c>
      <c r="F45" s="5">
        <v>44586</v>
      </c>
      <c r="G45" s="2" t="s">
        <v>9</v>
      </c>
      <c r="H45" s="89">
        <v>44631</v>
      </c>
      <c r="I45" s="74" t="s">
        <v>173</v>
      </c>
      <c r="J45" s="58"/>
      <c r="K45" s="58"/>
      <c r="L45" s="55" t="s">
        <v>191</v>
      </c>
      <c r="M45" s="55" t="s">
        <v>191</v>
      </c>
    </row>
    <row r="46" spans="1:13" ht="16" x14ac:dyDescent="0.2">
      <c r="A46" s="1" t="s">
        <v>160</v>
      </c>
      <c r="B46" s="2" t="s">
        <v>10</v>
      </c>
      <c r="C46" s="2" t="s">
        <v>11</v>
      </c>
      <c r="D46" s="1" t="s">
        <v>105</v>
      </c>
      <c r="E46" s="2" t="s">
        <v>44</v>
      </c>
      <c r="F46" s="5">
        <v>44586</v>
      </c>
      <c r="G46" s="2" t="s">
        <v>9</v>
      </c>
      <c r="H46" s="89">
        <v>44631</v>
      </c>
      <c r="I46" s="74" t="s">
        <v>173</v>
      </c>
      <c r="J46" s="58"/>
      <c r="K46" s="58"/>
      <c r="L46" s="54">
        <v>0</v>
      </c>
      <c r="M46" s="50">
        <v>0</v>
      </c>
    </row>
    <row r="47" spans="1:13" ht="16" x14ac:dyDescent="0.2">
      <c r="A47" s="1" t="s">
        <v>158</v>
      </c>
      <c r="B47" s="2" t="s">
        <v>10</v>
      </c>
      <c r="C47" s="2" t="s">
        <v>11</v>
      </c>
      <c r="D47" s="1" t="s">
        <v>105</v>
      </c>
      <c r="E47" s="2" t="s">
        <v>52</v>
      </c>
      <c r="F47" s="5">
        <v>44586</v>
      </c>
      <c r="G47" s="2" t="s">
        <v>9</v>
      </c>
      <c r="H47" s="89">
        <v>44631</v>
      </c>
      <c r="I47" s="74" t="s">
        <v>173</v>
      </c>
      <c r="J47" s="58"/>
      <c r="K47" s="58"/>
      <c r="L47" s="55" t="s">
        <v>191</v>
      </c>
      <c r="M47" s="55" t="s">
        <v>191</v>
      </c>
    </row>
    <row r="48" spans="1:13" ht="16" x14ac:dyDescent="0.2">
      <c r="A48" s="1" t="s">
        <v>157</v>
      </c>
      <c r="B48" s="2" t="s">
        <v>10</v>
      </c>
      <c r="C48" s="2" t="s">
        <v>11</v>
      </c>
      <c r="D48" s="1" t="s">
        <v>105</v>
      </c>
      <c r="E48" s="2" t="s">
        <v>34</v>
      </c>
      <c r="F48" s="5">
        <v>44586</v>
      </c>
      <c r="G48" s="2" t="s">
        <v>9</v>
      </c>
      <c r="H48" s="89">
        <v>44631</v>
      </c>
      <c r="I48" s="74" t="s">
        <v>173</v>
      </c>
      <c r="J48" s="58"/>
      <c r="K48" s="58"/>
      <c r="L48" s="55" t="s">
        <v>191</v>
      </c>
      <c r="M48" s="55" t="s">
        <v>191</v>
      </c>
    </row>
    <row r="49" spans="1:13" ht="16" x14ac:dyDescent="0.2">
      <c r="A49" s="1" t="s">
        <v>165</v>
      </c>
      <c r="B49" s="2" t="s">
        <v>10</v>
      </c>
      <c r="C49" s="2" t="s">
        <v>11</v>
      </c>
      <c r="D49" s="1" t="s">
        <v>105</v>
      </c>
      <c r="E49" s="2" t="s">
        <v>60</v>
      </c>
      <c r="F49" s="5">
        <v>44587</v>
      </c>
      <c r="G49" s="2" t="s">
        <v>9</v>
      </c>
      <c r="H49" s="89">
        <v>44631</v>
      </c>
      <c r="I49" s="74" t="s">
        <v>173</v>
      </c>
      <c r="J49" s="58"/>
      <c r="K49" s="58"/>
      <c r="L49" s="54">
        <v>0</v>
      </c>
      <c r="M49" s="50">
        <v>0</v>
      </c>
    </row>
    <row r="50" spans="1:13" ht="16" x14ac:dyDescent="0.2">
      <c r="A50" s="1" t="s">
        <v>162</v>
      </c>
      <c r="B50" s="2" t="s">
        <v>10</v>
      </c>
      <c r="C50" s="2" t="s">
        <v>11</v>
      </c>
      <c r="D50" s="1" t="s">
        <v>105</v>
      </c>
      <c r="E50" s="2" t="s">
        <v>64</v>
      </c>
      <c r="F50" s="5">
        <v>44587</v>
      </c>
      <c r="G50" s="2" t="s">
        <v>9</v>
      </c>
      <c r="H50" s="89">
        <v>44631</v>
      </c>
      <c r="I50" s="74" t="s">
        <v>173</v>
      </c>
      <c r="J50" s="58"/>
      <c r="K50" s="58"/>
      <c r="L50" s="55" t="s">
        <v>191</v>
      </c>
      <c r="M50" s="55" t="s">
        <v>191</v>
      </c>
    </row>
    <row r="51" spans="1:13" ht="16" x14ac:dyDescent="0.2">
      <c r="A51" s="32" t="s">
        <v>161</v>
      </c>
      <c r="B51" s="33" t="s">
        <v>10</v>
      </c>
      <c r="C51" s="33" t="s">
        <v>11</v>
      </c>
      <c r="D51" s="32" t="s">
        <v>105</v>
      </c>
      <c r="E51" s="33" t="s">
        <v>69</v>
      </c>
      <c r="F51" s="34">
        <v>44587</v>
      </c>
      <c r="G51" s="33" t="s">
        <v>9</v>
      </c>
      <c r="H51" s="92">
        <v>44631</v>
      </c>
      <c r="I51" s="85" t="s">
        <v>173</v>
      </c>
      <c r="J51" s="101"/>
      <c r="K51" s="101"/>
      <c r="L51" s="105" t="s">
        <v>191</v>
      </c>
      <c r="M51" s="105" t="s">
        <v>191</v>
      </c>
    </row>
    <row r="52" spans="1:13" ht="16" x14ac:dyDescent="0.2">
      <c r="A52" s="29" t="s">
        <v>82</v>
      </c>
      <c r="B52" s="30" t="s">
        <v>10</v>
      </c>
      <c r="C52" s="30" t="s">
        <v>11</v>
      </c>
      <c r="D52" s="29" t="s">
        <v>17</v>
      </c>
      <c r="E52" s="30" t="s">
        <v>62</v>
      </c>
      <c r="F52" s="31">
        <v>44586</v>
      </c>
      <c r="G52" s="30" t="s">
        <v>9</v>
      </c>
      <c r="H52" s="56">
        <v>44632</v>
      </c>
      <c r="I52" s="75">
        <v>7.5200000000000003E-2</v>
      </c>
      <c r="J52" s="51" t="s">
        <v>191</v>
      </c>
      <c r="K52" s="97"/>
      <c r="L52" s="98">
        <f>STDEV(I52:I54)</f>
        <v>2.0033305601755624E-3</v>
      </c>
      <c r="M52" s="99">
        <f>L52/(AVERAGE(I52:I54))</f>
        <v>2.7467969289427272E-2</v>
      </c>
    </row>
    <row r="53" spans="1:13" ht="16" x14ac:dyDescent="0.2">
      <c r="A53" s="1" t="s">
        <v>84</v>
      </c>
      <c r="B53" s="2" t="s">
        <v>10</v>
      </c>
      <c r="C53" s="2" t="s">
        <v>11</v>
      </c>
      <c r="D53" s="1" t="s">
        <v>17</v>
      </c>
      <c r="E53" s="2" t="s">
        <v>73</v>
      </c>
      <c r="F53" s="5">
        <v>44586</v>
      </c>
      <c r="G53" s="2" t="s">
        <v>9</v>
      </c>
      <c r="H53" s="56">
        <v>44632</v>
      </c>
      <c r="I53" s="76">
        <v>7.1400000000000005E-2</v>
      </c>
      <c r="J53" s="51" t="s">
        <v>191</v>
      </c>
      <c r="K53" s="58"/>
      <c r="L53" s="55" t="s">
        <v>191</v>
      </c>
      <c r="M53" s="55" t="s">
        <v>191</v>
      </c>
    </row>
    <row r="54" spans="1:13" ht="16" x14ac:dyDescent="0.2">
      <c r="A54" s="1" t="s">
        <v>83</v>
      </c>
      <c r="B54" s="2" t="s">
        <v>10</v>
      </c>
      <c r="C54" s="2" t="s">
        <v>11</v>
      </c>
      <c r="D54" s="1" t="s">
        <v>17</v>
      </c>
      <c r="E54" s="2" t="s">
        <v>54</v>
      </c>
      <c r="F54" s="5">
        <v>44586</v>
      </c>
      <c r="G54" s="2" t="s">
        <v>9</v>
      </c>
      <c r="H54" s="56">
        <v>44632</v>
      </c>
      <c r="I54" s="76">
        <v>7.22E-2</v>
      </c>
      <c r="J54" s="51" t="s">
        <v>191</v>
      </c>
      <c r="K54" s="58"/>
      <c r="L54" s="55" t="s">
        <v>191</v>
      </c>
      <c r="M54" s="55" t="s">
        <v>191</v>
      </c>
    </row>
    <row r="55" spans="1:13" ht="16" x14ac:dyDescent="0.2">
      <c r="A55" s="1" t="s">
        <v>43</v>
      </c>
      <c r="B55" s="2" t="s">
        <v>10</v>
      </c>
      <c r="C55" s="2" t="s">
        <v>11</v>
      </c>
      <c r="D55" s="1" t="s">
        <v>17</v>
      </c>
      <c r="E55" s="2" t="s">
        <v>44</v>
      </c>
      <c r="F55" s="5">
        <v>44586</v>
      </c>
      <c r="G55" s="2" t="s">
        <v>9</v>
      </c>
      <c r="H55" s="56">
        <v>44632</v>
      </c>
      <c r="I55" s="76">
        <v>7.3499999999999996E-2</v>
      </c>
      <c r="J55" s="65">
        <f>(AVERAGE(I52:I54)-AVERAGE(I55:I57))/AVERAGE(I52:I54)</f>
        <v>-3.656307129798881E-3</v>
      </c>
      <c r="K55" s="58"/>
      <c r="L55" s="54">
        <f>STDEV(I55:I57)</f>
        <v>1.8681541692269379E-3</v>
      </c>
      <c r="M55" s="50">
        <f>L55/(AVERAGE(I55:I57))</f>
        <v>2.5521231820040135E-2</v>
      </c>
    </row>
    <row r="56" spans="1:13" ht="16" x14ac:dyDescent="0.2">
      <c r="A56" s="1" t="s">
        <v>51</v>
      </c>
      <c r="B56" s="2" t="s">
        <v>10</v>
      </c>
      <c r="C56" s="2" t="s">
        <v>11</v>
      </c>
      <c r="D56" s="1" t="s">
        <v>17</v>
      </c>
      <c r="E56" s="2" t="s">
        <v>52</v>
      </c>
      <c r="F56" s="5">
        <v>44586</v>
      </c>
      <c r="G56" s="2" t="s">
        <v>9</v>
      </c>
      <c r="H56" s="56">
        <v>44632</v>
      </c>
      <c r="I56" s="76">
        <v>7.1199999999999999E-2</v>
      </c>
      <c r="J56" s="51" t="s">
        <v>191</v>
      </c>
      <c r="K56" s="58"/>
      <c r="L56" s="55" t="s">
        <v>191</v>
      </c>
      <c r="M56" s="55" t="s">
        <v>191</v>
      </c>
    </row>
    <row r="57" spans="1:13" ht="16" x14ac:dyDescent="0.2">
      <c r="A57" s="1" t="s">
        <v>57</v>
      </c>
      <c r="B57" s="2" t="s">
        <v>10</v>
      </c>
      <c r="C57" s="2" t="s">
        <v>11</v>
      </c>
      <c r="D57" s="1" t="s">
        <v>17</v>
      </c>
      <c r="E57" s="2" t="s">
        <v>34</v>
      </c>
      <c r="F57" s="5">
        <v>44586</v>
      </c>
      <c r="G57" s="2" t="s">
        <v>9</v>
      </c>
      <c r="H57" s="56">
        <v>44632</v>
      </c>
      <c r="I57" s="76">
        <v>7.4899999999999994E-2</v>
      </c>
      <c r="J57" s="51" t="s">
        <v>191</v>
      </c>
      <c r="K57" s="58"/>
      <c r="L57" s="55" t="s">
        <v>191</v>
      </c>
      <c r="M57" s="55" t="s">
        <v>191</v>
      </c>
    </row>
    <row r="58" spans="1:13" ht="16" x14ac:dyDescent="0.2">
      <c r="A58" s="1" t="s">
        <v>48</v>
      </c>
      <c r="B58" s="2" t="s">
        <v>10</v>
      </c>
      <c r="C58" s="2" t="s">
        <v>11</v>
      </c>
      <c r="D58" s="1" t="s">
        <v>17</v>
      </c>
      <c r="E58" s="2" t="s">
        <v>41</v>
      </c>
      <c r="F58" s="5">
        <v>44586</v>
      </c>
      <c r="G58" s="2" t="s">
        <v>9</v>
      </c>
      <c r="H58" s="56">
        <v>44632</v>
      </c>
      <c r="I58" s="76">
        <v>7.1599999999999997E-2</v>
      </c>
      <c r="J58" s="65">
        <f>(AVERAGE(I52:I54)-AVERAGE(I58:I60))/AVERAGE(I52:I54)</f>
        <v>2.9707495429616239E-2</v>
      </c>
      <c r="K58" s="58"/>
      <c r="L58" s="54">
        <f>STDEV(I58:I60)</f>
        <v>7.3711147958319947E-4</v>
      </c>
      <c r="M58" s="50">
        <f>L58/(AVERAGE(I58:I60))</f>
        <v>1.0416083084077243E-2</v>
      </c>
    </row>
    <row r="59" spans="1:13" ht="16" x14ac:dyDescent="0.2">
      <c r="A59" s="1" t="s">
        <v>47</v>
      </c>
      <c r="B59" s="2" t="s">
        <v>10</v>
      </c>
      <c r="C59" s="2" t="s">
        <v>11</v>
      </c>
      <c r="D59" s="1" t="s">
        <v>17</v>
      </c>
      <c r="E59" s="2" t="s">
        <v>32</v>
      </c>
      <c r="F59" s="5">
        <v>44586</v>
      </c>
      <c r="G59" s="2" t="s">
        <v>9</v>
      </c>
      <c r="H59" s="56">
        <v>44632</v>
      </c>
      <c r="I59" s="76">
        <v>7.0199999999999999E-2</v>
      </c>
      <c r="J59" s="51" t="s">
        <v>191</v>
      </c>
      <c r="K59" s="58"/>
      <c r="L59" s="55" t="s">
        <v>191</v>
      </c>
      <c r="M59" s="55" t="s">
        <v>191</v>
      </c>
    </row>
    <row r="60" spans="1:13" ht="16" x14ac:dyDescent="0.2">
      <c r="A60" s="1" t="s">
        <v>45</v>
      </c>
      <c r="B60" s="2" t="s">
        <v>10</v>
      </c>
      <c r="C60" s="2" t="s">
        <v>11</v>
      </c>
      <c r="D60" s="1" t="s">
        <v>17</v>
      </c>
      <c r="E60" s="2" t="s">
        <v>38</v>
      </c>
      <c r="F60" s="5">
        <v>44586</v>
      </c>
      <c r="G60" s="2" t="s">
        <v>9</v>
      </c>
      <c r="H60" s="56">
        <v>44632</v>
      </c>
      <c r="I60" s="76">
        <v>7.0499999999999993E-2</v>
      </c>
      <c r="J60" s="51" t="s">
        <v>191</v>
      </c>
      <c r="K60" s="58"/>
      <c r="L60" s="55" t="s">
        <v>191</v>
      </c>
      <c r="M60" s="55" t="s">
        <v>191</v>
      </c>
    </row>
    <row r="61" spans="1:13" ht="16" x14ac:dyDescent="0.2">
      <c r="A61" s="1" t="s">
        <v>36</v>
      </c>
      <c r="B61" s="2" t="s">
        <v>10</v>
      </c>
      <c r="C61" s="2" t="s">
        <v>11</v>
      </c>
      <c r="D61" s="1" t="s">
        <v>17</v>
      </c>
      <c r="E61" s="2" t="s">
        <v>27</v>
      </c>
      <c r="F61" s="5">
        <v>44586</v>
      </c>
      <c r="G61" s="2" t="s">
        <v>9</v>
      </c>
      <c r="H61" s="56">
        <v>44632</v>
      </c>
      <c r="I61" s="86">
        <v>6.6000000000000003E-2</v>
      </c>
      <c r="J61" s="65">
        <f>(AVERAGE(I52:I54)-AVERAGE(I61:I63))/AVERAGE(I52:I54)</f>
        <v>0.11745886654478976</v>
      </c>
      <c r="K61" s="58"/>
      <c r="L61" s="54">
        <f>STDEV(I61:I63)</f>
        <v>1.4224392195567922E-3</v>
      </c>
      <c r="M61" s="50">
        <f>L61/(AVERAGE(I61:I63))</f>
        <v>2.2099003928898894E-2</v>
      </c>
    </row>
    <row r="62" spans="1:13" ht="16" x14ac:dyDescent="0.2">
      <c r="A62" s="1" t="s">
        <v>35</v>
      </c>
      <c r="B62" s="2" t="s">
        <v>10</v>
      </c>
      <c r="C62" s="2" t="s">
        <v>11</v>
      </c>
      <c r="D62" s="1" t="s">
        <v>17</v>
      </c>
      <c r="E62" s="2" t="s">
        <v>25</v>
      </c>
      <c r="F62" s="5">
        <v>44586</v>
      </c>
      <c r="G62" s="2" t="s">
        <v>9</v>
      </c>
      <c r="H62" s="56">
        <v>44632</v>
      </c>
      <c r="I62" s="76">
        <v>6.3700000000000007E-2</v>
      </c>
      <c r="J62" s="51" t="s">
        <v>191</v>
      </c>
      <c r="K62" s="58"/>
      <c r="L62" s="55" t="s">
        <v>191</v>
      </c>
      <c r="M62" s="55" t="s">
        <v>191</v>
      </c>
    </row>
    <row r="63" spans="1:13" ht="16" x14ac:dyDescent="0.2">
      <c r="A63" s="1" t="s">
        <v>20</v>
      </c>
      <c r="B63" s="2" t="s">
        <v>10</v>
      </c>
      <c r="C63" s="2" t="s">
        <v>11</v>
      </c>
      <c r="D63" s="1" t="s">
        <v>17</v>
      </c>
      <c r="E63" s="2" t="s">
        <v>21</v>
      </c>
      <c r="F63" s="5">
        <v>44586</v>
      </c>
      <c r="G63" s="2" t="s">
        <v>9</v>
      </c>
      <c r="H63" s="56">
        <v>44632</v>
      </c>
      <c r="I63" s="76">
        <v>6.3399999999999998E-2</v>
      </c>
      <c r="J63" s="51" t="s">
        <v>191</v>
      </c>
      <c r="K63" s="58"/>
      <c r="L63" s="55" t="s">
        <v>191</v>
      </c>
      <c r="M63" s="55" t="s">
        <v>191</v>
      </c>
    </row>
    <row r="64" spans="1:13" ht="16" x14ac:dyDescent="0.2">
      <c r="A64" s="1" t="s">
        <v>19</v>
      </c>
      <c r="B64" s="2" t="s">
        <v>10</v>
      </c>
      <c r="C64" s="2" t="s">
        <v>11</v>
      </c>
      <c r="D64" s="1" t="s">
        <v>17</v>
      </c>
      <c r="E64" s="2" t="s">
        <v>15</v>
      </c>
      <c r="F64" s="5">
        <v>44586</v>
      </c>
      <c r="G64" s="2" t="s">
        <v>9</v>
      </c>
      <c r="H64" s="56">
        <v>44632</v>
      </c>
      <c r="I64" s="76">
        <v>6.1699999999999998E-2</v>
      </c>
      <c r="J64" s="65">
        <f>(AVERAGE(I52:I54)-AVERAGE(I64:I66))/AVERAGE(I52:I54)</f>
        <v>0.1284277879341866</v>
      </c>
      <c r="K64" s="58"/>
      <c r="L64" s="54">
        <f>STDEV(I64:I66)</f>
        <v>3.5851545759329989E-3</v>
      </c>
      <c r="M64" s="50">
        <f>L64/(AVERAGE(I64:I66))</f>
        <v>5.6399914671206072E-2</v>
      </c>
    </row>
    <row r="65" spans="1:13" ht="16" x14ac:dyDescent="0.2">
      <c r="A65" s="1" t="s">
        <v>18</v>
      </c>
      <c r="B65" s="2" t="s">
        <v>10</v>
      </c>
      <c r="C65" s="2" t="s">
        <v>11</v>
      </c>
      <c r="D65" s="1" t="s">
        <v>17</v>
      </c>
      <c r="E65" s="2" t="s">
        <v>13</v>
      </c>
      <c r="F65" s="5">
        <v>44586</v>
      </c>
      <c r="G65" s="2" t="s">
        <v>9</v>
      </c>
      <c r="H65" s="56">
        <v>44632</v>
      </c>
      <c r="I65" s="76">
        <v>6.13E-2</v>
      </c>
      <c r="J65" s="51" t="s">
        <v>191</v>
      </c>
      <c r="K65" s="58"/>
      <c r="L65" s="55" t="s">
        <v>191</v>
      </c>
      <c r="M65" s="55" t="s">
        <v>191</v>
      </c>
    </row>
    <row r="66" spans="1:13" ht="16" x14ac:dyDescent="0.2">
      <c r="A66" s="1" t="s">
        <v>16</v>
      </c>
      <c r="B66" s="2" t="s">
        <v>10</v>
      </c>
      <c r="C66" s="2" t="s">
        <v>11</v>
      </c>
      <c r="D66" s="1" t="s">
        <v>17</v>
      </c>
      <c r="E66" s="2" t="s">
        <v>8</v>
      </c>
      <c r="F66" s="5">
        <v>44586</v>
      </c>
      <c r="G66" s="2" t="s">
        <v>9</v>
      </c>
      <c r="H66" s="56">
        <v>44632</v>
      </c>
      <c r="I66" s="76">
        <v>6.7699999999999996E-2</v>
      </c>
      <c r="J66" s="51" t="s">
        <v>191</v>
      </c>
      <c r="K66" s="58"/>
      <c r="L66" s="55" t="s">
        <v>191</v>
      </c>
      <c r="M66" s="55" t="s">
        <v>191</v>
      </c>
    </row>
    <row r="67" spans="1:13" ht="16" x14ac:dyDescent="0.2">
      <c r="A67" s="1" t="s">
        <v>93</v>
      </c>
      <c r="B67" s="2" t="s">
        <v>10</v>
      </c>
      <c r="C67" s="2" t="s">
        <v>11</v>
      </c>
      <c r="D67" s="1" t="s">
        <v>17</v>
      </c>
      <c r="E67" s="2" t="s">
        <v>67</v>
      </c>
      <c r="F67" s="5">
        <v>44587</v>
      </c>
      <c r="G67" s="2" t="s">
        <v>9</v>
      </c>
      <c r="H67" s="56">
        <v>44632</v>
      </c>
      <c r="I67" s="86">
        <v>6.3E-2</v>
      </c>
      <c r="J67" s="65">
        <f>(AVERAGE(I52:I54)-AVERAGE(I67:I69))/AVERAGE(I52:I54)</f>
        <v>0.16544789762340031</v>
      </c>
      <c r="K67" s="58"/>
      <c r="L67" s="54">
        <f>STDEV(I67:I69)</f>
        <v>1.9425069712444608E-3</v>
      </c>
      <c r="M67" s="50">
        <f>L67/(AVERAGE(I67:I69))</f>
        <v>3.1914134248266057E-2</v>
      </c>
    </row>
    <row r="68" spans="1:13" ht="16" x14ac:dyDescent="0.2">
      <c r="A68" s="1" t="s">
        <v>92</v>
      </c>
      <c r="B68" s="2" t="s">
        <v>10</v>
      </c>
      <c r="C68" s="2" t="s">
        <v>11</v>
      </c>
      <c r="D68" s="1" t="s">
        <v>17</v>
      </c>
      <c r="E68" s="2" t="s">
        <v>77</v>
      </c>
      <c r="F68" s="5">
        <v>44587</v>
      </c>
      <c r="G68" s="2" t="s">
        <v>9</v>
      </c>
      <c r="H68" s="56">
        <v>44632</v>
      </c>
      <c r="I68" s="76">
        <v>6.0400000000000002E-2</v>
      </c>
      <c r="J68" s="51" t="s">
        <v>191</v>
      </c>
      <c r="K68" s="58"/>
      <c r="L68" s="55" t="s">
        <v>191</v>
      </c>
      <c r="M68" s="55" t="s">
        <v>191</v>
      </c>
    </row>
    <row r="69" spans="1:13" ht="16" x14ac:dyDescent="0.2">
      <c r="A69" s="1" t="s">
        <v>91</v>
      </c>
      <c r="B69" s="2" t="s">
        <v>10</v>
      </c>
      <c r="C69" s="2" t="s">
        <v>11</v>
      </c>
      <c r="D69" s="1" t="s">
        <v>17</v>
      </c>
      <c r="E69" s="2" t="s">
        <v>81</v>
      </c>
      <c r="F69" s="5">
        <v>44587</v>
      </c>
      <c r="G69" s="2" t="s">
        <v>9</v>
      </c>
      <c r="H69" s="56">
        <v>44632</v>
      </c>
      <c r="I69" s="76">
        <v>5.9200000000000003E-2</v>
      </c>
      <c r="J69" s="51" t="s">
        <v>191</v>
      </c>
      <c r="K69" s="58"/>
      <c r="L69" s="55" t="s">
        <v>191</v>
      </c>
      <c r="M69" s="55" t="s">
        <v>191</v>
      </c>
    </row>
    <row r="70" spans="1:13" ht="16" x14ac:dyDescent="0.2">
      <c r="A70" s="1" t="s">
        <v>70</v>
      </c>
      <c r="B70" s="2" t="s">
        <v>10</v>
      </c>
      <c r="C70" s="2" t="s">
        <v>11</v>
      </c>
      <c r="D70" s="1" t="s">
        <v>17</v>
      </c>
      <c r="E70" s="2" t="s">
        <v>60</v>
      </c>
      <c r="F70" s="5">
        <v>44587</v>
      </c>
      <c r="G70" s="2" t="s">
        <v>9</v>
      </c>
      <c r="H70" s="56">
        <v>44632</v>
      </c>
      <c r="I70" s="76">
        <v>6.0199999999999997E-2</v>
      </c>
      <c r="J70" s="65">
        <f>(AVERAGE(I52:I54)-AVERAGE(I70:I72))/AVERAGE(I52:I54)</f>
        <v>0.2106946983546619</v>
      </c>
      <c r="K70" s="58"/>
      <c r="L70" s="54">
        <f>STDEV(I70:I72)</f>
        <v>2.3072349974229607E-3</v>
      </c>
      <c r="M70" s="50">
        <f>L70/(AVERAGE(I70:I72))</f>
        <v>4.0079357222170715E-2</v>
      </c>
    </row>
    <row r="71" spans="1:13" ht="16" x14ac:dyDescent="0.2">
      <c r="A71" s="1" t="s">
        <v>85</v>
      </c>
      <c r="B71" s="2" t="s">
        <v>10</v>
      </c>
      <c r="C71" s="2" t="s">
        <v>11</v>
      </c>
      <c r="D71" s="1" t="s">
        <v>17</v>
      </c>
      <c r="E71" s="2" t="s">
        <v>64</v>
      </c>
      <c r="F71" s="5">
        <v>44587</v>
      </c>
      <c r="G71" s="2" t="s">
        <v>9</v>
      </c>
      <c r="H71" s="56">
        <v>44632</v>
      </c>
      <c r="I71" s="76">
        <v>5.5899999999999998E-2</v>
      </c>
      <c r="J71" s="51" t="s">
        <v>191</v>
      </c>
      <c r="K71" s="58"/>
      <c r="L71" s="55" t="s">
        <v>191</v>
      </c>
      <c r="M71" s="55" t="s">
        <v>191</v>
      </c>
    </row>
    <row r="72" spans="1:13" ht="16" x14ac:dyDescent="0.2">
      <c r="A72" s="32" t="s">
        <v>80</v>
      </c>
      <c r="B72" s="33" t="s">
        <v>10</v>
      </c>
      <c r="C72" s="33" t="s">
        <v>11</v>
      </c>
      <c r="D72" s="32" t="s">
        <v>17</v>
      </c>
      <c r="E72" s="35" t="s">
        <v>69</v>
      </c>
      <c r="F72" s="34">
        <v>44587</v>
      </c>
      <c r="G72" s="33" t="s">
        <v>9</v>
      </c>
      <c r="H72" s="92">
        <v>44632</v>
      </c>
      <c r="I72" s="82">
        <v>5.6599999999999998E-2</v>
      </c>
      <c r="J72" s="102" t="s">
        <v>191</v>
      </c>
      <c r="K72" s="101"/>
      <c r="L72" s="105" t="s">
        <v>191</v>
      </c>
      <c r="M72" s="105" t="s">
        <v>191</v>
      </c>
    </row>
    <row r="73" spans="1:13" ht="16" x14ac:dyDescent="0.2">
      <c r="A73" s="29" t="s">
        <v>75</v>
      </c>
      <c r="B73" s="30" t="s">
        <v>10</v>
      </c>
      <c r="C73" s="30" t="s">
        <v>11</v>
      </c>
      <c r="D73" s="29" t="s">
        <v>6</v>
      </c>
      <c r="E73" s="30" t="s">
        <v>62</v>
      </c>
      <c r="F73" s="31">
        <v>44586</v>
      </c>
      <c r="G73" s="30" t="s">
        <v>9</v>
      </c>
      <c r="H73" s="56">
        <v>44626</v>
      </c>
      <c r="I73" s="75">
        <v>0.89300000000000002</v>
      </c>
      <c r="J73" s="51" t="s">
        <v>191</v>
      </c>
      <c r="K73" s="97"/>
      <c r="L73" s="98">
        <f>STDEV(I73:I75)</f>
        <v>3.119294792096447E-2</v>
      </c>
      <c r="M73" s="99">
        <f>L73/(AVERAGE(I73:I75))</f>
        <v>3.6397838880938699E-2</v>
      </c>
    </row>
    <row r="74" spans="1:13" ht="16" x14ac:dyDescent="0.2">
      <c r="A74" s="1" t="s">
        <v>79</v>
      </c>
      <c r="B74" s="2" t="s">
        <v>10</v>
      </c>
      <c r="C74" s="2" t="s">
        <v>11</v>
      </c>
      <c r="D74" s="1" t="s">
        <v>6</v>
      </c>
      <c r="E74" s="2" t="s">
        <v>73</v>
      </c>
      <c r="F74" s="5">
        <v>44586</v>
      </c>
      <c r="G74" s="2" t="s">
        <v>9</v>
      </c>
      <c r="H74" s="89">
        <v>44626</v>
      </c>
      <c r="I74" s="80">
        <v>0.84</v>
      </c>
      <c r="J74" s="51" t="s">
        <v>191</v>
      </c>
      <c r="K74" s="58"/>
      <c r="L74" s="55" t="s">
        <v>191</v>
      </c>
      <c r="M74" s="55" t="s">
        <v>191</v>
      </c>
    </row>
    <row r="75" spans="1:13" ht="16" x14ac:dyDescent="0.2">
      <c r="A75" s="1" t="s">
        <v>53</v>
      </c>
      <c r="B75" s="2" t="s">
        <v>10</v>
      </c>
      <c r="C75" s="2" t="s">
        <v>11</v>
      </c>
      <c r="D75" s="1" t="s">
        <v>6</v>
      </c>
      <c r="E75" s="2" t="s">
        <v>54</v>
      </c>
      <c r="F75" s="5">
        <v>44586</v>
      </c>
      <c r="G75" s="2" t="s">
        <v>9</v>
      </c>
      <c r="H75" s="89">
        <v>44626</v>
      </c>
      <c r="I75" s="76">
        <v>0.83799999999999997</v>
      </c>
      <c r="J75" s="51" t="s">
        <v>191</v>
      </c>
      <c r="K75" s="58"/>
      <c r="L75" s="55" t="s">
        <v>191</v>
      </c>
      <c r="M75" s="55" t="s">
        <v>191</v>
      </c>
    </row>
    <row r="76" spans="1:13" ht="16" x14ac:dyDescent="0.2">
      <c r="A76" s="1" t="s">
        <v>56</v>
      </c>
      <c r="B76" s="2" t="s">
        <v>10</v>
      </c>
      <c r="C76" s="2" t="s">
        <v>11</v>
      </c>
      <c r="D76" s="1" t="s">
        <v>6</v>
      </c>
      <c r="E76" s="2" t="s">
        <v>44</v>
      </c>
      <c r="F76" s="5">
        <v>44586</v>
      </c>
      <c r="G76" s="2" t="s">
        <v>9</v>
      </c>
      <c r="H76" s="89">
        <v>44626</v>
      </c>
      <c r="I76" s="76">
        <v>0.84299999999999997</v>
      </c>
      <c r="J76" s="65">
        <f>(AVERAGE(I73:I75)-AVERAGE(I76:I78))/AVERAGE(I73:I75)</f>
        <v>4.2784908595877295E-2</v>
      </c>
      <c r="K76" s="58"/>
      <c r="L76" s="54">
        <f>STDEV(I76:I78)</f>
        <v>1.9731531449264941E-2</v>
      </c>
      <c r="M76" s="50">
        <f>L76/(AVERAGE(I76:I78))</f>
        <v>2.4053065561883313E-2</v>
      </c>
    </row>
    <row r="77" spans="1:13" ht="16" x14ac:dyDescent="0.2">
      <c r="A77" s="1" t="s">
        <v>55</v>
      </c>
      <c r="B77" s="2" t="s">
        <v>10</v>
      </c>
      <c r="C77" s="2" t="s">
        <v>11</v>
      </c>
      <c r="D77" s="1" t="s">
        <v>6</v>
      </c>
      <c r="E77" s="2" t="s">
        <v>52</v>
      </c>
      <c r="F77" s="5">
        <v>44586</v>
      </c>
      <c r="G77" s="2" t="s">
        <v>9</v>
      </c>
      <c r="H77" s="89">
        <v>44626</v>
      </c>
      <c r="I77" s="76">
        <v>0.80700000000000005</v>
      </c>
      <c r="J77" s="51" t="s">
        <v>191</v>
      </c>
      <c r="K77" s="58"/>
      <c r="L77" s="55" t="s">
        <v>191</v>
      </c>
      <c r="M77" s="55" t="s">
        <v>191</v>
      </c>
    </row>
    <row r="78" spans="1:13" ht="16" x14ac:dyDescent="0.2">
      <c r="A78" s="1" t="s">
        <v>33</v>
      </c>
      <c r="B78" s="2" t="s">
        <v>10</v>
      </c>
      <c r="C78" s="2" t="s">
        <v>11</v>
      </c>
      <c r="D78" s="1" t="s">
        <v>6</v>
      </c>
      <c r="E78" s="2" t="s">
        <v>34</v>
      </c>
      <c r="F78" s="5">
        <v>44586</v>
      </c>
      <c r="G78" s="2" t="s">
        <v>9</v>
      </c>
      <c r="H78" s="89">
        <v>44626</v>
      </c>
      <c r="I78" s="76">
        <v>0.81100000000000005</v>
      </c>
      <c r="J78" s="51" t="s">
        <v>191</v>
      </c>
      <c r="K78" s="58"/>
      <c r="L78" s="55" t="s">
        <v>191</v>
      </c>
      <c r="M78" s="55" t="s">
        <v>191</v>
      </c>
    </row>
    <row r="79" spans="1:13" ht="16" x14ac:dyDescent="0.2">
      <c r="A79" s="1" t="s">
        <v>46</v>
      </c>
      <c r="B79" s="2" t="s">
        <v>10</v>
      </c>
      <c r="C79" s="2" t="s">
        <v>11</v>
      </c>
      <c r="D79" s="1" t="s">
        <v>6</v>
      </c>
      <c r="E79" s="2" t="s">
        <v>41</v>
      </c>
      <c r="F79" s="5">
        <v>44586</v>
      </c>
      <c r="G79" s="2" t="s">
        <v>9</v>
      </c>
      <c r="H79" s="89">
        <v>44626</v>
      </c>
      <c r="I79" s="76">
        <v>0.82499999999999996</v>
      </c>
      <c r="J79" s="65">
        <f>(AVERAGE(I73:I75)-AVERAGE(I79:I81))/AVERAGE(I73:I75)</f>
        <v>5.0563982886036689E-2</v>
      </c>
      <c r="K79" s="58"/>
      <c r="L79" s="54">
        <f>STDEV(I79:I81)</f>
        <v>3.92470805708314E-2</v>
      </c>
      <c r="M79" s="50">
        <f>L79/(AVERAGE(I79:I81))</f>
        <v>4.8234838882627695E-2</v>
      </c>
    </row>
    <row r="80" spans="1:13" ht="16" x14ac:dyDescent="0.2">
      <c r="A80" s="1" t="s">
        <v>31</v>
      </c>
      <c r="B80" s="2" t="s">
        <v>10</v>
      </c>
      <c r="C80" s="2" t="s">
        <v>11</v>
      </c>
      <c r="D80" s="1" t="s">
        <v>6</v>
      </c>
      <c r="E80" s="2" t="s">
        <v>32</v>
      </c>
      <c r="F80" s="5">
        <v>44586</v>
      </c>
      <c r="G80" s="2" t="s">
        <v>9</v>
      </c>
      <c r="H80" s="89">
        <v>44626</v>
      </c>
      <c r="I80" s="80">
        <v>0.77</v>
      </c>
      <c r="J80" s="51" t="s">
        <v>191</v>
      </c>
      <c r="K80" s="58"/>
      <c r="L80" s="55" t="s">
        <v>191</v>
      </c>
      <c r="M80" s="55" t="s">
        <v>191</v>
      </c>
    </row>
    <row r="81" spans="1:13" ht="16" x14ac:dyDescent="0.2">
      <c r="A81" s="1" t="s">
        <v>42</v>
      </c>
      <c r="B81" s="2" t="s">
        <v>10</v>
      </c>
      <c r="C81" s="2" t="s">
        <v>11</v>
      </c>
      <c r="D81" s="1" t="s">
        <v>6</v>
      </c>
      <c r="E81" s="2" t="s">
        <v>38</v>
      </c>
      <c r="F81" s="5">
        <v>44586</v>
      </c>
      <c r="G81" s="2" t="s">
        <v>9</v>
      </c>
      <c r="H81" s="89">
        <v>44626</v>
      </c>
      <c r="I81" s="76">
        <v>0.84599999999999997</v>
      </c>
      <c r="J81" s="51" t="s">
        <v>191</v>
      </c>
      <c r="K81" s="58"/>
      <c r="L81" s="55" t="s">
        <v>191</v>
      </c>
      <c r="M81" s="55" t="s">
        <v>191</v>
      </c>
    </row>
    <row r="82" spans="1:13" ht="16" x14ac:dyDescent="0.2">
      <c r="A82" s="1" t="s">
        <v>30</v>
      </c>
      <c r="B82" s="2" t="s">
        <v>10</v>
      </c>
      <c r="C82" s="2" t="s">
        <v>11</v>
      </c>
      <c r="D82" s="1" t="s">
        <v>6</v>
      </c>
      <c r="E82" s="2" t="s">
        <v>27</v>
      </c>
      <c r="F82" s="5">
        <v>44586</v>
      </c>
      <c r="G82" s="2" t="s">
        <v>9</v>
      </c>
      <c r="H82" s="89">
        <v>44626</v>
      </c>
      <c r="I82" s="76">
        <v>0.73599999999999999</v>
      </c>
      <c r="J82" s="65">
        <f>(AVERAGE(I73:I75)-AVERAGE(I82:I84))/AVERAGE(I73:I75)</f>
        <v>0.15674834694671341</v>
      </c>
      <c r="K82" s="58"/>
      <c r="L82" s="54">
        <f>STDEV(I82:I84)</f>
        <v>1.5947831618540929E-2</v>
      </c>
      <c r="M82" s="50">
        <f>L82/(AVERAGE(I82:I84))</f>
        <v>2.2068032682482835E-2</v>
      </c>
    </row>
    <row r="83" spans="1:13" ht="16" x14ac:dyDescent="0.2">
      <c r="A83" s="1" t="s">
        <v>29</v>
      </c>
      <c r="B83" s="2" t="s">
        <v>10</v>
      </c>
      <c r="C83" s="2" t="s">
        <v>11</v>
      </c>
      <c r="D83" s="1" t="s">
        <v>6</v>
      </c>
      <c r="E83" s="2" t="s">
        <v>25</v>
      </c>
      <c r="F83" s="5">
        <v>44586</v>
      </c>
      <c r="G83" s="2" t="s">
        <v>9</v>
      </c>
      <c r="H83" s="89">
        <v>44626</v>
      </c>
      <c r="I83" s="76">
        <v>0.72699999999999998</v>
      </c>
      <c r="J83" s="51" t="s">
        <v>191</v>
      </c>
      <c r="K83" s="58"/>
      <c r="L83" s="55" t="s">
        <v>191</v>
      </c>
      <c r="M83" s="55" t="s">
        <v>191</v>
      </c>
    </row>
    <row r="84" spans="1:13" ht="16" x14ac:dyDescent="0.2">
      <c r="A84" s="1" t="s">
        <v>28</v>
      </c>
      <c r="B84" s="2" t="s">
        <v>10</v>
      </c>
      <c r="C84" s="2" t="s">
        <v>11</v>
      </c>
      <c r="D84" s="1" t="s">
        <v>6</v>
      </c>
      <c r="E84" s="2" t="s">
        <v>21</v>
      </c>
      <c r="F84" s="5">
        <v>44586</v>
      </c>
      <c r="G84" s="2" t="s">
        <v>9</v>
      </c>
      <c r="H84" s="89">
        <v>44626</v>
      </c>
      <c r="I84" s="76">
        <v>0.70499999999999996</v>
      </c>
      <c r="J84" s="51" t="s">
        <v>191</v>
      </c>
      <c r="K84" s="58"/>
      <c r="L84" s="55" t="s">
        <v>191</v>
      </c>
      <c r="M84" s="55" t="s">
        <v>191</v>
      </c>
    </row>
    <row r="85" spans="1:13" ht="16" x14ac:dyDescent="0.2">
      <c r="A85" s="1" t="s">
        <v>14</v>
      </c>
      <c r="B85" s="2" t="s">
        <v>10</v>
      </c>
      <c r="C85" s="2" t="s">
        <v>11</v>
      </c>
      <c r="D85" s="1" t="s">
        <v>6</v>
      </c>
      <c r="E85" s="2" t="s">
        <v>15</v>
      </c>
      <c r="F85" s="5">
        <v>44586</v>
      </c>
      <c r="G85" s="2" t="s">
        <v>9</v>
      </c>
      <c r="H85" s="89">
        <v>44626</v>
      </c>
      <c r="I85" s="76">
        <v>0.749</v>
      </c>
      <c r="J85" s="65">
        <f>(AVERAGE(I73:I75)-AVERAGE(I85:I87))/AVERAGE(I73:I75)</f>
        <v>0.14741345779852205</v>
      </c>
      <c r="K85" s="58"/>
      <c r="L85" s="54">
        <f>STDEV(I85:I87)</f>
        <v>2.2188585654190178E-2</v>
      </c>
      <c r="M85" s="50">
        <f>L85/(AVERAGE(I85:I87))</f>
        <v>3.0367589855187286E-2</v>
      </c>
    </row>
    <row r="86" spans="1:13" ht="16" x14ac:dyDescent="0.2">
      <c r="A86" s="1" t="s">
        <v>12</v>
      </c>
      <c r="B86" s="2" t="s">
        <v>10</v>
      </c>
      <c r="C86" s="2" t="s">
        <v>11</v>
      </c>
      <c r="D86" s="1" t="s">
        <v>6</v>
      </c>
      <c r="E86" s="2" t="s">
        <v>13</v>
      </c>
      <c r="F86" s="5">
        <v>44586</v>
      </c>
      <c r="G86" s="2" t="s">
        <v>9</v>
      </c>
      <c r="H86" s="89">
        <v>44626</v>
      </c>
      <c r="I86" s="76">
        <v>0.73699999999999999</v>
      </c>
      <c r="J86" s="51" t="s">
        <v>191</v>
      </c>
      <c r="K86" s="58"/>
      <c r="L86" s="55" t="s">
        <v>191</v>
      </c>
      <c r="M86" s="55" t="s">
        <v>191</v>
      </c>
    </row>
    <row r="87" spans="1:13" ht="16" x14ac:dyDescent="0.2">
      <c r="A87" s="1" t="s">
        <v>5</v>
      </c>
      <c r="B87" s="2" t="s">
        <v>10</v>
      </c>
      <c r="C87" s="2" t="s">
        <v>11</v>
      </c>
      <c r="D87" s="1" t="s">
        <v>6</v>
      </c>
      <c r="E87" s="2" t="s">
        <v>8</v>
      </c>
      <c r="F87" s="5">
        <v>44586</v>
      </c>
      <c r="G87" s="2" t="s">
        <v>9</v>
      </c>
      <c r="H87" s="89">
        <v>44626</v>
      </c>
      <c r="I87" s="76">
        <v>0.70599999999999996</v>
      </c>
      <c r="J87" s="51" t="s">
        <v>191</v>
      </c>
      <c r="K87" s="58"/>
      <c r="L87" s="55" t="s">
        <v>191</v>
      </c>
      <c r="M87" s="55" t="s">
        <v>191</v>
      </c>
    </row>
    <row r="88" spans="1:13" ht="16" x14ac:dyDescent="0.2">
      <c r="A88" s="1" t="s">
        <v>66</v>
      </c>
      <c r="B88" s="2" t="s">
        <v>10</v>
      </c>
      <c r="C88" s="2" t="s">
        <v>11</v>
      </c>
      <c r="D88" s="1" t="s">
        <v>6</v>
      </c>
      <c r="E88" s="2" t="s">
        <v>67</v>
      </c>
      <c r="F88" s="5">
        <v>44587</v>
      </c>
      <c r="G88" s="2" t="s">
        <v>9</v>
      </c>
      <c r="H88" s="89">
        <v>44626</v>
      </c>
      <c r="I88" s="76">
        <v>0.69699999999999995</v>
      </c>
      <c r="J88" s="65">
        <f>(AVERAGE(I73:I75)-AVERAGE(I88:I90))/AVERAGE(I73:I75)</f>
        <v>0.17075068066900062</v>
      </c>
      <c r="K88" s="58"/>
      <c r="L88" s="54">
        <f>STDEV(I88:I90)</f>
        <v>2.3671361036774679E-2</v>
      </c>
      <c r="M88" s="50">
        <f>L88/(AVERAGE(I88:I90))</f>
        <v>3.3308669376324603E-2</v>
      </c>
    </row>
    <row r="89" spans="1:13" ht="16" x14ac:dyDescent="0.2">
      <c r="A89" s="1" t="s">
        <v>76</v>
      </c>
      <c r="B89" s="2" t="s">
        <v>10</v>
      </c>
      <c r="C89" s="2" t="s">
        <v>11</v>
      </c>
      <c r="D89" s="1" t="s">
        <v>6</v>
      </c>
      <c r="E89" s="2" t="s">
        <v>77</v>
      </c>
      <c r="F89" s="5">
        <v>44587</v>
      </c>
      <c r="G89" s="2" t="s">
        <v>9</v>
      </c>
      <c r="H89" s="89">
        <v>44626</v>
      </c>
      <c r="I89" s="76">
        <v>0.69699999999999995</v>
      </c>
      <c r="J89" s="51" t="s">
        <v>191</v>
      </c>
      <c r="K89" s="58"/>
      <c r="L89" s="55" t="s">
        <v>191</v>
      </c>
      <c r="M89" s="55" t="s">
        <v>191</v>
      </c>
    </row>
    <row r="90" spans="1:13" ht="16" x14ac:dyDescent="0.2">
      <c r="A90" s="1" t="s">
        <v>102</v>
      </c>
      <c r="B90" s="2" t="s">
        <v>10</v>
      </c>
      <c r="C90" s="2" t="s">
        <v>11</v>
      </c>
      <c r="D90" s="1" t="s">
        <v>103</v>
      </c>
      <c r="E90" s="2" t="s">
        <v>81</v>
      </c>
      <c r="F90" s="5">
        <v>44587</v>
      </c>
      <c r="G90" s="2" t="s">
        <v>9</v>
      </c>
      <c r="H90" s="89">
        <v>44626</v>
      </c>
      <c r="I90" s="76">
        <v>0.73799999999999999</v>
      </c>
      <c r="J90" s="51" t="s">
        <v>191</v>
      </c>
      <c r="K90" s="58"/>
      <c r="L90" s="55" t="s">
        <v>191</v>
      </c>
      <c r="M90" s="55" t="s">
        <v>191</v>
      </c>
    </row>
    <row r="91" spans="1:13" ht="16" x14ac:dyDescent="0.2">
      <c r="A91" s="1" t="s">
        <v>65</v>
      </c>
      <c r="B91" s="2" t="s">
        <v>10</v>
      </c>
      <c r="C91" s="2" t="s">
        <v>11</v>
      </c>
      <c r="D91" s="1" t="s">
        <v>6</v>
      </c>
      <c r="E91" s="2" t="s">
        <v>60</v>
      </c>
      <c r="F91" s="5">
        <v>44587</v>
      </c>
      <c r="G91" s="2" t="s">
        <v>9</v>
      </c>
      <c r="H91" s="89">
        <v>44626</v>
      </c>
      <c r="I91" s="76">
        <v>0.69299999999999995</v>
      </c>
      <c r="J91" s="65">
        <f>(AVERAGE(I73:I75)-AVERAGE(I91:I93))/AVERAGE(I73:I75)</f>
        <v>0.24815246985608724</v>
      </c>
      <c r="K91" s="58"/>
      <c r="L91" s="54">
        <f>STDEV(I91:I93)</f>
        <v>4.2193996413391929E-2</v>
      </c>
      <c r="M91" s="50">
        <f>L91/(AVERAGE(I91:I93))</f>
        <v>6.5484733181673971E-2</v>
      </c>
    </row>
    <row r="92" spans="1:13" ht="16" x14ac:dyDescent="0.2">
      <c r="A92" s="1" t="s">
        <v>78</v>
      </c>
      <c r="B92" s="2" t="s">
        <v>10</v>
      </c>
      <c r="C92" s="2" t="s">
        <v>11</v>
      </c>
      <c r="D92" s="1" t="s">
        <v>6</v>
      </c>
      <c r="E92" s="2" t="s">
        <v>64</v>
      </c>
      <c r="F92" s="5">
        <v>44587</v>
      </c>
      <c r="G92" s="2" t="s">
        <v>9</v>
      </c>
      <c r="H92" s="89">
        <v>44626</v>
      </c>
      <c r="I92" s="76">
        <v>0.622</v>
      </c>
      <c r="J92" s="51" t="s">
        <v>191</v>
      </c>
      <c r="K92" s="58"/>
      <c r="L92" s="55" t="s">
        <v>191</v>
      </c>
      <c r="M92" s="55" t="s">
        <v>191</v>
      </c>
    </row>
    <row r="93" spans="1:13" ht="16" x14ac:dyDescent="0.2">
      <c r="A93" s="32" t="s">
        <v>71</v>
      </c>
      <c r="B93" s="33" t="s">
        <v>10</v>
      </c>
      <c r="C93" s="33" t="s">
        <v>11</v>
      </c>
      <c r="D93" s="32" t="s">
        <v>6</v>
      </c>
      <c r="E93" s="33" t="s">
        <v>69</v>
      </c>
      <c r="F93" s="34">
        <v>44587</v>
      </c>
      <c r="G93" s="33" t="s">
        <v>9</v>
      </c>
      <c r="H93" s="92">
        <v>44626</v>
      </c>
      <c r="I93" s="82">
        <v>0.61799999999999999</v>
      </c>
      <c r="J93" s="102" t="s">
        <v>191</v>
      </c>
      <c r="K93" s="101"/>
      <c r="L93" s="105" t="s">
        <v>191</v>
      </c>
      <c r="M93" s="105" t="s">
        <v>191</v>
      </c>
    </row>
    <row r="94" spans="1:13" ht="16" x14ac:dyDescent="0.2">
      <c r="A94" s="29" t="s">
        <v>61</v>
      </c>
      <c r="B94" s="30" t="s">
        <v>10</v>
      </c>
      <c r="C94" s="30" t="s">
        <v>11</v>
      </c>
      <c r="D94" s="29" t="s">
        <v>23</v>
      </c>
      <c r="E94" s="30" t="s">
        <v>62</v>
      </c>
      <c r="F94" s="31">
        <v>44586</v>
      </c>
      <c r="G94" s="30" t="s">
        <v>9</v>
      </c>
      <c r="H94" s="56">
        <v>44629</v>
      </c>
      <c r="I94" s="87">
        <v>6</v>
      </c>
      <c r="J94" s="51" t="s">
        <v>191</v>
      </c>
      <c r="K94" s="97"/>
      <c r="L94" s="98">
        <f>STDEV(I94:I96)</f>
        <v>4.0000000000000036E-2</v>
      </c>
      <c r="M94" s="99">
        <f>L94/(AVERAGE(I94:I96))</f>
        <v>6.6225165562913977E-3</v>
      </c>
    </row>
    <row r="95" spans="1:13" ht="16" x14ac:dyDescent="0.2">
      <c r="A95" s="1" t="s">
        <v>72</v>
      </c>
      <c r="B95" s="2" t="s">
        <v>10</v>
      </c>
      <c r="C95" s="2" t="s">
        <v>11</v>
      </c>
      <c r="D95" s="1" t="s">
        <v>23</v>
      </c>
      <c r="E95" s="2" t="s">
        <v>73</v>
      </c>
      <c r="F95" s="5">
        <v>44586</v>
      </c>
      <c r="G95" s="2" t="s">
        <v>9</v>
      </c>
      <c r="H95" s="56">
        <v>44629</v>
      </c>
      <c r="I95" s="76">
        <v>6.04</v>
      </c>
      <c r="J95" s="51" t="s">
        <v>191</v>
      </c>
      <c r="K95" s="58"/>
      <c r="L95" s="55" t="s">
        <v>191</v>
      </c>
      <c r="M95" s="55" t="s">
        <v>191</v>
      </c>
    </row>
    <row r="96" spans="1:13" ht="16" x14ac:dyDescent="0.2">
      <c r="A96" s="1" t="s">
        <v>74</v>
      </c>
      <c r="B96" s="2" t="s">
        <v>10</v>
      </c>
      <c r="C96" s="2" t="s">
        <v>11</v>
      </c>
      <c r="D96" s="1" t="s">
        <v>23</v>
      </c>
      <c r="E96" s="2" t="s">
        <v>54</v>
      </c>
      <c r="F96" s="5">
        <v>44586</v>
      </c>
      <c r="G96" s="2" t="s">
        <v>9</v>
      </c>
      <c r="H96" s="56">
        <v>44629</v>
      </c>
      <c r="I96" s="76">
        <v>6.08</v>
      </c>
      <c r="J96" s="51" t="s">
        <v>191</v>
      </c>
      <c r="K96" s="58"/>
      <c r="L96" s="55" t="s">
        <v>191</v>
      </c>
      <c r="M96" s="55" t="s">
        <v>191</v>
      </c>
    </row>
    <row r="97" spans="1:13" ht="16" x14ac:dyDescent="0.2">
      <c r="A97" s="1" t="s">
        <v>50</v>
      </c>
      <c r="B97" s="2" t="s">
        <v>10</v>
      </c>
      <c r="C97" s="2" t="s">
        <v>11</v>
      </c>
      <c r="D97" s="1" t="s">
        <v>23</v>
      </c>
      <c r="E97" s="2" t="s">
        <v>44</v>
      </c>
      <c r="F97" s="5">
        <v>44586</v>
      </c>
      <c r="G97" s="2" t="s">
        <v>9</v>
      </c>
      <c r="H97" s="56">
        <v>44629</v>
      </c>
      <c r="I97" s="81">
        <v>5.9</v>
      </c>
      <c r="J97" s="65">
        <f>(AVERAGE(I94:I96)-AVERAGE(I97:I99))/AVERAGE(I94:I96)</f>
        <v>1.4900662251655461E-2</v>
      </c>
      <c r="K97" s="58"/>
      <c r="L97" s="54">
        <f>STDEV(I97:I99)</f>
        <v>4.5825756949558302E-2</v>
      </c>
      <c r="M97" s="50">
        <f>L97/(AVERAGE(I97:I99))</f>
        <v>7.7018078906820678E-3</v>
      </c>
    </row>
    <row r="98" spans="1:13" ht="16" x14ac:dyDescent="0.2">
      <c r="A98" s="1" t="s">
        <v>58</v>
      </c>
      <c r="B98" s="2" t="s">
        <v>10</v>
      </c>
      <c r="C98" s="2" t="s">
        <v>11</v>
      </c>
      <c r="D98" s="1" t="s">
        <v>23</v>
      </c>
      <c r="E98" s="2" t="s">
        <v>52</v>
      </c>
      <c r="F98" s="5">
        <v>44586</v>
      </c>
      <c r="G98" s="2" t="s">
        <v>9</v>
      </c>
      <c r="H98" s="56">
        <v>44629</v>
      </c>
      <c r="I98" s="76">
        <v>5.99</v>
      </c>
      <c r="J98" s="51" t="s">
        <v>191</v>
      </c>
      <c r="K98" s="58"/>
      <c r="L98" s="55" t="s">
        <v>191</v>
      </c>
      <c r="M98" s="55" t="s">
        <v>191</v>
      </c>
    </row>
    <row r="99" spans="1:13" ht="16" x14ac:dyDescent="0.2">
      <c r="A99" s="1" t="s">
        <v>49</v>
      </c>
      <c r="B99" s="2" t="s">
        <v>10</v>
      </c>
      <c r="C99" s="2" t="s">
        <v>11</v>
      </c>
      <c r="D99" s="1" t="s">
        <v>23</v>
      </c>
      <c r="E99" s="2" t="s">
        <v>34</v>
      </c>
      <c r="F99" s="5">
        <v>44586</v>
      </c>
      <c r="G99" s="2" t="s">
        <v>9</v>
      </c>
      <c r="H99" s="56">
        <v>44629</v>
      </c>
      <c r="I99" s="76">
        <v>5.96</v>
      </c>
      <c r="J99" s="51" t="s">
        <v>191</v>
      </c>
      <c r="K99" s="58"/>
      <c r="L99" s="55" t="s">
        <v>191</v>
      </c>
      <c r="M99" s="55" t="s">
        <v>191</v>
      </c>
    </row>
    <row r="100" spans="1:13" ht="16" x14ac:dyDescent="0.2">
      <c r="A100" s="1" t="s">
        <v>40</v>
      </c>
      <c r="B100" s="2" t="s">
        <v>10</v>
      </c>
      <c r="C100" s="2" t="s">
        <v>11</v>
      </c>
      <c r="D100" s="1" t="s">
        <v>23</v>
      </c>
      <c r="E100" s="2" t="s">
        <v>41</v>
      </c>
      <c r="F100" s="5">
        <v>44586</v>
      </c>
      <c r="G100" s="2" t="s">
        <v>9</v>
      </c>
      <c r="H100" s="56">
        <v>44629</v>
      </c>
      <c r="I100" s="76">
        <v>5.96</v>
      </c>
      <c r="J100" s="65">
        <f>(AVERAGE(I94:I96)-AVERAGE(I100:I102))/AVERAGE(I94:I96)</f>
        <v>2.0419426048564934E-2</v>
      </c>
      <c r="K100" s="58"/>
      <c r="L100" s="54">
        <f>STDEV(I100:I102)</f>
        <v>4.5092497528228866E-2</v>
      </c>
      <c r="M100" s="50">
        <f>L100/(AVERAGE(I100:I102))</f>
        <v>7.621267187869667E-3</v>
      </c>
    </row>
    <row r="101" spans="1:13" ht="16" x14ac:dyDescent="0.2">
      <c r="A101" s="1" t="s">
        <v>39</v>
      </c>
      <c r="B101" s="2" t="s">
        <v>10</v>
      </c>
      <c r="C101" s="2" t="s">
        <v>11</v>
      </c>
      <c r="D101" s="1" t="s">
        <v>23</v>
      </c>
      <c r="E101" s="2" t="s">
        <v>32</v>
      </c>
      <c r="F101" s="5">
        <v>44586</v>
      </c>
      <c r="G101" s="2" t="s">
        <v>9</v>
      </c>
      <c r="H101" s="56">
        <v>44629</v>
      </c>
      <c r="I101" s="76">
        <v>5.87</v>
      </c>
      <c r="J101" s="51" t="s">
        <v>191</v>
      </c>
      <c r="K101" s="58"/>
      <c r="L101" s="55" t="s">
        <v>191</v>
      </c>
      <c r="M101" s="55" t="s">
        <v>191</v>
      </c>
    </row>
    <row r="102" spans="1:13" ht="16" x14ac:dyDescent="0.2">
      <c r="A102" s="1" t="s">
        <v>37</v>
      </c>
      <c r="B102" s="2" t="s">
        <v>10</v>
      </c>
      <c r="C102" s="2" t="s">
        <v>11</v>
      </c>
      <c r="D102" s="1" t="s">
        <v>23</v>
      </c>
      <c r="E102" s="2" t="s">
        <v>38</v>
      </c>
      <c r="F102" s="5">
        <v>44586</v>
      </c>
      <c r="G102" s="2" t="s">
        <v>9</v>
      </c>
      <c r="H102" s="56">
        <v>44629</v>
      </c>
      <c r="I102" s="76">
        <v>5.92</v>
      </c>
      <c r="J102" s="51" t="s">
        <v>191</v>
      </c>
      <c r="K102" s="58"/>
      <c r="L102" s="55" t="s">
        <v>191</v>
      </c>
      <c r="M102" s="55" t="s">
        <v>191</v>
      </c>
    </row>
    <row r="103" spans="1:13" ht="16" x14ac:dyDescent="0.2">
      <c r="A103" s="1" t="s">
        <v>26</v>
      </c>
      <c r="B103" s="2" t="s">
        <v>10</v>
      </c>
      <c r="C103" s="2" t="s">
        <v>11</v>
      </c>
      <c r="D103" s="1" t="s">
        <v>23</v>
      </c>
      <c r="E103" s="2" t="s">
        <v>27</v>
      </c>
      <c r="F103" s="5">
        <v>44586</v>
      </c>
      <c r="G103" s="2" t="s">
        <v>9</v>
      </c>
      <c r="H103" s="56">
        <v>44629</v>
      </c>
      <c r="I103" s="76">
        <v>6.22</v>
      </c>
      <c r="J103" s="65">
        <f>(AVERAGE(I94:I96)-AVERAGE(I103:I105))/AVERAGE(I94:I96)</f>
        <v>1.4900662251655461E-2</v>
      </c>
      <c r="K103" s="58"/>
      <c r="L103" s="54">
        <f>STDEV(I103:I105)</f>
        <v>0.28618176042508342</v>
      </c>
      <c r="M103" s="50">
        <f>L103/(AVERAGE(I103:I105))</f>
        <v>4.8097774861358557E-2</v>
      </c>
    </row>
    <row r="104" spans="1:13" ht="16" x14ac:dyDescent="0.2">
      <c r="A104" s="1" t="s">
        <v>24</v>
      </c>
      <c r="B104" s="2" t="s">
        <v>10</v>
      </c>
      <c r="C104" s="2" t="s">
        <v>11</v>
      </c>
      <c r="D104" s="1" t="s">
        <v>23</v>
      </c>
      <c r="E104" s="2" t="s">
        <v>25</v>
      </c>
      <c r="F104" s="5">
        <v>44586</v>
      </c>
      <c r="G104" s="2" t="s">
        <v>9</v>
      </c>
      <c r="H104" s="56">
        <v>44629</v>
      </c>
      <c r="I104" s="76">
        <v>5.65</v>
      </c>
      <c r="J104" s="51" t="s">
        <v>191</v>
      </c>
      <c r="K104" s="58"/>
      <c r="L104" s="55" t="s">
        <v>191</v>
      </c>
      <c r="M104" s="55" t="s">
        <v>191</v>
      </c>
    </row>
    <row r="105" spans="1:13" ht="16" x14ac:dyDescent="0.2">
      <c r="A105" s="1" t="s">
        <v>22</v>
      </c>
      <c r="B105" s="2" t="s">
        <v>10</v>
      </c>
      <c r="C105" s="2" t="s">
        <v>11</v>
      </c>
      <c r="D105" s="1" t="s">
        <v>23</v>
      </c>
      <c r="E105" s="2" t="s">
        <v>21</v>
      </c>
      <c r="F105" s="5">
        <v>44586</v>
      </c>
      <c r="G105" s="2" t="s">
        <v>9</v>
      </c>
      <c r="H105" s="56">
        <v>44629</v>
      </c>
      <c r="I105" s="76">
        <v>5.98</v>
      </c>
      <c r="J105" s="51" t="s">
        <v>191</v>
      </c>
      <c r="K105" s="58"/>
      <c r="L105" s="55" t="s">
        <v>191</v>
      </c>
      <c r="M105" s="55" t="s">
        <v>191</v>
      </c>
    </row>
    <row r="106" spans="1:13" ht="16" x14ac:dyDescent="0.2">
      <c r="A106" s="1" t="s">
        <v>96</v>
      </c>
      <c r="B106" s="2" t="s">
        <v>10</v>
      </c>
      <c r="C106" s="2" t="s">
        <v>11</v>
      </c>
      <c r="D106" s="1" t="s">
        <v>23</v>
      </c>
      <c r="E106" s="2" t="s">
        <v>15</v>
      </c>
      <c r="F106" s="5">
        <v>44586</v>
      </c>
      <c r="G106" s="2" t="s">
        <v>9</v>
      </c>
      <c r="H106" s="56">
        <v>44629</v>
      </c>
      <c r="I106" s="81">
        <v>6</v>
      </c>
      <c r="J106" s="65">
        <f>(AVERAGE(I94:I96)-AVERAGE(I106:I108))/AVERAGE(I94:I96)</f>
        <v>1.8211920529801234E-2</v>
      </c>
      <c r="K106" s="58"/>
      <c r="L106" s="54">
        <f>STDEV(I106:I108)</f>
        <v>0.26210684844162346</v>
      </c>
      <c r="M106" s="50">
        <f>L106/(AVERAGE(I106:I108))</f>
        <v>4.4200143076159104E-2</v>
      </c>
    </row>
    <row r="107" spans="1:13" ht="16" x14ac:dyDescent="0.2">
      <c r="A107" s="1" t="s">
        <v>95</v>
      </c>
      <c r="B107" s="2" t="s">
        <v>10</v>
      </c>
      <c r="C107" s="2" t="s">
        <v>11</v>
      </c>
      <c r="D107" s="1" t="s">
        <v>23</v>
      </c>
      <c r="E107" s="2" t="s">
        <v>13</v>
      </c>
      <c r="F107" s="5">
        <v>44586</v>
      </c>
      <c r="G107" s="2" t="s">
        <v>9</v>
      </c>
      <c r="H107" s="56">
        <v>44629</v>
      </c>
      <c r="I107" s="76">
        <v>6.15</v>
      </c>
      <c r="J107" s="51" t="s">
        <v>191</v>
      </c>
      <c r="K107" s="58"/>
      <c r="L107" s="55" t="s">
        <v>191</v>
      </c>
      <c r="M107" s="55" t="s">
        <v>191</v>
      </c>
    </row>
    <row r="108" spans="1:13" ht="16" x14ac:dyDescent="0.2">
      <c r="A108" s="1" t="s">
        <v>94</v>
      </c>
      <c r="B108" s="2" t="s">
        <v>10</v>
      </c>
      <c r="C108" s="2" t="s">
        <v>11</v>
      </c>
      <c r="D108" s="1" t="s">
        <v>23</v>
      </c>
      <c r="E108" s="2" t="s">
        <v>8</v>
      </c>
      <c r="F108" s="5">
        <v>44586</v>
      </c>
      <c r="G108" s="2" t="s">
        <v>9</v>
      </c>
      <c r="H108" s="56">
        <v>44629</v>
      </c>
      <c r="I108" s="76">
        <v>5.64</v>
      </c>
      <c r="J108" s="51" t="s">
        <v>191</v>
      </c>
      <c r="K108" s="58"/>
      <c r="L108" s="55" t="s">
        <v>191</v>
      </c>
      <c r="M108" s="55" t="s">
        <v>191</v>
      </c>
    </row>
    <row r="109" spans="1:13" ht="16" x14ac:dyDescent="0.2">
      <c r="A109" s="1" t="s">
        <v>100</v>
      </c>
      <c r="B109" s="2" t="s">
        <v>10</v>
      </c>
      <c r="C109" s="2" t="s">
        <v>11</v>
      </c>
      <c r="D109" s="1" t="s">
        <v>23</v>
      </c>
      <c r="E109" s="2" t="s">
        <v>67</v>
      </c>
      <c r="F109" s="5">
        <v>44587</v>
      </c>
      <c r="G109" s="2" t="s">
        <v>9</v>
      </c>
      <c r="H109" s="56">
        <v>44629</v>
      </c>
      <c r="I109" s="76">
        <v>6.36</v>
      </c>
      <c r="J109" s="65">
        <f>(AVERAGE(I94:I96)-AVERAGE(I109:I111))/AVERAGE(I94:I96)</f>
        <v>-4.9668874172187323E-3</v>
      </c>
      <c r="K109" s="58"/>
      <c r="L109" s="54">
        <f>STDEV(I109:I111)</f>
        <v>0.434856298103178</v>
      </c>
      <c r="M109" s="50">
        <f>L109/(AVERAGE(I109:I111))</f>
        <v>7.164024680447742E-2</v>
      </c>
    </row>
    <row r="110" spans="1:13" ht="16" x14ac:dyDescent="0.2">
      <c r="A110" s="1" t="s">
        <v>101</v>
      </c>
      <c r="B110" s="2" t="s">
        <v>10</v>
      </c>
      <c r="C110" s="2" t="s">
        <v>11</v>
      </c>
      <c r="D110" s="1" t="s">
        <v>23</v>
      </c>
      <c r="E110" s="2" t="s">
        <v>77</v>
      </c>
      <c r="F110" s="5">
        <v>44587</v>
      </c>
      <c r="G110" s="2" t="s">
        <v>9</v>
      </c>
      <c r="H110" s="56">
        <v>44629</v>
      </c>
      <c r="I110" s="76">
        <v>5.57</v>
      </c>
      <c r="J110" s="51" t="s">
        <v>191</v>
      </c>
      <c r="K110" s="58"/>
      <c r="L110" s="55" t="s">
        <v>191</v>
      </c>
      <c r="M110" s="55" t="s">
        <v>191</v>
      </c>
    </row>
    <row r="111" spans="1:13" ht="16" x14ac:dyDescent="0.2">
      <c r="A111" s="1" t="s">
        <v>99</v>
      </c>
      <c r="B111" s="2" t="s">
        <v>10</v>
      </c>
      <c r="C111" s="2" t="s">
        <v>11</v>
      </c>
      <c r="D111" s="1" t="s">
        <v>23</v>
      </c>
      <c r="E111" s="2" t="s">
        <v>81</v>
      </c>
      <c r="F111" s="5">
        <v>44587</v>
      </c>
      <c r="G111" s="2" t="s">
        <v>9</v>
      </c>
      <c r="H111" s="56">
        <v>44629</v>
      </c>
      <c r="I111" s="76">
        <v>6.28</v>
      </c>
      <c r="J111" s="51" t="s">
        <v>191</v>
      </c>
      <c r="K111" s="58"/>
      <c r="L111" s="55" t="s">
        <v>191</v>
      </c>
      <c r="M111" s="55" t="s">
        <v>191</v>
      </c>
    </row>
    <row r="112" spans="1:13" ht="16" x14ac:dyDescent="0.2">
      <c r="A112" s="1" t="s">
        <v>59</v>
      </c>
      <c r="B112" s="2" t="s">
        <v>10</v>
      </c>
      <c r="C112" s="2" t="s">
        <v>11</v>
      </c>
      <c r="D112" s="1" t="s">
        <v>23</v>
      </c>
      <c r="E112" s="2" t="s">
        <v>60</v>
      </c>
      <c r="F112" s="5">
        <v>44587</v>
      </c>
      <c r="G112" s="2" t="s">
        <v>9</v>
      </c>
      <c r="H112" s="56">
        <v>44629</v>
      </c>
      <c r="I112" s="76">
        <v>6.19</v>
      </c>
      <c r="J112" s="65">
        <f>(AVERAGE(I94:I96)-AVERAGE(I112:I114))/AVERAGE(I94:I96)</f>
        <v>-7.7262693156734683E-3</v>
      </c>
      <c r="K112" s="58"/>
      <c r="L112" s="54">
        <f>STDEV(I112:I114)</f>
        <v>9.6090235369330687E-2</v>
      </c>
      <c r="M112" s="50">
        <f>L112/(AVERAGE(I112:I114))</f>
        <v>1.5787004715662214E-2</v>
      </c>
    </row>
    <row r="113" spans="1:13" ht="16" x14ac:dyDescent="0.2">
      <c r="A113" s="1" t="s">
        <v>63</v>
      </c>
      <c r="B113" s="2" t="s">
        <v>10</v>
      </c>
      <c r="C113" s="2" t="s">
        <v>11</v>
      </c>
      <c r="D113" s="1" t="s">
        <v>23</v>
      </c>
      <c r="E113" s="2" t="s">
        <v>64</v>
      </c>
      <c r="F113" s="5">
        <v>44587</v>
      </c>
      <c r="G113" s="2" t="s">
        <v>9</v>
      </c>
      <c r="H113" s="56">
        <v>44629</v>
      </c>
      <c r="I113" s="81">
        <v>6</v>
      </c>
      <c r="J113" s="51" t="s">
        <v>191</v>
      </c>
      <c r="K113" s="58"/>
      <c r="L113" s="55" t="s">
        <v>191</v>
      </c>
      <c r="M113" s="55" t="s">
        <v>191</v>
      </c>
    </row>
    <row r="114" spans="1:13" ht="16" x14ac:dyDescent="0.2">
      <c r="A114" s="32" t="s">
        <v>68</v>
      </c>
      <c r="B114" s="33" t="s">
        <v>10</v>
      </c>
      <c r="C114" s="33" t="s">
        <v>11</v>
      </c>
      <c r="D114" s="32" t="s">
        <v>23</v>
      </c>
      <c r="E114" s="33" t="s">
        <v>69</v>
      </c>
      <c r="F114" s="34">
        <v>44587</v>
      </c>
      <c r="G114" s="33" t="s">
        <v>9</v>
      </c>
      <c r="H114" s="106">
        <v>44629</v>
      </c>
      <c r="I114" s="82">
        <v>6.07</v>
      </c>
      <c r="J114" s="102" t="s">
        <v>191</v>
      </c>
      <c r="K114" s="101"/>
      <c r="L114" s="105" t="s">
        <v>191</v>
      </c>
      <c r="M114" s="105" t="s">
        <v>191</v>
      </c>
    </row>
    <row r="115" spans="1:13" x14ac:dyDescent="0.2">
      <c r="A115" s="29"/>
      <c r="B115" s="30"/>
      <c r="C115" s="30"/>
      <c r="D115" s="29"/>
      <c r="E115" s="30"/>
      <c r="F115" s="31"/>
      <c r="G115" s="30"/>
      <c r="H115" s="100"/>
      <c r="I115" s="75"/>
      <c r="J115" s="65"/>
    </row>
    <row r="116" spans="1:13" x14ac:dyDescent="0.2">
      <c r="A116" s="25"/>
      <c r="B116" s="24"/>
      <c r="C116" s="24"/>
      <c r="D116" s="25"/>
      <c r="E116" s="24"/>
      <c r="F116" s="26"/>
      <c r="G116" s="24"/>
      <c r="H116" s="95"/>
      <c r="I116" s="80"/>
      <c r="J116" s="65"/>
    </row>
    <row r="117" spans="1:13" x14ac:dyDescent="0.2">
      <c r="A117" t="s">
        <v>217</v>
      </c>
    </row>
  </sheetData>
  <sortState xmlns:xlrd2="http://schemas.microsoft.com/office/spreadsheetml/2017/richdata2" ref="A95:I114">
    <sortCondition ref="E94:E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F2FA-C7DA-4933-911A-D6C5AE06053F}">
  <dimension ref="A1:L48"/>
  <sheetViews>
    <sheetView workbookViewId="0">
      <selection activeCell="C45" sqref="C45"/>
    </sheetView>
  </sheetViews>
  <sheetFormatPr baseColWidth="10" defaultColWidth="9.1640625" defaultRowHeight="15" x14ac:dyDescent="0.2"/>
  <cols>
    <col min="1" max="1" width="16.5" style="11" customWidth="1"/>
    <col min="2" max="2" width="12.83203125" style="17" customWidth="1"/>
    <col min="3" max="3" width="15.1640625" style="18" customWidth="1"/>
    <col min="4" max="4" width="14.6640625" style="11" bestFit="1" customWidth="1"/>
    <col min="5" max="5" width="7" style="16" bestFit="1" customWidth="1"/>
    <col min="6" max="10" width="4.5" style="16" bestFit="1" customWidth="1"/>
    <col min="11" max="13" width="6.1640625" style="16" bestFit="1" customWidth="1"/>
    <col min="14" max="30" width="4.5" style="16" bestFit="1" customWidth="1"/>
    <col min="31" max="16384" width="9.1640625" style="16"/>
  </cols>
  <sheetData>
    <row r="1" spans="1:12" s="9" customFormat="1" ht="39.75" customHeight="1" x14ac:dyDescent="0.2">
      <c r="A1" s="6" t="s">
        <v>174</v>
      </c>
      <c r="B1" s="6" t="s">
        <v>175</v>
      </c>
      <c r="C1" s="6" t="s">
        <v>184</v>
      </c>
      <c r="D1" s="41" t="s">
        <v>178</v>
      </c>
      <c r="E1" s="8"/>
      <c r="F1" s="8"/>
      <c r="G1" s="8"/>
      <c r="H1" s="8"/>
      <c r="I1" s="8"/>
      <c r="J1" s="8"/>
      <c r="K1" s="8"/>
      <c r="L1" s="8"/>
    </row>
    <row r="2" spans="1:12" s="15" customFormat="1" ht="16" x14ac:dyDescent="0.2">
      <c r="A2" s="40">
        <v>44631</v>
      </c>
      <c r="B2" s="11" t="s">
        <v>189</v>
      </c>
      <c r="C2" s="12">
        <v>6</v>
      </c>
      <c r="D2" s="27" t="s">
        <v>173</v>
      </c>
      <c r="E2" s="14"/>
      <c r="F2" s="14"/>
      <c r="G2" s="14"/>
      <c r="H2" s="14"/>
      <c r="I2" s="14"/>
      <c r="J2" s="14"/>
      <c r="K2" s="14"/>
      <c r="L2" s="14"/>
    </row>
    <row r="3" spans="1:12" s="15" customFormat="1" ht="16" x14ac:dyDescent="0.2">
      <c r="A3" s="40">
        <v>44631</v>
      </c>
      <c r="B3" s="11" t="s">
        <v>190</v>
      </c>
      <c r="C3" s="12">
        <v>110</v>
      </c>
      <c r="D3" s="27" t="s">
        <v>173</v>
      </c>
      <c r="E3" s="14"/>
      <c r="F3" s="14"/>
      <c r="G3" s="14"/>
      <c r="H3" s="14"/>
      <c r="I3" s="14"/>
      <c r="J3" s="14"/>
      <c r="K3" s="14"/>
      <c r="L3" s="14"/>
    </row>
    <row r="4" spans="1:12" s="15" customFormat="1" ht="16" x14ac:dyDescent="0.2">
      <c r="A4" s="40">
        <v>44631</v>
      </c>
      <c r="B4" s="11" t="s">
        <v>185</v>
      </c>
      <c r="C4" s="12">
        <v>266</v>
      </c>
      <c r="D4" s="27" t="s">
        <v>173</v>
      </c>
      <c r="E4" s="14"/>
      <c r="F4" s="14"/>
      <c r="G4" s="14"/>
      <c r="H4" s="14"/>
      <c r="I4" s="14"/>
      <c r="J4" s="14"/>
      <c r="K4" s="14"/>
      <c r="L4" s="14"/>
    </row>
    <row r="5" spans="1:12" ht="16" x14ac:dyDescent="0.2">
      <c r="A5" s="40">
        <v>44631</v>
      </c>
      <c r="B5" s="11" t="s">
        <v>186</v>
      </c>
      <c r="C5" s="12">
        <v>310</v>
      </c>
      <c r="D5" s="27" t="s">
        <v>173</v>
      </c>
    </row>
    <row r="6" spans="1:12" ht="16" x14ac:dyDescent="0.2">
      <c r="A6" s="40">
        <v>44631</v>
      </c>
      <c r="B6" s="11" t="s">
        <v>187</v>
      </c>
      <c r="C6" s="12">
        <v>362</v>
      </c>
      <c r="D6" s="27" t="s">
        <v>173</v>
      </c>
    </row>
    <row r="7" spans="1:12" ht="16" x14ac:dyDescent="0.2">
      <c r="A7" s="40">
        <v>44631</v>
      </c>
      <c r="B7" s="11" t="s">
        <v>188</v>
      </c>
      <c r="C7" s="12">
        <v>406</v>
      </c>
      <c r="D7" s="27" t="s">
        <v>173</v>
      </c>
    </row>
    <row r="8" spans="1:12" ht="15" customHeight="1" x14ac:dyDescent="0.2">
      <c r="A8" s="48">
        <v>44632</v>
      </c>
      <c r="B8" s="11" t="s">
        <v>189</v>
      </c>
      <c r="C8" s="12">
        <v>6</v>
      </c>
      <c r="D8" s="27" t="s">
        <v>173</v>
      </c>
    </row>
    <row r="9" spans="1:12" ht="16" x14ac:dyDescent="0.2">
      <c r="A9" s="48">
        <v>44632</v>
      </c>
      <c r="B9" s="11" t="s">
        <v>190</v>
      </c>
      <c r="C9" s="12">
        <v>115</v>
      </c>
      <c r="D9" s="27" t="s">
        <v>173</v>
      </c>
    </row>
    <row r="10" spans="1:12" ht="16" x14ac:dyDescent="0.2">
      <c r="A10" s="48">
        <v>44632</v>
      </c>
      <c r="B10" s="11" t="s">
        <v>185</v>
      </c>
      <c r="C10" s="12">
        <v>286</v>
      </c>
      <c r="D10" s="27" t="s">
        <v>173</v>
      </c>
    </row>
    <row r="11" spans="1:12" ht="16" x14ac:dyDescent="0.2">
      <c r="A11" s="48">
        <v>44632</v>
      </c>
      <c r="B11" s="11" t="s">
        <v>186</v>
      </c>
      <c r="C11" s="12">
        <v>330</v>
      </c>
      <c r="D11" s="27" t="s">
        <v>173</v>
      </c>
    </row>
    <row r="12" spans="1:12" ht="16" x14ac:dyDescent="0.2">
      <c r="A12" s="48">
        <v>44632</v>
      </c>
      <c r="B12" s="11" t="s">
        <v>187</v>
      </c>
      <c r="C12" s="12">
        <v>399</v>
      </c>
      <c r="D12" s="27" t="s">
        <v>173</v>
      </c>
    </row>
    <row r="13" spans="1:12" ht="16" x14ac:dyDescent="0.2">
      <c r="A13" s="48">
        <v>44632</v>
      </c>
      <c r="B13" s="11" t="s">
        <v>188</v>
      </c>
      <c r="C13" s="12">
        <v>442</v>
      </c>
      <c r="D13" s="27" t="s">
        <v>173</v>
      </c>
    </row>
    <row r="14" spans="1:12" ht="16" x14ac:dyDescent="0.2">
      <c r="A14" s="48">
        <v>44632</v>
      </c>
      <c r="B14" s="11" t="s">
        <v>195</v>
      </c>
      <c r="C14" s="12">
        <v>510</v>
      </c>
      <c r="D14" s="27" t="s">
        <v>173</v>
      </c>
    </row>
    <row r="15" spans="1:12" ht="16" x14ac:dyDescent="0.2">
      <c r="A15" s="48">
        <v>44632</v>
      </c>
      <c r="B15" s="11" t="s">
        <v>196</v>
      </c>
      <c r="C15" s="12">
        <v>554</v>
      </c>
      <c r="D15" s="27" t="s">
        <v>173</v>
      </c>
    </row>
    <row r="16" spans="1:12" ht="16" x14ac:dyDescent="0.2">
      <c r="A16" s="48">
        <v>44632</v>
      </c>
      <c r="B16" s="11" t="s">
        <v>197</v>
      </c>
      <c r="C16" s="12">
        <v>622</v>
      </c>
      <c r="D16" s="27" t="s">
        <v>173</v>
      </c>
    </row>
    <row r="17" spans="1:4" ht="16" x14ac:dyDescent="0.2">
      <c r="A17" s="48">
        <v>44632</v>
      </c>
      <c r="B17" s="11" t="s">
        <v>198</v>
      </c>
      <c r="C17" s="12">
        <v>666</v>
      </c>
      <c r="D17" s="27" t="s">
        <v>173</v>
      </c>
    </row>
    <row r="18" spans="1:4" ht="16" x14ac:dyDescent="0.2">
      <c r="A18" s="48">
        <v>44632</v>
      </c>
      <c r="B18" s="11" t="s">
        <v>199</v>
      </c>
      <c r="C18" s="53">
        <v>742</v>
      </c>
      <c r="D18" s="27" t="s">
        <v>173</v>
      </c>
    </row>
    <row r="19" spans="1:4" ht="16" x14ac:dyDescent="0.2">
      <c r="A19" s="48">
        <v>44632</v>
      </c>
      <c r="B19" s="11" t="s">
        <v>200</v>
      </c>
      <c r="C19" s="53">
        <v>786</v>
      </c>
      <c r="D19" s="27" t="s">
        <v>173</v>
      </c>
    </row>
    <row r="20" spans="1:4" ht="16" x14ac:dyDescent="0.2">
      <c r="A20" s="48">
        <v>44626</v>
      </c>
      <c r="B20" s="11" t="s">
        <v>189</v>
      </c>
      <c r="C20" s="53">
        <v>6</v>
      </c>
      <c r="D20" s="27" t="s">
        <v>173</v>
      </c>
    </row>
    <row r="21" spans="1:4" ht="16" x14ac:dyDescent="0.2">
      <c r="A21" s="48">
        <v>44626</v>
      </c>
      <c r="B21" s="11" t="s">
        <v>190</v>
      </c>
      <c r="C21" s="53">
        <v>174</v>
      </c>
      <c r="D21" s="27" t="s">
        <v>173</v>
      </c>
    </row>
    <row r="22" spans="1:4" ht="16" x14ac:dyDescent="0.2">
      <c r="A22" s="48">
        <v>44626</v>
      </c>
      <c r="B22" s="11" t="s">
        <v>185</v>
      </c>
      <c r="C22" s="53">
        <v>406</v>
      </c>
      <c r="D22" s="27" t="s">
        <v>173</v>
      </c>
    </row>
    <row r="23" spans="1:4" ht="16" x14ac:dyDescent="0.2">
      <c r="A23" s="48">
        <v>44626</v>
      </c>
      <c r="B23" s="11" t="s">
        <v>186</v>
      </c>
      <c r="C23" s="53">
        <v>450</v>
      </c>
      <c r="D23" s="27" t="s">
        <v>173</v>
      </c>
    </row>
    <row r="24" spans="1:4" ht="16" x14ac:dyDescent="0.2">
      <c r="A24" s="48">
        <v>44626</v>
      </c>
      <c r="B24" s="11" t="s">
        <v>187</v>
      </c>
      <c r="C24" s="53">
        <v>518</v>
      </c>
      <c r="D24" s="27" t="s">
        <v>173</v>
      </c>
    </row>
    <row r="25" spans="1:4" ht="16" x14ac:dyDescent="0.2">
      <c r="A25" s="48">
        <v>44626</v>
      </c>
      <c r="B25" s="11" t="s">
        <v>188</v>
      </c>
      <c r="C25" s="53">
        <v>562</v>
      </c>
      <c r="D25" s="27" t="s">
        <v>173</v>
      </c>
    </row>
    <row r="26" spans="1:4" ht="16" x14ac:dyDescent="0.2">
      <c r="A26" s="48">
        <v>44626</v>
      </c>
      <c r="B26" s="11" t="s">
        <v>195</v>
      </c>
      <c r="C26" s="53">
        <v>638</v>
      </c>
      <c r="D26" s="27" t="s">
        <v>173</v>
      </c>
    </row>
    <row r="27" spans="1:4" ht="16" x14ac:dyDescent="0.2">
      <c r="A27" s="48">
        <v>44626</v>
      </c>
      <c r="B27" s="11" t="s">
        <v>196</v>
      </c>
      <c r="C27" s="53">
        <v>682</v>
      </c>
      <c r="D27" s="27" t="s">
        <v>173</v>
      </c>
    </row>
    <row r="28" spans="1:4" ht="16" x14ac:dyDescent="0.2">
      <c r="A28" s="48">
        <v>44626</v>
      </c>
      <c r="B28" s="11" t="s">
        <v>197</v>
      </c>
      <c r="C28" s="53">
        <v>750</v>
      </c>
      <c r="D28" s="27" t="s">
        <v>173</v>
      </c>
    </row>
    <row r="29" spans="1:4" ht="16" x14ac:dyDescent="0.2">
      <c r="A29" s="48">
        <v>44626</v>
      </c>
      <c r="B29" s="11" t="s">
        <v>198</v>
      </c>
      <c r="C29" s="53">
        <v>794</v>
      </c>
      <c r="D29" s="27" t="s">
        <v>173</v>
      </c>
    </row>
    <row r="30" spans="1:4" ht="16" x14ac:dyDescent="0.2">
      <c r="A30" s="48">
        <v>44626</v>
      </c>
      <c r="B30" s="11" t="s">
        <v>199</v>
      </c>
      <c r="C30" s="53">
        <v>870</v>
      </c>
      <c r="D30" s="27" t="s">
        <v>173</v>
      </c>
    </row>
    <row r="31" spans="1:4" ht="16" x14ac:dyDescent="0.2">
      <c r="A31" s="48">
        <v>44626</v>
      </c>
      <c r="B31" s="11" t="s">
        <v>200</v>
      </c>
      <c r="C31" s="53">
        <v>914</v>
      </c>
      <c r="D31" s="27" t="s">
        <v>173</v>
      </c>
    </row>
    <row r="32" spans="1:4" ht="16" x14ac:dyDescent="0.2">
      <c r="A32" s="48">
        <v>44629</v>
      </c>
      <c r="B32" s="11" t="s">
        <v>189</v>
      </c>
      <c r="C32" s="53">
        <v>6</v>
      </c>
      <c r="D32" s="27" t="s">
        <v>173</v>
      </c>
    </row>
    <row r="33" spans="1:4" ht="16" x14ac:dyDescent="0.2">
      <c r="A33" s="48">
        <v>44629</v>
      </c>
      <c r="B33" s="11" t="s">
        <v>190</v>
      </c>
      <c r="C33" s="53">
        <v>102</v>
      </c>
      <c r="D33" s="27" t="s">
        <v>173</v>
      </c>
    </row>
    <row r="34" spans="1:4" ht="16" x14ac:dyDescent="0.2">
      <c r="A34" s="48">
        <v>44629</v>
      </c>
      <c r="B34" s="11" t="s">
        <v>185</v>
      </c>
      <c r="C34" s="53">
        <v>262</v>
      </c>
      <c r="D34" s="27" t="s">
        <v>173</v>
      </c>
    </row>
    <row r="35" spans="1:4" ht="16" x14ac:dyDescent="0.2">
      <c r="A35" s="48">
        <v>44629</v>
      </c>
      <c r="B35" s="11" t="s">
        <v>186</v>
      </c>
      <c r="C35" s="53">
        <v>306</v>
      </c>
      <c r="D35" s="27" t="s">
        <v>173</v>
      </c>
    </row>
    <row r="36" spans="1:4" ht="16" x14ac:dyDescent="0.2">
      <c r="A36" s="48">
        <v>44629</v>
      </c>
      <c r="B36" s="11" t="s">
        <v>187</v>
      </c>
      <c r="C36" s="53">
        <v>374</v>
      </c>
      <c r="D36" s="27" t="s">
        <v>173</v>
      </c>
    </row>
    <row r="37" spans="1:4" ht="16" x14ac:dyDescent="0.2">
      <c r="A37" s="48">
        <v>44629</v>
      </c>
      <c r="B37" s="11" t="s">
        <v>188</v>
      </c>
      <c r="C37" s="53">
        <v>426</v>
      </c>
      <c r="D37" s="27" t="s">
        <v>173</v>
      </c>
    </row>
    <row r="38" spans="1:4" ht="16" x14ac:dyDescent="0.2">
      <c r="A38" s="48">
        <v>44629</v>
      </c>
      <c r="B38" s="11" t="s">
        <v>195</v>
      </c>
      <c r="C38" s="53">
        <v>494</v>
      </c>
      <c r="D38" s="27" t="s">
        <v>173</v>
      </c>
    </row>
    <row r="39" spans="1:4" ht="16" x14ac:dyDescent="0.2">
      <c r="A39" s="48">
        <v>44629</v>
      </c>
      <c r="B39" s="11" t="s">
        <v>195</v>
      </c>
      <c r="C39" s="53">
        <v>530</v>
      </c>
      <c r="D39" s="27" t="s">
        <v>173</v>
      </c>
    </row>
    <row r="40" spans="1:4" ht="16" x14ac:dyDescent="0.2">
      <c r="A40" s="48">
        <v>44629</v>
      </c>
      <c r="B40" s="11" t="s">
        <v>196</v>
      </c>
      <c r="C40" s="53">
        <v>574</v>
      </c>
      <c r="D40" s="27" t="s">
        <v>173</v>
      </c>
    </row>
    <row r="41" spans="1:4" ht="16" x14ac:dyDescent="0.2">
      <c r="A41" s="48">
        <v>44629</v>
      </c>
      <c r="B41" s="11" t="s">
        <v>197</v>
      </c>
      <c r="C41" s="53">
        <v>642</v>
      </c>
      <c r="D41" s="27" t="s">
        <v>173</v>
      </c>
    </row>
    <row r="42" spans="1:4" ht="16" x14ac:dyDescent="0.2">
      <c r="A42" s="48">
        <v>44629</v>
      </c>
      <c r="B42" s="11" t="s">
        <v>198</v>
      </c>
      <c r="C42" s="53">
        <v>694</v>
      </c>
      <c r="D42" s="27" t="s">
        <v>173</v>
      </c>
    </row>
    <row r="43" spans="1:4" ht="16" x14ac:dyDescent="0.2">
      <c r="A43" s="48">
        <v>44629</v>
      </c>
      <c r="B43" s="11" t="s">
        <v>199</v>
      </c>
      <c r="C43" s="53">
        <v>770</v>
      </c>
      <c r="D43" s="27" t="s">
        <v>173</v>
      </c>
    </row>
    <row r="44" spans="1:4" ht="16" x14ac:dyDescent="0.2">
      <c r="A44" s="48">
        <v>44629</v>
      </c>
      <c r="B44" s="11" t="s">
        <v>200</v>
      </c>
      <c r="C44" s="53">
        <v>814</v>
      </c>
      <c r="D44" s="27" t="s">
        <v>173</v>
      </c>
    </row>
    <row r="45" spans="1:4" x14ac:dyDescent="0.2">
      <c r="C45" s="53"/>
    </row>
    <row r="46" spans="1:4" x14ac:dyDescent="0.2">
      <c r="C46" s="53"/>
    </row>
    <row r="47" spans="1:4" x14ac:dyDescent="0.2">
      <c r="C47" s="53"/>
    </row>
    <row r="48" spans="1:4" x14ac:dyDescent="0.2">
      <c r="C48" s="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5748-008D-49D3-92BD-2FD41BE57911}">
  <dimension ref="A1:M72"/>
  <sheetViews>
    <sheetView workbookViewId="0">
      <selection activeCell="G23" sqref="G23"/>
    </sheetView>
  </sheetViews>
  <sheetFormatPr baseColWidth="10" defaultColWidth="9.1640625" defaultRowHeight="15" x14ac:dyDescent="0.2"/>
  <cols>
    <col min="1" max="1" width="10.33203125" style="16" bestFit="1" customWidth="1"/>
    <col min="2" max="2" width="20.33203125" style="23" customWidth="1"/>
    <col min="3" max="3" width="14.5" style="23" customWidth="1"/>
    <col min="4" max="4" width="15.33203125" style="53" customWidth="1"/>
    <col min="5" max="5" width="15.33203125" style="43" customWidth="1"/>
    <col min="6" max="6" width="15.33203125" style="22" customWidth="1"/>
    <col min="7" max="11" width="4.5" style="16" bestFit="1" customWidth="1"/>
    <col min="12" max="14" width="6.1640625" style="16" bestFit="1" customWidth="1"/>
    <col min="15" max="31" width="4.5" style="16" bestFit="1" customWidth="1"/>
    <col min="32" max="16384" width="9.1640625" style="16"/>
  </cols>
  <sheetData>
    <row r="1" spans="1:13" s="9" customFormat="1" ht="30" customHeight="1" x14ac:dyDescent="0.2">
      <c r="A1" s="6" t="s">
        <v>174</v>
      </c>
      <c r="B1" s="6" t="s">
        <v>175</v>
      </c>
      <c r="C1" s="7" t="s">
        <v>180</v>
      </c>
      <c r="D1" s="6" t="s">
        <v>184</v>
      </c>
      <c r="E1" s="41" t="s">
        <v>178</v>
      </c>
      <c r="F1" s="19" t="s">
        <v>177</v>
      </c>
      <c r="G1" s="8"/>
      <c r="H1" s="8"/>
      <c r="I1" s="8"/>
      <c r="J1" s="8"/>
      <c r="K1" s="8"/>
      <c r="L1" s="8"/>
      <c r="M1" s="8"/>
    </row>
    <row r="2" spans="1:13" s="15" customFormat="1" x14ac:dyDescent="0.2">
      <c r="A2" s="40">
        <v>44631</v>
      </c>
      <c r="B2" t="s">
        <v>179</v>
      </c>
      <c r="C2" s="52">
        <v>0.01</v>
      </c>
      <c r="D2" s="20">
        <v>270</v>
      </c>
      <c r="E2" s="42">
        <v>8.0999999999999996E-3</v>
      </c>
      <c r="F2" s="21">
        <v>0.81</v>
      </c>
      <c r="G2" s="14"/>
      <c r="H2" s="14"/>
      <c r="I2" s="14"/>
      <c r="J2" s="14"/>
      <c r="K2" s="14"/>
      <c r="L2" s="14"/>
      <c r="M2" s="14"/>
    </row>
    <row r="3" spans="1:13" s="15" customFormat="1" x14ac:dyDescent="0.2">
      <c r="A3" s="40">
        <v>44631</v>
      </c>
      <c r="B3" t="s">
        <v>181</v>
      </c>
      <c r="C3" s="52">
        <v>1.0500000000000001E-2</v>
      </c>
      <c r="D3" s="20">
        <v>278</v>
      </c>
      <c r="E3" s="42">
        <v>8.8999999999999999E-3</v>
      </c>
      <c r="F3" s="21">
        <v>0.84550000000000003</v>
      </c>
      <c r="G3" s="14"/>
      <c r="H3" s="14"/>
      <c r="I3" s="14"/>
      <c r="J3" s="14"/>
      <c r="K3" s="14"/>
      <c r="L3" s="14"/>
      <c r="M3" s="14"/>
    </row>
    <row r="4" spans="1:13" x14ac:dyDescent="0.2">
      <c r="A4" s="40">
        <v>44631</v>
      </c>
      <c r="B4" t="s">
        <v>182</v>
      </c>
      <c r="C4" s="46">
        <v>0.1</v>
      </c>
      <c r="D4" s="53">
        <v>286</v>
      </c>
      <c r="E4" s="43">
        <v>8.8700000000000001E-2</v>
      </c>
      <c r="F4" s="22">
        <v>0.88700000000000001</v>
      </c>
    </row>
    <row r="5" spans="1:13" x14ac:dyDescent="0.2">
      <c r="A5" s="40">
        <v>44631</v>
      </c>
      <c r="B5" t="s">
        <v>183</v>
      </c>
      <c r="C5" s="46">
        <v>0.105</v>
      </c>
      <c r="D5" s="53">
        <v>294</v>
      </c>
      <c r="E5" s="43">
        <v>9.4299999999999995E-2</v>
      </c>
      <c r="F5" s="22">
        <v>0.89590000000000003</v>
      </c>
    </row>
    <row r="6" spans="1:13" x14ac:dyDescent="0.2">
      <c r="A6" s="40">
        <v>44631</v>
      </c>
      <c r="B6" t="s">
        <v>179</v>
      </c>
      <c r="C6" s="52">
        <v>0.01</v>
      </c>
      <c r="D6" s="53">
        <v>366</v>
      </c>
      <c r="E6" s="47">
        <v>8.0000000000000002E-3</v>
      </c>
      <c r="F6" s="22">
        <v>0.8</v>
      </c>
    </row>
    <row r="7" spans="1:13" x14ac:dyDescent="0.2">
      <c r="A7" s="40">
        <v>44631</v>
      </c>
      <c r="B7" t="s">
        <v>181</v>
      </c>
      <c r="C7" s="52">
        <v>1.0500000000000001E-2</v>
      </c>
      <c r="D7" s="53">
        <v>374</v>
      </c>
      <c r="E7" s="47">
        <v>9.1999999999999998E-3</v>
      </c>
      <c r="F7" s="22">
        <v>0.874</v>
      </c>
    </row>
    <row r="8" spans="1:13" x14ac:dyDescent="0.2">
      <c r="A8" s="40">
        <v>44631</v>
      </c>
      <c r="B8" t="s">
        <v>182</v>
      </c>
      <c r="C8" s="46">
        <v>0.1</v>
      </c>
      <c r="D8" s="53">
        <v>378</v>
      </c>
      <c r="E8" s="47">
        <v>8.2799999999999999E-2</v>
      </c>
      <c r="F8" s="22">
        <v>0.82799999999999996</v>
      </c>
    </row>
    <row r="9" spans="1:13" x14ac:dyDescent="0.2">
      <c r="A9" s="40">
        <v>44631</v>
      </c>
      <c r="B9" t="s">
        <v>183</v>
      </c>
      <c r="C9" s="46">
        <v>0.105</v>
      </c>
      <c r="D9" s="53">
        <v>390</v>
      </c>
      <c r="E9" s="47">
        <v>9.7699999999999995E-2</v>
      </c>
      <c r="F9" s="22">
        <v>0.92820000000000003</v>
      </c>
    </row>
    <row r="10" spans="1:13" x14ac:dyDescent="0.2">
      <c r="A10" s="48">
        <v>44632</v>
      </c>
      <c r="B10" t="s">
        <v>179</v>
      </c>
      <c r="C10" s="52">
        <v>0.01</v>
      </c>
      <c r="D10" s="53">
        <v>290</v>
      </c>
      <c r="E10" s="43">
        <v>8.0999999999999996E-3</v>
      </c>
      <c r="F10" s="22">
        <v>0.81</v>
      </c>
    </row>
    <row r="11" spans="1:13" x14ac:dyDescent="0.2">
      <c r="A11" s="48">
        <v>44632</v>
      </c>
      <c r="B11" t="s">
        <v>181</v>
      </c>
      <c r="C11" s="52">
        <v>1.0500000000000001E-2</v>
      </c>
      <c r="D11" s="53">
        <v>298</v>
      </c>
      <c r="E11" s="43">
        <v>1.0200000000000001E-2</v>
      </c>
      <c r="F11" s="22">
        <v>0.96870000000000001</v>
      </c>
    </row>
    <row r="12" spans="1:13" x14ac:dyDescent="0.2">
      <c r="A12" s="48">
        <v>44632</v>
      </c>
      <c r="B12" t="s">
        <v>182</v>
      </c>
      <c r="C12" s="46">
        <v>0.1</v>
      </c>
      <c r="D12" s="53">
        <v>306</v>
      </c>
      <c r="E12" s="47">
        <v>8.1000000000000003E-2</v>
      </c>
      <c r="F12" s="22">
        <v>0.81</v>
      </c>
    </row>
    <row r="13" spans="1:13" x14ac:dyDescent="0.2">
      <c r="A13" s="48">
        <v>44632</v>
      </c>
      <c r="B13" t="s">
        <v>183</v>
      </c>
      <c r="C13" s="46">
        <v>0.105</v>
      </c>
      <c r="D13" s="53">
        <v>314</v>
      </c>
      <c r="E13" s="43">
        <v>9.0700000000000003E-2</v>
      </c>
      <c r="F13" s="22">
        <v>0.86170000000000002</v>
      </c>
    </row>
    <row r="14" spans="1:13" x14ac:dyDescent="0.2">
      <c r="A14" s="48">
        <v>44632</v>
      </c>
      <c r="B14" t="s">
        <v>179</v>
      </c>
      <c r="C14" s="52">
        <v>0.01</v>
      </c>
      <c r="D14" s="53">
        <v>402</v>
      </c>
      <c r="E14" s="47">
        <v>0.01</v>
      </c>
      <c r="F14" s="22">
        <v>1</v>
      </c>
    </row>
    <row r="15" spans="1:13" x14ac:dyDescent="0.2">
      <c r="A15" s="48">
        <v>44632</v>
      </c>
      <c r="B15" t="s">
        <v>181</v>
      </c>
      <c r="C15" s="52">
        <v>1.0500000000000001E-2</v>
      </c>
      <c r="D15" s="53">
        <v>410</v>
      </c>
      <c r="E15" s="43">
        <v>9.4000000000000004E-3</v>
      </c>
      <c r="F15" s="22">
        <v>0.89270000000000005</v>
      </c>
    </row>
    <row r="16" spans="1:13" x14ac:dyDescent="0.2">
      <c r="A16" s="48">
        <v>44632</v>
      </c>
      <c r="B16" t="s">
        <v>182</v>
      </c>
      <c r="C16" s="46">
        <v>0.1</v>
      </c>
      <c r="D16" s="53">
        <v>418</v>
      </c>
      <c r="E16" s="43">
        <v>9.1399999999999995E-2</v>
      </c>
      <c r="F16" s="22">
        <v>0.91400000000000003</v>
      </c>
    </row>
    <row r="17" spans="1:6" x14ac:dyDescent="0.2">
      <c r="A17" s="48">
        <v>44632</v>
      </c>
      <c r="B17" t="s">
        <v>183</v>
      </c>
      <c r="C17" s="46">
        <v>0.105</v>
      </c>
      <c r="D17" s="53">
        <v>426</v>
      </c>
      <c r="E17" s="43">
        <v>0.1048</v>
      </c>
      <c r="F17" s="22">
        <v>0.99560000000000004</v>
      </c>
    </row>
    <row r="18" spans="1:6" x14ac:dyDescent="0.2">
      <c r="A18" s="48">
        <v>44632</v>
      </c>
      <c r="B18" t="s">
        <v>179</v>
      </c>
      <c r="C18" s="52">
        <v>0.01</v>
      </c>
      <c r="D18" s="53">
        <v>514</v>
      </c>
      <c r="E18" s="47">
        <v>1.0999999999999999E-2</v>
      </c>
      <c r="F18" s="22">
        <v>1.1000000000000001</v>
      </c>
    </row>
    <row r="19" spans="1:6" x14ac:dyDescent="0.2">
      <c r="A19" s="48">
        <v>44632</v>
      </c>
      <c r="B19" t="s">
        <v>181</v>
      </c>
      <c r="C19" s="52">
        <v>1.0500000000000001E-2</v>
      </c>
      <c r="D19" s="53">
        <v>522</v>
      </c>
      <c r="E19" s="43">
        <v>9.1000000000000004E-3</v>
      </c>
      <c r="F19" s="22">
        <v>0.86419999999999997</v>
      </c>
    </row>
    <row r="20" spans="1:6" x14ac:dyDescent="0.2">
      <c r="A20" s="48">
        <v>44632</v>
      </c>
      <c r="B20" t="s">
        <v>182</v>
      </c>
      <c r="C20" s="46">
        <v>0.1</v>
      </c>
      <c r="D20" s="53">
        <v>530</v>
      </c>
      <c r="E20" s="43">
        <v>9.8900000000000002E-2</v>
      </c>
      <c r="F20" s="22">
        <v>0.98899999999999999</v>
      </c>
    </row>
    <row r="21" spans="1:6" x14ac:dyDescent="0.2">
      <c r="A21" s="48">
        <v>44632</v>
      </c>
      <c r="B21" t="s">
        <v>183</v>
      </c>
      <c r="C21" s="46">
        <v>0.105</v>
      </c>
      <c r="D21" s="53">
        <v>538</v>
      </c>
      <c r="E21" s="43">
        <v>9.6500000000000002E-2</v>
      </c>
      <c r="F21" s="22">
        <v>0.91679999999999995</v>
      </c>
    </row>
    <row r="22" spans="1:6" x14ac:dyDescent="0.2">
      <c r="A22" s="48">
        <v>44632</v>
      </c>
      <c r="B22" t="s">
        <v>179</v>
      </c>
      <c r="C22" s="52">
        <v>0.01</v>
      </c>
      <c r="D22" s="53">
        <v>626</v>
      </c>
      <c r="E22" s="43">
        <v>1.11E-2</v>
      </c>
      <c r="F22" s="22">
        <v>1.1100000000000001</v>
      </c>
    </row>
    <row r="23" spans="1:6" x14ac:dyDescent="0.2">
      <c r="A23" s="48">
        <v>44632</v>
      </c>
      <c r="B23" t="s">
        <v>181</v>
      </c>
      <c r="C23" s="52">
        <v>1.0500000000000001E-2</v>
      </c>
      <c r="D23" s="53">
        <v>634</v>
      </c>
      <c r="E23" s="43">
        <v>1.14E-2</v>
      </c>
      <c r="F23" s="22">
        <v>1.0826</v>
      </c>
    </row>
    <row r="24" spans="1:6" x14ac:dyDescent="0.2">
      <c r="A24" s="48">
        <v>44632</v>
      </c>
      <c r="B24" t="s">
        <v>182</v>
      </c>
      <c r="C24" s="46">
        <v>0.1</v>
      </c>
      <c r="D24" s="53">
        <v>642</v>
      </c>
      <c r="E24" s="47">
        <v>8.2000000000000003E-2</v>
      </c>
      <c r="F24" s="22">
        <v>0.82</v>
      </c>
    </row>
    <row r="25" spans="1:6" x14ac:dyDescent="0.2">
      <c r="A25" s="48">
        <v>44632</v>
      </c>
      <c r="B25" t="s">
        <v>183</v>
      </c>
      <c r="C25" s="46">
        <v>0.105</v>
      </c>
      <c r="D25" s="53">
        <v>650</v>
      </c>
      <c r="E25" s="43">
        <v>0.112</v>
      </c>
      <c r="F25" s="22">
        <v>1.0630999999999999</v>
      </c>
    </row>
    <row r="26" spans="1:6" x14ac:dyDescent="0.2">
      <c r="A26" s="48">
        <v>44632</v>
      </c>
      <c r="B26" t="s">
        <v>179</v>
      </c>
      <c r="C26" s="52">
        <v>0.01</v>
      </c>
      <c r="D26" s="53">
        <v>746</v>
      </c>
      <c r="E26" s="43">
        <v>8.6E-3</v>
      </c>
      <c r="F26" s="22">
        <v>0.86</v>
      </c>
    </row>
    <row r="27" spans="1:6" x14ac:dyDescent="0.2">
      <c r="A27" s="48">
        <v>44632</v>
      </c>
      <c r="B27" t="s">
        <v>181</v>
      </c>
      <c r="C27" s="52">
        <v>1.0500000000000001E-2</v>
      </c>
      <c r="D27" s="53">
        <v>754</v>
      </c>
      <c r="E27" s="43">
        <v>1.09E-2</v>
      </c>
      <c r="F27" s="22">
        <v>1.0350999999999999</v>
      </c>
    </row>
    <row r="28" spans="1:6" x14ac:dyDescent="0.2">
      <c r="A28" s="48">
        <v>44632</v>
      </c>
      <c r="B28" t="s">
        <v>182</v>
      </c>
      <c r="C28" s="46">
        <v>0.1</v>
      </c>
      <c r="D28" s="53">
        <v>762</v>
      </c>
      <c r="E28" s="43">
        <v>8.7499999999999994E-2</v>
      </c>
      <c r="F28" s="22">
        <v>0.875</v>
      </c>
    </row>
    <row r="29" spans="1:6" x14ac:dyDescent="0.2">
      <c r="A29" s="48">
        <v>44632</v>
      </c>
      <c r="B29" t="s">
        <v>183</v>
      </c>
      <c r="C29" s="46">
        <v>0.105</v>
      </c>
      <c r="D29" s="53">
        <v>770</v>
      </c>
      <c r="E29" s="43">
        <v>0.107</v>
      </c>
      <c r="F29" s="22">
        <v>1.0250999999999999</v>
      </c>
    </row>
    <row r="30" spans="1:6" x14ac:dyDescent="0.2">
      <c r="A30" s="48">
        <v>44626</v>
      </c>
      <c r="B30" t="s">
        <v>202</v>
      </c>
      <c r="C30" s="52">
        <v>0.02</v>
      </c>
      <c r="D30" s="53">
        <v>410</v>
      </c>
      <c r="E30" s="43">
        <v>1.7500000000000002E-2</v>
      </c>
      <c r="F30" s="22">
        <v>0.87739999999999996</v>
      </c>
    </row>
    <row r="31" spans="1:6" x14ac:dyDescent="0.2">
      <c r="A31" s="48">
        <v>44626</v>
      </c>
      <c r="B31" t="s">
        <v>203</v>
      </c>
      <c r="C31" s="52">
        <v>2.1100000000000001E-2</v>
      </c>
      <c r="D31" s="53">
        <v>418</v>
      </c>
      <c r="E31" s="43">
        <v>2.1100000000000001E-2</v>
      </c>
      <c r="F31" s="22">
        <v>1.0027999999999999</v>
      </c>
    </row>
    <row r="32" spans="1:6" x14ac:dyDescent="0.2">
      <c r="A32" s="48">
        <v>44626</v>
      </c>
      <c r="B32" t="s">
        <v>204</v>
      </c>
      <c r="C32" s="46">
        <v>0.2</v>
      </c>
      <c r="D32" s="53">
        <v>426</v>
      </c>
      <c r="E32" s="43">
        <v>0.19400000000000001</v>
      </c>
      <c r="F32" s="22">
        <v>0.97240000000000004</v>
      </c>
    </row>
    <row r="33" spans="1:6" x14ac:dyDescent="0.2">
      <c r="A33" s="48">
        <v>44626</v>
      </c>
      <c r="B33" t="s">
        <v>205</v>
      </c>
      <c r="C33" s="46">
        <v>0.21099999999999999</v>
      </c>
      <c r="D33" s="53">
        <v>434</v>
      </c>
      <c r="E33" s="43">
        <v>0.17199999999999999</v>
      </c>
      <c r="F33" s="22">
        <v>0.82040000000000002</v>
      </c>
    </row>
    <row r="34" spans="1:6" x14ac:dyDescent="0.2">
      <c r="A34" s="48">
        <v>44626</v>
      </c>
      <c r="B34" t="s">
        <v>206</v>
      </c>
      <c r="C34" s="52">
        <v>0.02</v>
      </c>
      <c r="D34" s="53">
        <v>522</v>
      </c>
      <c r="E34" s="43">
        <v>1.7899999999999999E-2</v>
      </c>
      <c r="F34" s="22">
        <v>0.89700000000000002</v>
      </c>
    </row>
    <row r="35" spans="1:6" x14ac:dyDescent="0.2">
      <c r="A35" s="48">
        <v>44626</v>
      </c>
      <c r="B35" t="s">
        <v>207</v>
      </c>
      <c r="C35" s="52">
        <v>2.1100000000000001E-2</v>
      </c>
      <c r="D35" s="53">
        <v>530</v>
      </c>
      <c r="E35" s="43">
        <v>2.4799999999999999E-2</v>
      </c>
      <c r="F35" s="22">
        <v>1.1778999999999999</v>
      </c>
    </row>
    <row r="36" spans="1:6" x14ac:dyDescent="0.2">
      <c r="A36" s="48">
        <v>44626</v>
      </c>
      <c r="B36" t="s">
        <v>208</v>
      </c>
      <c r="C36" s="46">
        <v>0.2</v>
      </c>
      <c r="D36" s="53">
        <v>538</v>
      </c>
      <c r="E36" s="43">
        <v>0.23599999999999999</v>
      </c>
      <c r="F36" s="22">
        <v>1.1817</v>
      </c>
    </row>
    <row r="37" spans="1:6" x14ac:dyDescent="0.2">
      <c r="A37" s="48">
        <v>44626</v>
      </c>
      <c r="B37" t="s">
        <v>209</v>
      </c>
      <c r="C37" s="46">
        <v>0.21099999999999999</v>
      </c>
      <c r="D37" s="53">
        <v>546</v>
      </c>
      <c r="E37" s="43">
        <v>0.193</v>
      </c>
      <c r="F37" s="22">
        <v>0.91610000000000003</v>
      </c>
    </row>
    <row r="38" spans="1:6" x14ac:dyDescent="0.2">
      <c r="A38" s="48">
        <v>44626</v>
      </c>
      <c r="B38" t="s">
        <v>202</v>
      </c>
      <c r="C38" s="52">
        <v>0.02</v>
      </c>
      <c r="D38" s="53">
        <v>642</v>
      </c>
      <c r="E38" s="43">
        <v>1.7899999999999999E-2</v>
      </c>
      <c r="F38" s="22">
        <v>0.89700000000000002</v>
      </c>
    </row>
    <row r="39" spans="1:6" x14ac:dyDescent="0.2">
      <c r="A39" s="48">
        <v>44626</v>
      </c>
      <c r="B39" t="s">
        <v>203</v>
      </c>
      <c r="C39" s="52">
        <v>2.1100000000000001E-2</v>
      </c>
      <c r="D39" s="53">
        <v>650</v>
      </c>
      <c r="E39" s="43">
        <v>1.95E-2</v>
      </c>
      <c r="F39" s="22">
        <v>0.92849999999999999</v>
      </c>
    </row>
    <row r="40" spans="1:6" x14ac:dyDescent="0.2">
      <c r="A40" s="48">
        <v>44626</v>
      </c>
      <c r="B40" t="s">
        <v>204</v>
      </c>
      <c r="C40" s="46">
        <v>0.2</v>
      </c>
      <c r="D40" s="53">
        <v>658</v>
      </c>
      <c r="E40" s="43">
        <v>0.20200000000000001</v>
      </c>
      <c r="F40" s="22">
        <v>1.0118</v>
      </c>
    </row>
    <row r="41" spans="1:6" x14ac:dyDescent="0.2">
      <c r="A41" s="48">
        <v>44626</v>
      </c>
      <c r="B41" t="s">
        <v>205</v>
      </c>
      <c r="C41" s="46">
        <v>0.21099999999999999</v>
      </c>
      <c r="D41" s="53">
        <v>666</v>
      </c>
      <c r="E41" s="43">
        <v>0.17399999999999999</v>
      </c>
      <c r="F41" s="22">
        <v>0.82599999999999996</v>
      </c>
    </row>
    <row r="42" spans="1:6" x14ac:dyDescent="0.2">
      <c r="A42" s="48">
        <v>44626</v>
      </c>
      <c r="B42" t="s">
        <v>206</v>
      </c>
      <c r="C42" s="52">
        <v>0.02</v>
      </c>
      <c r="D42" s="53">
        <v>754</v>
      </c>
      <c r="E42" s="43">
        <v>1.9E-2</v>
      </c>
      <c r="F42" s="22">
        <v>0.95289999999999997</v>
      </c>
    </row>
    <row r="43" spans="1:6" x14ac:dyDescent="0.2">
      <c r="A43" s="48">
        <v>44626</v>
      </c>
      <c r="B43" t="s">
        <v>207</v>
      </c>
      <c r="C43" s="52">
        <v>2.1100000000000001E-2</v>
      </c>
      <c r="D43" s="53">
        <v>762</v>
      </c>
      <c r="E43" s="43">
        <v>2.1999999999999999E-2</v>
      </c>
      <c r="F43" s="22">
        <v>1.0435000000000001</v>
      </c>
    </row>
    <row r="44" spans="1:6" x14ac:dyDescent="0.2">
      <c r="A44" s="48">
        <v>44626</v>
      </c>
      <c r="B44" t="s">
        <v>208</v>
      </c>
      <c r="C44" s="46">
        <v>0.2</v>
      </c>
      <c r="D44" s="53">
        <v>770</v>
      </c>
      <c r="E44" s="43">
        <v>0.23699999999999999</v>
      </c>
      <c r="F44" s="22">
        <v>1.1828000000000001</v>
      </c>
    </row>
    <row r="45" spans="1:6" x14ac:dyDescent="0.2">
      <c r="A45" s="48">
        <v>44626</v>
      </c>
      <c r="B45" t="s">
        <v>209</v>
      </c>
      <c r="C45" s="46">
        <v>0.21099999999999999</v>
      </c>
      <c r="D45" s="53">
        <v>778</v>
      </c>
      <c r="E45" s="43">
        <v>0.23100000000000001</v>
      </c>
      <c r="F45" s="22">
        <v>1.0951</v>
      </c>
    </row>
    <row r="46" spans="1:6" x14ac:dyDescent="0.2">
      <c r="A46" s="48">
        <v>44626</v>
      </c>
      <c r="B46" t="s">
        <v>202</v>
      </c>
      <c r="C46" s="52">
        <v>0.02</v>
      </c>
      <c r="D46" s="53">
        <v>874</v>
      </c>
      <c r="E46" s="43">
        <v>2.1899999999999999E-2</v>
      </c>
      <c r="F46" s="22">
        <v>1.0983000000000001</v>
      </c>
    </row>
    <row r="47" spans="1:6" x14ac:dyDescent="0.2">
      <c r="A47" s="48">
        <v>44626</v>
      </c>
      <c r="B47" t="s">
        <v>203</v>
      </c>
      <c r="C47" s="52">
        <v>2.1100000000000001E-2</v>
      </c>
      <c r="D47" s="53">
        <v>882</v>
      </c>
      <c r="E47" s="43">
        <v>2.1299999999999999E-2</v>
      </c>
      <c r="F47" s="22">
        <v>1.0105999999999999</v>
      </c>
    </row>
    <row r="48" spans="1:6" x14ac:dyDescent="0.2">
      <c r="A48" s="48">
        <v>44626</v>
      </c>
      <c r="B48" t="s">
        <v>204</v>
      </c>
      <c r="C48" s="46">
        <v>0.2</v>
      </c>
      <c r="D48" s="53">
        <v>890</v>
      </c>
      <c r="E48" s="43">
        <v>0.17899999999999999</v>
      </c>
      <c r="F48" s="22">
        <v>0.89670000000000005</v>
      </c>
    </row>
    <row r="49" spans="1:6" x14ac:dyDescent="0.2">
      <c r="A49" s="48">
        <v>44626</v>
      </c>
      <c r="B49" t="s">
        <v>205</v>
      </c>
      <c r="C49" s="46">
        <v>0.21099999999999999</v>
      </c>
      <c r="D49" s="53">
        <v>989</v>
      </c>
      <c r="E49" s="43">
        <v>0.16800000000000001</v>
      </c>
      <c r="F49" s="22">
        <v>0.79920000000000002</v>
      </c>
    </row>
    <row r="50" spans="1:6" x14ac:dyDescent="0.2">
      <c r="A50" s="48">
        <v>44629</v>
      </c>
      <c r="B50" t="s">
        <v>210</v>
      </c>
      <c r="C50" s="46">
        <v>0.5</v>
      </c>
      <c r="D50" s="53">
        <v>266</v>
      </c>
      <c r="E50" s="43">
        <v>0.436</v>
      </c>
      <c r="F50" s="22">
        <v>0.87219999999999998</v>
      </c>
    </row>
    <row r="51" spans="1:6" x14ac:dyDescent="0.2">
      <c r="A51" s="48">
        <v>44629</v>
      </c>
      <c r="B51" t="s">
        <v>211</v>
      </c>
      <c r="C51" s="46">
        <v>0.52600000000000002</v>
      </c>
      <c r="D51" s="53">
        <v>274</v>
      </c>
      <c r="E51" s="43">
        <v>0.42399999999999999</v>
      </c>
      <c r="F51" s="22">
        <v>0.80679999999999996</v>
      </c>
    </row>
    <row r="52" spans="1:6" x14ac:dyDescent="0.2">
      <c r="A52" s="48">
        <v>44629</v>
      </c>
      <c r="B52" t="s">
        <v>212</v>
      </c>
      <c r="C52" s="45">
        <v>2</v>
      </c>
      <c r="D52" s="53">
        <v>282</v>
      </c>
      <c r="E52" s="43">
        <v>1.79</v>
      </c>
      <c r="F52" s="22">
        <v>0.8952</v>
      </c>
    </row>
    <row r="53" spans="1:6" x14ac:dyDescent="0.2">
      <c r="A53" s="48">
        <v>44629</v>
      </c>
      <c r="B53" t="s">
        <v>213</v>
      </c>
      <c r="C53" s="45">
        <v>2.11</v>
      </c>
      <c r="D53" s="53">
        <v>290</v>
      </c>
      <c r="E53" s="43">
        <v>2.06</v>
      </c>
      <c r="F53" s="22">
        <v>0.97909999999999997</v>
      </c>
    </row>
    <row r="54" spans="1:6" x14ac:dyDescent="0.2">
      <c r="A54" s="48">
        <v>44629</v>
      </c>
      <c r="B54" t="s">
        <v>212</v>
      </c>
      <c r="C54" s="45">
        <v>2</v>
      </c>
      <c r="D54" s="53">
        <v>378</v>
      </c>
      <c r="E54" s="43">
        <v>2.0099999999999998</v>
      </c>
      <c r="F54" s="22">
        <v>1.0056</v>
      </c>
    </row>
    <row r="55" spans="1:6" x14ac:dyDescent="0.2">
      <c r="A55" s="48">
        <v>44629</v>
      </c>
      <c r="B55" t="s">
        <v>213</v>
      </c>
      <c r="C55" s="45">
        <v>2.11</v>
      </c>
      <c r="D55" s="53">
        <v>386</v>
      </c>
      <c r="E55" s="43">
        <v>1.92</v>
      </c>
      <c r="F55" s="22">
        <v>0.91259999999999997</v>
      </c>
    </row>
    <row r="56" spans="1:6" x14ac:dyDescent="0.2">
      <c r="A56" s="48">
        <v>44629</v>
      </c>
      <c r="B56" t="s">
        <v>214</v>
      </c>
      <c r="C56" s="44">
        <v>10</v>
      </c>
      <c r="D56" s="53">
        <v>394</v>
      </c>
      <c r="E56" s="43">
        <v>10.3</v>
      </c>
      <c r="F56" s="22">
        <v>1.0390999999999999</v>
      </c>
    </row>
    <row r="57" spans="1:6" x14ac:dyDescent="0.2">
      <c r="A57" s="48">
        <v>44629</v>
      </c>
      <c r="B57" t="s">
        <v>215</v>
      </c>
      <c r="C57" s="44">
        <v>10.5</v>
      </c>
      <c r="D57" s="53">
        <v>402</v>
      </c>
      <c r="E57" s="13">
        <v>11</v>
      </c>
      <c r="F57" s="22">
        <v>1.0450999999999999</v>
      </c>
    </row>
    <row r="58" spans="1:6" x14ac:dyDescent="0.2">
      <c r="A58" s="48">
        <v>44629</v>
      </c>
      <c r="B58" t="s">
        <v>210</v>
      </c>
      <c r="C58" s="46">
        <v>0.5</v>
      </c>
      <c r="D58" s="53">
        <v>498</v>
      </c>
      <c r="E58" s="43">
        <v>0.40699999999999997</v>
      </c>
      <c r="F58" s="22">
        <v>0.81369999999999998</v>
      </c>
    </row>
    <row r="59" spans="1:6" x14ac:dyDescent="0.2">
      <c r="A59" s="48">
        <v>44629</v>
      </c>
      <c r="B59" t="s">
        <v>211</v>
      </c>
      <c r="C59" s="46">
        <v>0.52600000000000002</v>
      </c>
      <c r="D59" s="53">
        <v>506</v>
      </c>
      <c r="E59" s="43">
        <v>0.55600000000000005</v>
      </c>
      <c r="F59" s="22">
        <v>1.0566</v>
      </c>
    </row>
    <row r="60" spans="1:6" x14ac:dyDescent="0.2">
      <c r="A60" s="48">
        <v>44629</v>
      </c>
      <c r="B60" t="s">
        <v>212</v>
      </c>
      <c r="C60" s="45">
        <v>2</v>
      </c>
      <c r="D60" s="53">
        <v>514</v>
      </c>
      <c r="E60" s="43">
        <v>1.65</v>
      </c>
      <c r="F60" s="22">
        <v>0.82440000000000002</v>
      </c>
    </row>
    <row r="61" spans="1:6" x14ac:dyDescent="0.2">
      <c r="A61" s="48">
        <v>44629</v>
      </c>
      <c r="B61" t="s">
        <v>210</v>
      </c>
      <c r="C61" s="46">
        <v>0.5</v>
      </c>
      <c r="D61" s="53">
        <v>534</v>
      </c>
      <c r="E61" s="43">
        <v>0.47399999999999998</v>
      </c>
      <c r="F61" s="22">
        <v>0.94840000000000002</v>
      </c>
    </row>
    <row r="62" spans="1:6" x14ac:dyDescent="0.2">
      <c r="A62" s="48">
        <v>44629</v>
      </c>
      <c r="B62" t="s">
        <v>211</v>
      </c>
      <c r="C62" s="46">
        <v>0.52600000000000002</v>
      </c>
      <c r="D62" s="53">
        <v>542</v>
      </c>
      <c r="E62" s="43">
        <v>0.48099999999999998</v>
      </c>
      <c r="F62" s="22">
        <v>0.91349999999999998</v>
      </c>
    </row>
    <row r="63" spans="1:6" x14ac:dyDescent="0.2">
      <c r="A63" s="48">
        <v>44629</v>
      </c>
      <c r="B63" t="s">
        <v>212</v>
      </c>
      <c r="C63" s="45">
        <v>2</v>
      </c>
      <c r="D63" s="53">
        <v>550</v>
      </c>
      <c r="E63" s="43">
        <v>1.73</v>
      </c>
      <c r="F63" s="22">
        <v>0.86539999999999995</v>
      </c>
    </row>
    <row r="64" spans="1:6" x14ac:dyDescent="0.2">
      <c r="A64" s="48">
        <v>44629</v>
      </c>
      <c r="B64" t="s">
        <v>213</v>
      </c>
      <c r="C64" s="45">
        <v>2.11</v>
      </c>
      <c r="D64" s="53">
        <v>558</v>
      </c>
      <c r="E64" s="43">
        <v>2.1800000000000002</v>
      </c>
      <c r="F64" s="22">
        <v>1.0359</v>
      </c>
    </row>
    <row r="65" spans="1:6" x14ac:dyDescent="0.2">
      <c r="A65" s="48">
        <v>44629</v>
      </c>
      <c r="B65" t="s">
        <v>212</v>
      </c>
      <c r="C65" s="45">
        <v>2</v>
      </c>
      <c r="D65" s="53">
        <v>646</v>
      </c>
      <c r="E65" s="61">
        <v>1.8</v>
      </c>
      <c r="F65" s="22">
        <v>0.90200000000000002</v>
      </c>
    </row>
    <row r="66" spans="1:6" x14ac:dyDescent="0.2">
      <c r="A66" s="48">
        <v>44629</v>
      </c>
      <c r="B66" t="s">
        <v>213</v>
      </c>
      <c r="C66" s="45">
        <v>2.11</v>
      </c>
      <c r="D66" s="53">
        <v>654</v>
      </c>
      <c r="E66" s="43">
        <v>1.84</v>
      </c>
      <c r="F66" s="22">
        <v>0.87460000000000004</v>
      </c>
    </row>
    <row r="67" spans="1:6" x14ac:dyDescent="0.2">
      <c r="A67" s="48">
        <v>44629</v>
      </c>
      <c r="B67" t="s">
        <v>214</v>
      </c>
      <c r="C67" s="44">
        <v>10</v>
      </c>
      <c r="D67" s="53">
        <v>662</v>
      </c>
      <c r="E67" s="43">
        <v>10.199999999999999</v>
      </c>
      <c r="F67" s="22">
        <v>1.0224</v>
      </c>
    </row>
    <row r="68" spans="1:6" x14ac:dyDescent="0.2">
      <c r="A68" s="48">
        <v>44629</v>
      </c>
      <c r="B68" t="s">
        <v>215</v>
      </c>
      <c r="C68" s="44">
        <v>10.5</v>
      </c>
      <c r="D68" s="53">
        <v>670</v>
      </c>
      <c r="E68" s="13">
        <v>11</v>
      </c>
      <c r="F68" s="22">
        <v>1.0527</v>
      </c>
    </row>
    <row r="69" spans="1:6" x14ac:dyDescent="0.2">
      <c r="A69" s="48">
        <v>44629</v>
      </c>
      <c r="B69" t="s">
        <v>210</v>
      </c>
      <c r="C69" s="46">
        <v>0.5</v>
      </c>
      <c r="D69" s="53">
        <v>774</v>
      </c>
      <c r="E69" s="43">
        <v>0.434</v>
      </c>
      <c r="F69" s="22">
        <v>0.86799999999999999</v>
      </c>
    </row>
    <row r="70" spans="1:6" x14ac:dyDescent="0.2">
      <c r="A70" s="48">
        <v>44629</v>
      </c>
      <c r="B70" t="s">
        <v>211</v>
      </c>
      <c r="C70" s="46">
        <v>0.52600000000000002</v>
      </c>
      <c r="D70" s="53">
        <v>782</v>
      </c>
      <c r="E70" s="43">
        <v>0.54800000000000004</v>
      </c>
      <c r="F70" s="22">
        <v>1.0406</v>
      </c>
    </row>
    <row r="71" spans="1:6" x14ac:dyDescent="0.2">
      <c r="A71" s="48">
        <v>44629</v>
      </c>
      <c r="B71" t="s">
        <v>212</v>
      </c>
      <c r="C71" s="45">
        <v>2</v>
      </c>
      <c r="D71" s="53">
        <v>790</v>
      </c>
      <c r="E71" s="43">
        <v>1.66</v>
      </c>
      <c r="F71" s="22">
        <v>0.82830000000000004</v>
      </c>
    </row>
    <row r="72" spans="1:6" x14ac:dyDescent="0.2">
      <c r="A72" s="48">
        <v>44629</v>
      </c>
      <c r="B72" t="s">
        <v>213</v>
      </c>
      <c r="C72" s="45">
        <v>2.11</v>
      </c>
      <c r="D72" s="53">
        <v>798</v>
      </c>
      <c r="E72" s="43">
        <v>2.17</v>
      </c>
      <c r="F72" s="22">
        <v>1.0319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22E9-29C3-42DD-A11A-71C58F0D9B08}">
  <dimension ref="A1:N24"/>
  <sheetViews>
    <sheetView workbookViewId="0">
      <selection activeCell="E10" sqref="E10"/>
    </sheetView>
  </sheetViews>
  <sheetFormatPr baseColWidth="10" defaultColWidth="9.1640625" defaultRowHeight="15" x14ac:dyDescent="0.2"/>
  <cols>
    <col min="1" max="1" width="10.33203125" style="16" bestFit="1" customWidth="1"/>
    <col min="2" max="2" width="12.6640625" style="23" customWidth="1"/>
    <col min="3" max="3" width="12.33203125" style="23" customWidth="1"/>
    <col min="4" max="4" width="15.33203125" style="53" customWidth="1"/>
    <col min="5" max="5" width="15.33203125" style="43" customWidth="1"/>
    <col min="6" max="6" width="15.33203125" style="22" customWidth="1"/>
    <col min="7" max="7" width="7" style="16" bestFit="1" customWidth="1"/>
    <col min="8" max="12" width="4.5" style="16" bestFit="1" customWidth="1"/>
    <col min="13" max="15" width="6.1640625" style="16" bestFit="1" customWidth="1"/>
    <col min="16" max="32" width="4.5" style="16" bestFit="1" customWidth="1"/>
    <col min="33" max="16384" width="9.1640625" style="16"/>
  </cols>
  <sheetData>
    <row r="1" spans="1:14" s="9" customFormat="1" ht="40" customHeight="1" x14ac:dyDescent="0.2">
      <c r="A1" s="6" t="s">
        <v>174</v>
      </c>
      <c r="B1" s="6" t="s">
        <v>175</v>
      </c>
      <c r="C1" s="7" t="s">
        <v>180</v>
      </c>
      <c r="D1" s="6" t="s">
        <v>184</v>
      </c>
      <c r="E1" s="41" t="s">
        <v>178</v>
      </c>
      <c r="F1" s="19" t="s">
        <v>201</v>
      </c>
      <c r="G1" s="8"/>
      <c r="H1" s="8"/>
      <c r="I1" s="8"/>
      <c r="J1" s="8"/>
      <c r="K1" s="8"/>
      <c r="L1" s="8"/>
      <c r="M1" s="8"/>
      <c r="N1" s="8"/>
    </row>
    <row r="2" spans="1:14" s="15" customFormat="1" x14ac:dyDescent="0.2">
      <c r="A2" s="56">
        <v>44626</v>
      </c>
      <c r="B2" s="10" t="s">
        <v>170</v>
      </c>
      <c r="C2" s="46">
        <v>0.25</v>
      </c>
      <c r="D2" s="20">
        <v>374</v>
      </c>
      <c r="E2" s="46">
        <v>0.85</v>
      </c>
      <c r="F2" s="21">
        <v>0.86150000000000004</v>
      </c>
      <c r="G2" s="14"/>
      <c r="H2" s="14"/>
      <c r="I2" s="14"/>
      <c r="J2" s="14"/>
      <c r="K2" s="14"/>
      <c r="L2" s="14"/>
      <c r="M2" s="14"/>
      <c r="N2" s="14"/>
    </row>
    <row r="3" spans="1:14" x14ac:dyDescent="0.2">
      <c r="A3" s="56">
        <v>44626</v>
      </c>
      <c r="B3" s="59" t="s">
        <v>166</v>
      </c>
      <c r="C3" s="46">
        <v>0.25</v>
      </c>
      <c r="D3" s="53">
        <v>606</v>
      </c>
      <c r="E3" s="42">
        <v>1.05</v>
      </c>
      <c r="F3" s="21">
        <v>0.87870000000000004</v>
      </c>
    </row>
    <row r="4" spans="1:14" x14ac:dyDescent="0.2">
      <c r="A4" s="56">
        <v>44629</v>
      </c>
      <c r="B4" s="59" t="s">
        <v>168</v>
      </c>
      <c r="C4" s="60">
        <v>10.5</v>
      </c>
      <c r="D4" s="53">
        <v>246</v>
      </c>
      <c r="E4" s="43">
        <v>14.9</v>
      </c>
      <c r="F4" s="22">
        <v>0.81740000000000002</v>
      </c>
    </row>
    <row r="5" spans="1:14" x14ac:dyDescent="0.2">
      <c r="A5" s="56">
        <v>44629</v>
      </c>
      <c r="B5" s="59" t="s">
        <v>167</v>
      </c>
      <c r="C5" s="60">
        <v>10.5</v>
      </c>
      <c r="D5" s="53">
        <v>358</v>
      </c>
      <c r="E5" s="43">
        <v>13.9</v>
      </c>
      <c r="F5" s="22">
        <v>0.79769999999999996</v>
      </c>
    </row>
    <row r="6" spans="1:14" x14ac:dyDescent="0.2">
      <c r="A6" s="56">
        <v>44629</v>
      </c>
      <c r="B6" s="59" t="s">
        <v>169</v>
      </c>
      <c r="C6" s="60">
        <v>10.5</v>
      </c>
      <c r="D6" s="53">
        <v>754</v>
      </c>
      <c r="E6" s="13">
        <v>13.7</v>
      </c>
      <c r="F6" s="22">
        <v>0.80910000000000004</v>
      </c>
    </row>
    <row r="7" spans="1:14" x14ac:dyDescent="0.2">
      <c r="E7" s="47"/>
    </row>
    <row r="8" spans="1:14" x14ac:dyDescent="0.2">
      <c r="E8" s="47"/>
    </row>
    <row r="9" spans="1:14" x14ac:dyDescent="0.2">
      <c r="E9" s="47"/>
    </row>
    <row r="12" spans="1:14" x14ac:dyDescent="0.2">
      <c r="E12" s="47"/>
    </row>
    <row r="14" spans="1:14" x14ac:dyDescent="0.2">
      <c r="E14" s="47"/>
    </row>
    <row r="18" spans="5:5" x14ac:dyDescent="0.2">
      <c r="E18" s="47"/>
    </row>
    <row r="24" spans="5:5" x14ac:dyDescent="0.2">
      <c r="E24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LCTR</vt:lpstr>
      <vt:lpstr>MethodBlank</vt:lpstr>
      <vt:lpstr>CheckStandards</vt:lpstr>
      <vt:lpstr>Matrix Spike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Dietze, Julie E.</dc:creator>
  <cp:lastModifiedBy>Microsoft Office User</cp:lastModifiedBy>
  <cp:lastPrinted>2022-04-07T17:09:56Z</cp:lastPrinted>
  <dcterms:created xsi:type="dcterms:W3CDTF">2022-04-07T17:08:50Z</dcterms:created>
  <dcterms:modified xsi:type="dcterms:W3CDTF">2022-10-24T18:21:12Z</dcterms:modified>
</cp:coreProperties>
</file>