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fner/Documents/Development/Apps/keywordGenerator/"/>
    </mc:Choice>
  </mc:AlternateContent>
  <xr:revisionPtr revIDLastSave="0" documentId="8_{5321BEA5-EFE6-2449-A3C2-D419F50FB8EC}" xr6:coauthVersionLast="44" xr6:coauthVersionMax="44" xr10:uidLastSave="{00000000-0000-0000-0000-000000000000}"/>
  <bookViews>
    <workbookView xWindow="540" yWindow="980" windowWidth="28040" windowHeight="16660" activeTab="3" xr2:uid="{00000000-000D-0000-FFFF-FFFF00000000}"/>
  </bookViews>
  <sheets>
    <sheet name="Main Data Sheet" sheetId="1" r:id="rId1"/>
    <sheet name="PivotTable" sheetId="5" r:id="rId2"/>
    <sheet name="Themes" sheetId="2" r:id="rId3"/>
    <sheet name="Formatting Keywords-Samples" sheetId="3" r:id="rId4"/>
  </sheet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I19" i="1" s="1"/>
  <c r="G20" i="1"/>
  <c r="G21" i="1"/>
  <c r="G22" i="1"/>
  <c r="G23" i="1"/>
  <c r="I23" i="1" s="1"/>
  <c r="G24" i="1"/>
  <c r="G25" i="1"/>
  <c r="G2" i="1"/>
  <c r="D6" i="3"/>
  <c r="E3" i="1"/>
  <c r="E4" i="1"/>
  <c r="E5" i="1"/>
  <c r="E6" i="1"/>
  <c r="E7" i="1"/>
  <c r="E8" i="1"/>
  <c r="E9" i="1"/>
  <c r="E10" i="1"/>
  <c r="E11" i="1"/>
  <c r="E12" i="1"/>
  <c r="E13" i="1"/>
  <c r="E2" i="1"/>
  <c r="D5" i="3"/>
  <c r="E19" i="1"/>
  <c r="E20" i="1"/>
  <c r="E21" i="1"/>
  <c r="E18" i="1"/>
  <c r="D4" i="3"/>
  <c r="D3" i="3"/>
  <c r="E23" i="1"/>
  <c r="E24" i="1"/>
  <c r="E25" i="1"/>
  <c r="E22" i="1"/>
  <c r="E17" i="1"/>
  <c r="E16" i="1"/>
  <c r="E15" i="1"/>
  <c r="E14" i="1"/>
  <c r="I15" i="1" l="1"/>
  <c r="I22" i="1"/>
  <c r="I24" i="1"/>
  <c r="I12" i="1"/>
  <c r="I14" i="1"/>
  <c r="I20" i="1"/>
  <c r="I2" i="1"/>
  <c r="I9" i="1"/>
  <c r="I18" i="1"/>
  <c r="I21" i="1"/>
  <c r="I10" i="1"/>
  <c r="I13" i="1"/>
  <c r="I6" i="1"/>
  <c r="I8" i="1"/>
  <c r="I25" i="1"/>
  <c r="I7" i="1"/>
  <c r="I11" i="1"/>
  <c r="I17" i="1"/>
  <c r="I16" i="1"/>
  <c r="I4" i="1"/>
  <c r="I5" i="1"/>
  <c r="I3" i="1"/>
</calcChain>
</file>

<file path=xl/sharedStrings.xml><?xml version="1.0" encoding="utf-8"?>
<sst xmlns="http://schemas.openxmlformats.org/spreadsheetml/2006/main" count="192" uniqueCount="59">
  <si>
    <t>Keyword status</t>
  </si>
  <si>
    <t>Keyword</t>
  </si>
  <si>
    <t>Ad group</t>
  </si>
  <si>
    <t>Enabled</t>
  </si>
  <si>
    <t>palm springs spa</t>
  </si>
  <si>
    <t>Luxury Keyords</t>
  </si>
  <si>
    <t>palm springs luxury hotels</t>
  </si>
  <si>
    <t>palm springs hotels</t>
  </si>
  <si>
    <t>ritz carlton rancho mirage</t>
  </si>
  <si>
    <t>REgular Hotel Keywords</t>
  </si>
  <si>
    <t>vacation palm springs</t>
  </si>
  <si>
    <t>5 star hotels in palm springs</t>
  </si>
  <si>
    <t>palm desert hotels</t>
  </si>
  <si>
    <t>palm springs spa resort</t>
  </si>
  <si>
    <t>best hotels in palm springs</t>
  </si>
  <si>
    <t>top hotels in palm springs</t>
  </si>
  <si>
    <t>best spas in palm springs</t>
  </si>
  <si>
    <t>best resorts in palm springs</t>
  </si>
  <si>
    <t>hotels in palm springs ca</t>
  </si>
  <si>
    <t>best places to stay in palm springs</t>
  </si>
  <si>
    <t>ritz rancho mirage</t>
  </si>
  <si>
    <t>ritz carlton palm springs</t>
  </si>
  <si>
    <t>Ritz keywords</t>
  </si>
  <si>
    <t>spa hotel palm springs</t>
  </si>
  <si>
    <t>rancho mirage hotels</t>
  </si>
  <si>
    <t>palm springs resorts</t>
  </si>
  <si>
    <t>ritz palm springs</t>
  </si>
  <si>
    <t xml:space="preserve">Luxury </t>
  </si>
  <si>
    <t>Regular hotels</t>
  </si>
  <si>
    <t>Ritz</t>
  </si>
  <si>
    <t>Themes</t>
  </si>
  <si>
    <t>Type</t>
  </si>
  <si>
    <t>Modifier/Attribute</t>
  </si>
  <si>
    <t>BMM</t>
  </si>
  <si>
    <t>Formatted Keyword</t>
  </si>
  <si>
    <t>Phrase Match</t>
  </si>
  <si>
    <t>EXACT</t>
  </si>
  <si>
    <t>Match Type</t>
  </si>
  <si>
    <t>Broad</t>
  </si>
  <si>
    <t>Campaign</t>
  </si>
  <si>
    <t>Ritz Carlton Rancho Mirage</t>
  </si>
  <si>
    <t>Row Labels</t>
  </si>
  <si>
    <t>Grand Total</t>
  </si>
  <si>
    <t>''palm desert hotels''</t>
  </si>
  <si>
    <t>''palm springs hotels''</t>
  </si>
  <si>
    <t>''rancho mirage hotels''</t>
  </si>
  <si>
    <t>''vacation palm springs''</t>
  </si>
  <si>
    <t>[ritz carlton palm springs]</t>
  </si>
  <si>
    <t>[ritz carlton rancho mirage]</t>
  </si>
  <si>
    <t>[ritz palm springs]</t>
  </si>
  <si>
    <t>[ritz rancho mirage]</t>
  </si>
  <si>
    <t>+ritz +carlton +palm +springs</t>
  </si>
  <si>
    <t>+ritz +carlton +rancho +mirage</t>
  </si>
  <si>
    <t>+ritz +palm +springs</t>
  </si>
  <si>
    <t>+ritz +rancho +mirage</t>
  </si>
  <si>
    <t>Estimated Search Vol.</t>
  </si>
  <si>
    <t>Estimated CTR</t>
  </si>
  <si>
    <t>Estimated Clicks</t>
  </si>
  <si>
    <t>Sum of Estimated 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</si>
</sst>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0" fillId="0" borderId="0" xfId="0" applyFill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3" fillId="33" borderId="0" xfId="0" applyFont="1" applyFill="1" applyBorder="1"/>
    <xf numFmtId="1" fontId="0" fillId="0" borderId="0" xfId="0" applyNumberFormat="1" applyFill="1"/>
    <xf numFmtId="164" fontId="0" fillId="0" borderId="0" xfId="1" applyNumberFormat="1" applyFont="1" applyFill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08.580372453704" createdVersion="6" refreshedVersion="6" minRefreshableVersion="3" recordCount="24" xr:uid="{00000000-000A-0000-FFFF-FFFF12000000}">
  <cacheSource type="worksheet">
    <worksheetSource ref="A1:I25" sheet="Main Data Sheet"/>
  </cacheSource>
  <cacheFields count="9">
    <cacheField name="Campaign" numFmtId="0">
      <sharedItems count="1">
        <s v="Ritz Carlton Rancho Mirage"/>
      </sharedItems>
    </cacheField>
    <cacheField name="Keyword status" numFmtId="0">
      <sharedItems/>
    </cacheField>
    <cacheField name="Keyword" numFmtId="0">
      <sharedItems/>
    </cacheField>
    <cacheField name="Ad group" numFmtId="0">
      <sharedItems count="3">
        <s v="Luxury Keyords"/>
        <s v="REgular Hotel Keywords"/>
        <s v="Ritz keywords"/>
      </sharedItems>
    </cacheField>
    <cacheField name="Formatted Keyword" numFmtId="0">
      <sharedItems count="24">
        <s v="5 star hotels in palm springs"/>
        <s v="best hotels in palm springs"/>
        <s v="best places to stay in palm springs"/>
        <s v="best resorts in palm springs"/>
        <s v="best spas in palm springs"/>
        <s v="palm springs luxury hotels"/>
        <s v="palm springs resorts"/>
        <s v="palm springs spa"/>
        <s v="palm springs spa resort"/>
        <s v="spa hotel palm springs"/>
        <s v="top hotels in palm springs"/>
        <s v="hotels in palm springs ca"/>
        <s v="''palm desert hotels''"/>
        <s v="''palm springs hotels''"/>
        <s v="''rancho mirage hotels''"/>
        <s v="''vacation palm springs''"/>
        <s v="+ritz +carlton +palm +springs"/>
        <s v="+ritz +carlton +rancho +mirage"/>
        <s v="+ritz +palm +springs"/>
        <s v="+ritz +rancho +mirage"/>
        <s v="[ritz carlton palm springs]"/>
        <s v="[ritz carlton rancho mirage]"/>
        <s v="[ritz palm springs]"/>
        <s v="[ritz rancho mirage]"/>
      </sharedItems>
    </cacheField>
    <cacheField name="Match Type" numFmtId="0">
      <sharedItems count="4">
        <s v="Broad"/>
        <s v="Phrase Match"/>
        <s v="BMM"/>
        <s v="EXACT"/>
      </sharedItems>
    </cacheField>
    <cacheField name="Estimated Search Vol." numFmtId="0">
      <sharedItems containsSemiMixedTypes="0" containsString="0" containsNumber="1" containsInteger="1" minValue="590" maxValue="4959"/>
    </cacheField>
    <cacheField name="Estimated CTR" numFmtId="164">
      <sharedItems containsSemiMixedTypes="0" containsString="0" containsNumber="1" minValue="5.2265484380769169E-3" maxValue="9.8390799747744687E-2"/>
    </cacheField>
    <cacheField name="Estimated Clicks" numFmtId="1">
      <sharedItems containsSemiMixedTypes="0" containsString="0" containsNumber="1" minValue="3.1045697722176886" maxValue="363.137848907125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s v="Enabled"/>
    <s v="5 star hotels in palm springs"/>
    <x v="0"/>
    <x v="0"/>
    <x v="0"/>
    <n v="2950"/>
    <n v="8.9111292281814969E-2"/>
    <n v="262.87831223135413"/>
  </r>
  <r>
    <x v="0"/>
    <s v="Enabled"/>
    <s v="best hotels in palm springs"/>
    <x v="0"/>
    <x v="1"/>
    <x v="0"/>
    <n v="2853"/>
    <n v="4.0096220224810984E-2"/>
    <n v="114.39451630138574"/>
  </r>
  <r>
    <x v="0"/>
    <s v="Enabled"/>
    <s v="best places to stay in palm springs"/>
    <x v="0"/>
    <x v="2"/>
    <x v="0"/>
    <n v="594"/>
    <n v="5.2265484380769169E-3"/>
    <n v="3.1045697722176886"/>
  </r>
  <r>
    <x v="0"/>
    <s v="Enabled"/>
    <s v="best resorts in palm springs"/>
    <x v="0"/>
    <x v="3"/>
    <x v="0"/>
    <n v="1656"/>
    <n v="6.3024420961416514E-2"/>
    <n v="104.36844111210574"/>
  </r>
  <r>
    <x v="0"/>
    <s v="Enabled"/>
    <s v="best spas in palm springs"/>
    <x v="0"/>
    <x v="4"/>
    <x v="0"/>
    <n v="1570"/>
    <n v="8.5901043215985295E-2"/>
    <n v="134.86463784909691"/>
  </r>
  <r>
    <x v="0"/>
    <s v="Enabled"/>
    <s v="palm springs luxury hotels"/>
    <x v="0"/>
    <x v="5"/>
    <x v="0"/>
    <n v="4959"/>
    <n v="3.1163756600354607E-2"/>
    <n v="154.5410689811585"/>
  </r>
  <r>
    <x v="0"/>
    <s v="Enabled"/>
    <s v="palm springs resorts"/>
    <x v="0"/>
    <x v="6"/>
    <x v="0"/>
    <n v="3227"/>
    <n v="5.9786143483333096E-2"/>
    <n v="192.92988502071589"/>
  </r>
  <r>
    <x v="0"/>
    <s v="Enabled"/>
    <s v="palm springs spa"/>
    <x v="0"/>
    <x v="7"/>
    <x v="0"/>
    <n v="3155"/>
    <n v="8.9968646146242892E-2"/>
    <n v="283.85107859139634"/>
  </r>
  <r>
    <x v="0"/>
    <s v="Enabled"/>
    <s v="palm springs spa resort"/>
    <x v="0"/>
    <x v="8"/>
    <x v="0"/>
    <n v="2663"/>
    <n v="1.989480635792764E-2"/>
    <n v="52.979869331161304"/>
  </r>
  <r>
    <x v="0"/>
    <s v="Enabled"/>
    <s v="spa hotel palm springs"/>
    <x v="0"/>
    <x v="9"/>
    <x v="0"/>
    <n v="1860"/>
    <n v="5.811889568744906E-2"/>
    <n v="108.10114597865525"/>
  </r>
  <r>
    <x v="0"/>
    <s v="Enabled"/>
    <s v="top hotels in palm springs"/>
    <x v="0"/>
    <x v="10"/>
    <x v="0"/>
    <n v="3751"/>
    <n v="5.0286666983712792E-2"/>
    <n v="188.62528785590669"/>
  </r>
  <r>
    <x v="0"/>
    <s v="Enabled"/>
    <s v="hotels in palm springs ca"/>
    <x v="1"/>
    <x v="11"/>
    <x v="0"/>
    <n v="2013"/>
    <n v="5.1806930329224045E-2"/>
    <n v="104.287350752728"/>
  </r>
  <r>
    <x v="0"/>
    <s v="Enabled"/>
    <s v="palm desert hotels"/>
    <x v="1"/>
    <x v="12"/>
    <x v="1"/>
    <n v="2636"/>
    <n v="9.8390799747744687E-2"/>
    <n v="259.35814813505499"/>
  </r>
  <r>
    <x v="0"/>
    <s v="Enabled"/>
    <s v="palm springs hotels"/>
    <x v="1"/>
    <x v="13"/>
    <x v="1"/>
    <n v="706"/>
    <n v="2.9436295604124096E-2"/>
    <n v="20.782024696511613"/>
  </r>
  <r>
    <x v="0"/>
    <s v="Enabled"/>
    <s v="rancho mirage hotels"/>
    <x v="1"/>
    <x v="14"/>
    <x v="1"/>
    <n v="2854"/>
    <n v="3.7097019501890385E-2"/>
    <n v="105.87489365839517"/>
  </r>
  <r>
    <x v="0"/>
    <s v="Enabled"/>
    <s v="vacation palm springs"/>
    <x v="1"/>
    <x v="15"/>
    <x v="1"/>
    <n v="1472"/>
    <n v="3.4956593233469946E-2"/>
    <n v="51.456105239667764"/>
  </r>
  <r>
    <x v="0"/>
    <s v="Enabled"/>
    <s v="ritz carlton palm springs"/>
    <x v="2"/>
    <x v="16"/>
    <x v="2"/>
    <n v="1244"/>
    <n v="3.817212458068564E-2"/>
    <n v="47.486122978372933"/>
  </r>
  <r>
    <x v="0"/>
    <s v="Enabled"/>
    <s v="ritz carlton rancho mirage"/>
    <x v="2"/>
    <x v="17"/>
    <x v="2"/>
    <n v="3841"/>
    <n v="9.4542527702974499E-2"/>
    <n v="363.13784890712503"/>
  </r>
  <r>
    <x v="0"/>
    <s v="Enabled"/>
    <s v="ritz palm springs"/>
    <x v="2"/>
    <x v="18"/>
    <x v="2"/>
    <n v="3601"/>
    <n v="7.7866973448245239E-2"/>
    <n v="280.3989713871311"/>
  </r>
  <r>
    <x v="0"/>
    <s v="Enabled"/>
    <s v="ritz rancho mirage"/>
    <x v="2"/>
    <x v="19"/>
    <x v="2"/>
    <n v="3888"/>
    <n v="1.9410918708530577E-2"/>
    <n v="75.469651938766887"/>
  </r>
  <r>
    <x v="0"/>
    <s v="Enabled"/>
    <s v="ritz carlton palm springs"/>
    <x v="2"/>
    <x v="20"/>
    <x v="3"/>
    <n v="2140"/>
    <n v="1.254260943877975E-2"/>
    <n v="26.841184198988664"/>
  </r>
  <r>
    <x v="0"/>
    <s v="Enabled"/>
    <s v="ritz carlton rancho mirage"/>
    <x v="2"/>
    <x v="21"/>
    <x v="3"/>
    <n v="1306"/>
    <n v="3.5437638013781449E-2"/>
    <n v="46.281555245998575"/>
  </r>
  <r>
    <x v="0"/>
    <s v="Enabled"/>
    <s v="ritz palm springs"/>
    <x v="2"/>
    <x v="22"/>
    <x v="3"/>
    <n v="1575"/>
    <n v="2.9936634517980308E-2"/>
    <n v="47.150199365818985"/>
  </r>
  <r>
    <x v="0"/>
    <s v="Enabled"/>
    <s v="ritz rancho mirage"/>
    <x v="2"/>
    <x v="23"/>
    <x v="3"/>
    <n v="590"/>
    <n v="7.1911741070443833E-2"/>
    <n v="42.427927231561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7" firstHeaderRow="1" firstDataRow="1" firstDataCol="1"/>
  <pivotFields count="9">
    <pivotField axis="axisRow" showAll="0">
      <items count="2">
        <item x="0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25">
        <item x="12"/>
        <item x="13"/>
        <item x="14"/>
        <item x="15"/>
        <item x="20"/>
        <item x="21"/>
        <item x="22"/>
        <item x="23"/>
        <item x="16"/>
        <item x="17"/>
        <item x="18"/>
        <item x="19"/>
        <item x="0"/>
        <item x="1"/>
        <item x="2"/>
        <item x="3"/>
        <item x="4"/>
        <item x="11"/>
        <item x="5"/>
        <item x="6"/>
        <item x="7"/>
        <item x="8"/>
        <item x="9"/>
        <item x="10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dataField="1" showAll="0"/>
  </pivotFields>
  <rowFields count="4">
    <field x="0"/>
    <field x="3"/>
    <field x="5"/>
    <field x="4"/>
  </rowFields>
  <rowItems count="34">
    <i>
      <x/>
    </i>
    <i r="1">
      <x/>
    </i>
    <i r="2">
      <x v="1"/>
    </i>
    <i r="3">
      <x v="12"/>
    </i>
    <i r="3">
      <x v="13"/>
    </i>
    <i r="3">
      <x v="14"/>
    </i>
    <i r="3">
      <x v="15"/>
    </i>
    <i r="3">
      <x v="16"/>
    </i>
    <i r="3">
      <x v="18"/>
    </i>
    <i r="3">
      <x v="19"/>
    </i>
    <i r="3">
      <x v="20"/>
    </i>
    <i r="3">
      <x v="21"/>
    </i>
    <i r="3">
      <x v="22"/>
    </i>
    <i r="3">
      <x v="23"/>
    </i>
    <i r="1">
      <x v="1"/>
    </i>
    <i r="2">
      <x v="1"/>
    </i>
    <i r="3">
      <x v="17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 v="8"/>
    </i>
    <i r="3">
      <x v="9"/>
    </i>
    <i r="3">
      <x v="10"/>
    </i>
    <i r="3">
      <x v="11"/>
    </i>
    <i r="2">
      <x v="2"/>
    </i>
    <i r="3">
      <x v="4"/>
    </i>
    <i r="3">
      <x v="5"/>
    </i>
    <i r="3">
      <x v="6"/>
    </i>
    <i r="3">
      <x v="7"/>
    </i>
    <i t="grand">
      <x/>
    </i>
  </rowItems>
  <colItems count="1">
    <i/>
  </colItems>
  <dataFields count="1">
    <dataField name="Sum of Estimated Clicks" fld="8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zoomScale="125" zoomScaleNormal="125" workbookViewId="0">
      <selection activeCell="D1" sqref="D1:F1"/>
    </sheetView>
  </sheetViews>
  <sheetFormatPr baseColWidth="10" defaultRowHeight="16" x14ac:dyDescent="0.2"/>
  <cols>
    <col min="1" max="1" width="23.83203125" style="7" bestFit="1" customWidth="1"/>
    <col min="2" max="2" width="16.33203125" style="7" customWidth="1"/>
    <col min="3" max="3" width="29.83203125" style="7" bestFit="1" customWidth="1"/>
    <col min="4" max="4" width="20.83203125" style="7" bestFit="1" customWidth="1"/>
    <col min="5" max="5" width="25.33203125" style="7" bestFit="1" customWidth="1"/>
    <col min="6" max="6" width="10.83203125" style="7"/>
    <col min="7" max="7" width="19.33203125" style="7" bestFit="1" customWidth="1"/>
    <col min="8" max="8" width="13.1640625" style="7" bestFit="1" customWidth="1"/>
    <col min="9" max="9" width="14.6640625" style="7" bestFit="1" customWidth="1"/>
    <col min="10" max="16384" width="10.83203125" style="7"/>
  </cols>
  <sheetData>
    <row r="1" spans="1:9" customFormat="1" x14ac:dyDescent="0.2">
      <c r="A1" t="s">
        <v>39</v>
      </c>
      <c r="B1" s="1" t="s">
        <v>0</v>
      </c>
      <c r="C1" s="2" t="s">
        <v>1</v>
      </c>
      <c r="D1" s="2" t="s">
        <v>2</v>
      </c>
      <c r="E1" s="2" t="s">
        <v>34</v>
      </c>
      <c r="F1" s="3" t="s">
        <v>37</v>
      </c>
      <c r="G1" s="19" t="s">
        <v>55</v>
      </c>
      <c r="H1" s="19" t="s">
        <v>56</v>
      </c>
      <c r="I1" s="19" t="s">
        <v>57</v>
      </c>
    </row>
    <row r="2" spans="1:9" x14ac:dyDescent="0.2">
      <c r="A2" s="7" t="s">
        <v>40</v>
      </c>
      <c r="B2" s="8" t="s">
        <v>3</v>
      </c>
      <c r="C2" s="9" t="s">
        <v>11</v>
      </c>
      <c r="D2" s="9" t="s">
        <v>5</v>
      </c>
      <c r="E2" s="9" t="str">
        <f>C2</f>
        <v>5 star hotels in palm springs</v>
      </c>
      <c r="F2" s="10" t="s">
        <v>38</v>
      </c>
      <c r="G2" s="7">
        <f ca="1">RANDBETWEEN(250,5000)</f>
        <v>2605</v>
      </c>
      <c r="H2" s="21">
        <f ca="1">RAND()/10</f>
        <v>8.0146953835925683E-2</v>
      </c>
      <c r="I2" s="20">
        <f ca="1">+G2*H2</f>
        <v>208.7828147425864</v>
      </c>
    </row>
    <row r="3" spans="1:9" x14ac:dyDescent="0.2">
      <c r="A3" s="7" t="s">
        <v>40</v>
      </c>
      <c r="B3" s="8" t="s">
        <v>3</v>
      </c>
      <c r="C3" s="9" t="s">
        <v>14</v>
      </c>
      <c r="D3" s="9" t="s">
        <v>5</v>
      </c>
      <c r="E3" s="9" t="str">
        <f t="shared" ref="E3:E13" si="0">C3</f>
        <v>best hotels in palm springs</v>
      </c>
      <c r="F3" s="10" t="s">
        <v>38</v>
      </c>
      <c r="G3" s="7">
        <f t="shared" ref="G3:G25" ca="1" si="1">RANDBETWEEN(250,5000)</f>
        <v>3257</v>
      </c>
      <c r="H3" s="21">
        <f t="shared" ref="H3:H25" ca="1" si="2">RAND()/10</f>
        <v>4.9337801048495181E-2</v>
      </c>
      <c r="I3" s="20">
        <f t="shared" ref="I3:I25" ca="1" si="3">+G3*H3</f>
        <v>160.6932180149488</v>
      </c>
    </row>
    <row r="4" spans="1:9" x14ac:dyDescent="0.2">
      <c r="A4" s="7" t="s">
        <v>40</v>
      </c>
      <c r="B4" s="8" t="s">
        <v>3</v>
      </c>
      <c r="C4" s="9" t="s">
        <v>19</v>
      </c>
      <c r="D4" s="9" t="s">
        <v>5</v>
      </c>
      <c r="E4" s="9" t="str">
        <f t="shared" si="0"/>
        <v>best places to stay in palm springs</v>
      </c>
      <c r="F4" s="10" t="s">
        <v>38</v>
      </c>
      <c r="G4" s="7">
        <f t="shared" ca="1" si="1"/>
        <v>2726</v>
      </c>
      <c r="H4" s="21">
        <f t="shared" ca="1" si="2"/>
        <v>9.6453798142448251E-3</v>
      </c>
      <c r="I4" s="20">
        <f t="shared" ca="1" si="3"/>
        <v>26.293305373631394</v>
      </c>
    </row>
    <row r="5" spans="1:9" x14ac:dyDescent="0.2">
      <c r="A5" s="7" t="s">
        <v>40</v>
      </c>
      <c r="B5" s="8" t="s">
        <v>3</v>
      </c>
      <c r="C5" s="9" t="s">
        <v>17</v>
      </c>
      <c r="D5" s="9" t="s">
        <v>5</v>
      </c>
      <c r="E5" s="9" t="str">
        <f t="shared" si="0"/>
        <v>best resorts in palm springs</v>
      </c>
      <c r="F5" s="10" t="s">
        <v>38</v>
      </c>
      <c r="G5" s="7">
        <f t="shared" ca="1" si="1"/>
        <v>4409</v>
      </c>
      <c r="H5" s="21">
        <f t="shared" ca="1" si="2"/>
        <v>6.3108200711551793E-2</v>
      </c>
      <c r="I5" s="20">
        <f t="shared" ca="1" si="3"/>
        <v>278.24405693723185</v>
      </c>
    </row>
    <row r="6" spans="1:9" x14ac:dyDescent="0.2">
      <c r="A6" s="7" t="s">
        <v>40</v>
      </c>
      <c r="B6" s="8" t="s">
        <v>3</v>
      </c>
      <c r="C6" s="9" t="s">
        <v>16</v>
      </c>
      <c r="D6" s="9" t="s">
        <v>5</v>
      </c>
      <c r="E6" s="9" t="str">
        <f t="shared" si="0"/>
        <v>best spas in palm springs</v>
      </c>
      <c r="F6" s="10" t="s">
        <v>38</v>
      </c>
      <c r="G6" s="7">
        <f t="shared" ca="1" si="1"/>
        <v>1369</v>
      </c>
      <c r="H6" s="21">
        <f t="shared" ca="1" si="2"/>
        <v>7.0137351479096013E-2</v>
      </c>
      <c r="I6" s="20">
        <f t="shared" ca="1" si="3"/>
        <v>96.018034174882445</v>
      </c>
    </row>
    <row r="7" spans="1:9" x14ac:dyDescent="0.2">
      <c r="A7" s="7" t="s">
        <v>40</v>
      </c>
      <c r="B7" s="8" t="s">
        <v>3</v>
      </c>
      <c r="C7" s="9" t="s">
        <v>6</v>
      </c>
      <c r="D7" s="9" t="s">
        <v>5</v>
      </c>
      <c r="E7" s="9" t="str">
        <f t="shared" si="0"/>
        <v>palm springs luxury hotels</v>
      </c>
      <c r="F7" s="10" t="s">
        <v>38</v>
      </c>
      <c r="G7" s="7">
        <f t="shared" ca="1" si="1"/>
        <v>2301</v>
      </c>
      <c r="H7" s="21">
        <f t="shared" ca="1" si="2"/>
        <v>4.511907436323093E-3</v>
      </c>
      <c r="I7" s="20">
        <f t="shared" ca="1" si="3"/>
        <v>10.381899010979437</v>
      </c>
    </row>
    <row r="8" spans="1:9" x14ac:dyDescent="0.2">
      <c r="A8" s="7" t="s">
        <v>40</v>
      </c>
      <c r="B8" s="8" t="s">
        <v>3</v>
      </c>
      <c r="C8" s="9" t="s">
        <v>25</v>
      </c>
      <c r="D8" s="9" t="s">
        <v>5</v>
      </c>
      <c r="E8" s="9" t="str">
        <f t="shared" si="0"/>
        <v>palm springs resorts</v>
      </c>
      <c r="F8" s="10" t="s">
        <v>38</v>
      </c>
      <c r="G8" s="7">
        <f t="shared" ca="1" si="1"/>
        <v>4698</v>
      </c>
      <c r="H8" s="21">
        <f t="shared" ca="1" si="2"/>
        <v>6.8698162899651249E-2</v>
      </c>
      <c r="I8" s="20">
        <f t="shared" ca="1" si="3"/>
        <v>322.7439693025616</v>
      </c>
    </row>
    <row r="9" spans="1:9" x14ac:dyDescent="0.2">
      <c r="A9" s="7" t="s">
        <v>40</v>
      </c>
      <c r="B9" s="8" t="s">
        <v>3</v>
      </c>
      <c r="C9" s="9" t="s">
        <v>4</v>
      </c>
      <c r="D9" s="9" t="s">
        <v>5</v>
      </c>
      <c r="E9" s="9" t="str">
        <f t="shared" si="0"/>
        <v>palm springs spa</v>
      </c>
      <c r="F9" s="10" t="s">
        <v>38</v>
      </c>
      <c r="G9" s="7">
        <f t="shared" ca="1" si="1"/>
        <v>2226</v>
      </c>
      <c r="H9" s="21">
        <f t="shared" ca="1" si="2"/>
        <v>3.9806856239473387E-2</v>
      </c>
      <c r="I9" s="20">
        <f t="shared" ca="1" si="3"/>
        <v>88.610061989067759</v>
      </c>
    </row>
    <row r="10" spans="1:9" x14ac:dyDescent="0.2">
      <c r="A10" s="7" t="s">
        <v>40</v>
      </c>
      <c r="B10" s="8" t="s">
        <v>3</v>
      </c>
      <c r="C10" s="9" t="s">
        <v>13</v>
      </c>
      <c r="D10" s="9" t="s">
        <v>5</v>
      </c>
      <c r="E10" s="9" t="str">
        <f t="shared" si="0"/>
        <v>palm springs spa resort</v>
      </c>
      <c r="F10" s="10" t="s">
        <v>38</v>
      </c>
      <c r="G10" s="7">
        <f t="shared" ca="1" si="1"/>
        <v>845</v>
      </c>
      <c r="H10" s="21">
        <f t="shared" ca="1" si="2"/>
        <v>8.966984862817215E-2</v>
      </c>
      <c r="I10" s="20">
        <f t="shared" ca="1" si="3"/>
        <v>75.771022090805459</v>
      </c>
    </row>
    <row r="11" spans="1:9" x14ac:dyDescent="0.2">
      <c r="A11" s="7" t="s">
        <v>40</v>
      </c>
      <c r="B11" s="8" t="s">
        <v>3</v>
      </c>
      <c r="C11" s="9" t="s">
        <v>23</v>
      </c>
      <c r="D11" s="9" t="s">
        <v>5</v>
      </c>
      <c r="E11" s="9" t="str">
        <f t="shared" si="0"/>
        <v>spa hotel palm springs</v>
      </c>
      <c r="F11" s="10" t="s">
        <v>38</v>
      </c>
      <c r="G11" s="7">
        <f t="shared" ca="1" si="1"/>
        <v>1850</v>
      </c>
      <c r="H11" s="21">
        <f t="shared" ca="1" si="2"/>
        <v>6.934340927786474E-2</v>
      </c>
      <c r="I11" s="20">
        <f t="shared" ca="1" si="3"/>
        <v>128.28530716404975</v>
      </c>
    </row>
    <row r="12" spans="1:9" x14ac:dyDescent="0.2">
      <c r="A12" s="7" t="s">
        <v>40</v>
      </c>
      <c r="B12" s="8" t="s">
        <v>3</v>
      </c>
      <c r="C12" s="9" t="s">
        <v>15</v>
      </c>
      <c r="D12" s="9" t="s">
        <v>5</v>
      </c>
      <c r="E12" s="9" t="str">
        <f t="shared" si="0"/>
        <v>top hotels in palm springs</v>
      </c>
      <c r="F12" s="10" t="s">
        <v>38</v>
      </c>
      <c r="G12" s="7">
        <f t="shared" ca="1" si="1"/>
        <v>4833</v>
      </c>
      <c r="H12" s="21">
        <f t="shared" ca="1" si="2"/>
        <v>4.3386697650684217E-2</v>
      </c>
      <c r="I12" s="20">
        <f t="shared" ca="1" si="3"/>
        <v>209.68790974575683</v>
      </c>
    </row>
    <row r="13" spans="1:9" x14ac:dyDescent="0.2">
      <c r="A13" s="7" t="s">
        <v>40</v>
      </c>
      <c r="B13" s="8" t="s">
        <v>3</v>
      </c>
      <c r="C13" s="9" t="s">
        <v>18</v>
      </c>
      <c r="D13" s="9" t="s">
        <v>9</v>
      </c>
      <c r="E13" s="9" t="str">
        <f t="shared" si="0"/>
        <v>hotels in palm springs ca</v>
      </c>
      <c r="F13" s="10" t="s">
        <v>38</v>
      </c>
      <c r="G13" s="7">
        <f t="shared" ca="1" si="1"/>
        <v>1635</v>
      </c>
      <c r="H13" s="21">
        <f t="shared" ca="1" si="2"/>
        <v>7.2394059396178809E-2</v>
      </c>
      <c r="I13" s="20">
        <f t="shared" ca="1" si="3"/>
        <v>118.36428711275235</v>
      </c>
    </row>
    <row r="14" spans="1:9" x14ac:dyDescent="0.2">
      <c r="A14" s="7" t="s">
        <v>40</v>
      </c>
      <c r="B14" s="8" t="s">
        <v>3</v>
      </c>
      <c r="C14" s="9" t="s">
        <v>12</v>
      </c>
      <c r="D14" s="9" t="s">
        <v>9</v>
      </c>
      <c r="E14" s="9" t="str">
        <f t="shared" ref="E14:E17" si="4">"''"&amp;C14&amp;"''"</f>
        <v>''palm desert hotels''</v>
      </c>
      <c r="F14" s="10" t="s">
        <v>35</v>
      </c>
      <c r="G14" s="7">
        <f t="shared" ca="1" si="1"/>
        <v>4278</v>
      </c>
      <c r="H14" s="21">
        <f t="shared" ca="1" si="2"/>
        <v>1.5352288603781728E-2</v>
      </c>
      <c r="I14" s="20">
        <f t="shared" ca="1" si="3"/>
        <v>65.677090646978229</v>
      </c>
    </row>
    <row r="15" spans="1:9" x14ac:dyDescent="0.2">
      <c r="A15" s="7" t="s">
        <v>40</v>
      </c>
      <c r="B15" s="8" t="s">
        <v>3</v>
      </c>
      <c r="C15" s="9" t="s">
        <v>7</v>
      </c>
      <c r="D15" s="9" t="s">
        <v>9</v>
      </c>
      <c r="E15" s="9" t="str">
        <f t="shared" si="4"/>
        <v>''palm springs hotels''</v>
      </c>
      <c r="F15" s="10" t="s">
        <v>35</v>
      </c>
      <c r="G15" s="7">
        <f t="shared" ca="1" si="1"/>
        <v>3130</v>
      </c>
      <c r="H15" s="21">
        <f t="shared" ca="1" si="2"/>
        <v>6.3469153646826731E-2</v>
      </c>
      <c r="I15" s="20">
        <f t="shared" ca="1" si="3"/>
        <v>198.65845091456768</v>
      </c>
    </row>
    <row r="16" spans="1:9" x14ac:dyDescent="0.2">
      <c r="A16" s="7" t="s">
        <v>40</v>
      </c>
      <c r="B16" s="8" t="s">
        <v>3</v>
      </c>
      <c r="C16" s="9" t="s">
        <v>24</v>
      </c>
      <c r="D16" s="9" t="s">
        <v>9</v>
      </c>
      <c r="E16" s="9" t="str">
        <f t="shared" si="4"/>
        <v>''rancho mirage hotels''</v>
      </c>
      <c r="F16" s="10" t="s">
        <v>35</v>
      </c>
      <c r="G16" s="7">
        <f t="shared" ca="1" si="1"/>
        <v>527</v>
      </c>
      <c r="H16" s="21">
        <f t="shared" ca="1" si="2"/>
        <v>4.1179771295491253E-2</v>
      </c>
      <c r="I16" s="20">
        <f t="shared" ca="1" si="3"/>
        <v>21.70173947272389</v>
      </c>
    </row>
    <row r="17" spans="1:9" x14ac:dyDescent="0.2">
      <c r="A17" s="7" t="s">
        <v>40</v>
      </c>
      <c r="B17" s="8" t="s">
        <v>3</v>
      </c>
      <c r="C17" s="9" t="s">
        <v>10</v>
      </c>
      <c r="D17" s="9" t="s">
        <v>9</v>
      </c>
      <c r="E17" s="9" t="str">
        <f t="shared" si="4"/>
        <v>''vacation palm springs''</v>
      </c>
      <c r="F17" s="10" t="s">
        <v>35</v>
      </c>
      <c r="G17" s="7">
        <f t="shared" ca="1" si="1"/>
        <v>3942</v>
      </c>
      <c r="H17" s="21">
        <f t="shared" ca="1" si="2"/>
        <v>4.882224243286596E-2</v>
      </c>
      <c r="I17" s="20">
        <f t="shared" ca="1" si="3"/>
        <v>192.45727967035762</v>
      </c>
    </row>
    <row r="18" spans="1:9" x14ac:dyDescent="0.2">
      <c r="A18" s="7" t="s">
        <v>40</v>
      </c>
      <c r="B18" s="8" t="s">
        <v>3</v>
      </c>
      <c r="C18" s="9" t="s">
        <v>21</v>
      </c>
      <c r="D18" s="9" t="s">
        <v>22</v>
      </c>
      <c r="E18" s="9" t="str">
        <f>"+"&amp;SUBSTITUTE(C18," "," +")</f>
        <v>+ritz +carlton +palm +springs</v>
      </c>
      <c r="F18" s="10" t="s">
        <v>33</v>
      </c>
      <c r="G18" s="7">
        <f t="shared" ca="1" si="1"/>
        <v>2271</v>
      </c>
      <c r="H18" s="21">
        <f t="shared" ca="1" si="2"/>
        <v>1.2042368622905275E-2</v>
      </c>
      <c r="I18" s="20">
        <f t="shared" ca="1" si="3"/>
        <v>27.348219142617882</v>
      </c>
    </row>
    <row r="19" spans="1:9" x14ac:dyDescent="0.2">
      <c r="A19" s="7" t="s">
        <v>40</v>
      </c>
      <c r="B19" s="8" t="s">
        <v>3</v>
      </c>
      <c r="C19" s="9" t="s">
        <v>8</v>
      </c>
      <c r="D19" s="9" t="s">
        <v>22</v>
      </c>
      <c r="E19" s="9" t="str">
        <f t="shared" ref="E19:E21" si="5">"+"&amp;SUBSTITUTE(C19," "," +")</f>
        <v>+ritz +carlton +rancho +mirage</v>
      </c>
      <c r="F19" s="10" t="s">
        <v>33</v>
      </c>
      <c r="G19" s="7">
        <f t="shared" ca="1" si="1"/>
        <v>1325</v>
      </c>
      <c r="H19" s="21">
        <f t="shared" ca="1" si="2"/>
        <v>3.4967323454859714E-2</v>
      </c>
      <c r="I19" s="20">
        <f t="shared" ca="1" si="3"/>
        <v>46.331703577689119</v>
      </c>
    </row>
    <row r="20" spans="1:9" x14ac:dyDescent="0.2">
      <c r="A20" s="7" t="s">
        <v>40</v>
      </c>
      <c r="B20" s="8" t="s">
        <v>3</v>
      </c>
      <c r="C20" s="9" t="s">
        <v>26</v>
      </c>
      <c r="D20" s="9" t="s">
        <v>22</v>
      </c>
      <c r="E20" s="9" t="str">
        <f t="shared" si="5"/>
        <v>+ritz +palm +springs</v>
      </c>
      <c r="F20" s="10" t="s">
        <v>33</v>
      </c>
      <c r="G20" s="7">
        <f t="shared" ca="1" si="1"/>
        <v>2338</v>
      </c>
      <c r="H20" s="21">
        <f t="shared" ca="1" si="2"/>
        <v>1.7507583443144736E-2</v>
      </c>
      <c r="I20" s="20">
        <f t="shared" ca="1" si="3"/>
        <v>40.932730090072397</v>
      </c>
    </row>
    <row r="21" spans="1:9" x14ac:dyDescent="0.2">
      <c r="A21" s="7" t="s">
        <v>40</v>
      </c>
      <c r="B21" s="11" t="s">
        <v>3</v>
      </c>
      <c r="C21" s="12" t="s">
        <v>20</v>
      </c>
      <c r="D21" s="12" t="s">
        <v>22</v>
      </c>
      <c r="E21" s="9" t="str">
        <f t="shared" si="5"/>
        <v>+ritz +rancho +mirage</v>
      </c>
      <c r="F21" s="13" t="s">
        <v>33</v>
      </c>
      <c r="G21" s="7">
        <f t="shared" ca="1" si="1"/>
        <v>2574</v>
      </c>
      <c r="H21" s="21">
        <f t="shared" ca="1" si="2"/>
        <v>7.5407738399849419E-2</v>
      </c>
      <c r="I21" s="20">
        <f t="shared" ca="1" si="3"/>
        <v>194.0995186412124</v>
      </c>
    </row>
    <row r="22" spans="1:9" x14ac:dyDescent="0.2">
      <c r="A22" s="7" t="s">
        <v>40</v>
      </c>
      <c r="B22" s="8" t="s">
        <v>3</v>
      </c>
      <c r="C22" s="9" t="s">
        <v>21</v>
      </c>
      <c r="D22" s="9" t="s">
        <v>22</v>
      </c>
      <c r="E22" s="9" t="str">
        <f>+"["&amp;C22&amp;"]"</f>
        <v>[ritz carlton palm springs]</v>
      </c>
      <c r="F22" s="10" t="s">
        <v>36</v>
      </c>
      <c r="G22" s="7">
        <f t="shared" ca="1" si="1"/>
        <v>1887</v>
      </c>
      <c r="H22" s="21">
        <f t="shared" ca="1" si="2"/>
        <v>8.8001311048613556E-2</v>
      </c>
      <c r="I22" s="20">
        <f t="shared" ca="1" si="3"/>
        <v>166.05847394873379</v>
      </c>
    </row>
    <row r="23" spans="1:9" x14ac:dyDescent="0.2">
      <c r="A23" s="7" t="s">
        <v>40</v>
      </c>
      <c r="B23" s="8" t="s">
        <v>3</v>
      </c>
      <c r="C23" s="9" t="s">
        <v>8</v>
      </c>
      <c r="D23" s="9" t="s">
        <v>22</v>
      </c>
      <c r="E23" s="9" t="str">
        <f t="shared" ref="E23:E25" si="6">+"["&amp;C23&amp;"]"</f>
        <v>[ritz carlton rancho mirage]</v>
      </c>
      <c r="F23" s="10" t="s">
        <v>36</v>
      </c>
      <c r="G23" s="7">
        <f t="shared" ca="1" si="1"/>
        <v>3715</v>
      </c>
      <c r="H23" s="21">
        <f t="shared" ca="1" si="2"/>
        <v>5.9566395681747111E-2</v>
      </c>
      <c r="I23" s="20">
        <f t="shared" ca="1" si="3"/>
        <v>221.28915995769052</v>
      </c>
    </row>
    <row r="24" spans="1:9" x14ac:dyDescent="0.2">
      <c r="A24" s="7" t="s">
        <v>40</v>
      </c>
      <c r="B24" s="8" t="s">
        <v>3</v>
      </c>
      <c r="C24" s="9" t="s">
        <v>26</v>
      </c>
      <c r="D24" s="9" t="s">
        <v>22</v>
      </c>
      <c r="E24" s="9" t="str">
        <f t="shared" si="6"/>
        <v>[ritz palm springs]</v>
      </c>
      <c r="F24" s="10" t="s">
        <v>36</v>
      </c>
      <c r="G24" s="7">
        <f t="shared" ca="1" si="1"/>
        <v>3388</v>
      </c>
      <c r="H24" s="21">
        <f t="shared" ca="1" si="2"/>
        <v>1.0913842561797726E-2</v>
      </c>
      <c r="I24" s="20">
        <f t="shared" ca="1" si="3"/>
        <v>36.976098599370694</v>
      </c>
    </row>
    <row r="25" spans="1:9" x14ac:dyDescent="0.2">
      <c r="A25" s="7" t="s">
        <v>40</v>
      </c>
      <c r="B25" s="11" t="s">
        <v>3</v>
      </c>
      <c r="C25" s="12" t="s">
        <v>20</v>
      </c>
      <c r="D25" s="12" t="s">
        <v>22</v>
      </c>
      <c r="E25" s="9" t="str">
        <f t="shared" si="6"/>
        <v>[ritz rancho mirage]</v>
      </c>
      <c r="F25" s="10" t="s">
        <v>36</v>
      </c>
      <c r="G25" s="7">
        <f t="shared" ca="1" si="1"/>
        <v>3434</v>
      </c>
      <c r="H25" s="21">
        <f t="shared" ca="1" si="2"/>
        <v>1.0235559696318886E-2</v>
      </c>
      <c r="I25" s="20">
        <f t="shared" ca="1" si="3"/>
        <v>35.148911997159054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37"/>
  <sheetViews>
    <sheetView workbookViewId="0">
      <selection activeCell="B10" sqref="B10"/>
    </sheetView>
  </sheetViews>
  <sheetFormatPr baseColWidth="10" defaultRowHeight="16" x14ac:dyDescent="0.2"/>
  <cols>
    <col min="1" max="1" width="38.6640625" bestFit="1" customWidth="1"/>
    <col min="2" max="2" width="21.1640625" bestFit="1" customWidth="1"/>
    <col min="3" max="3" width="25.33203125" bestFit="1" customWidth="1"/>
  </cols>
  <sheetData>
    <row r="3" spans="1:2" x14ac:dyDescent="0.2">
      <c r="A3" s="14" t="s">
        <v>41</v>
      </c>
      <c r="B3" t="s">
        <v>58</v>
      </c>
    </row>
    <row r="4" spans="1:2" x14ac:dyDescent="0.2">
      <c r="A4" s="15" t="s">
        <v>40</v>
      </c>
      <c r="B4" s="22">
        <v>3071.5907967612757</v>
      </c>
    </row>
    <row r="5" spans="1:2" x14ac:dyDescent="0.2">
      <c r="A5" s="16" t="s">
        <v>5</v>
      </c>
      <c r="B5" s="22">
        <v>1600.6388130251541</v>
      </c>
    </row>
    <row r="6" spans="1:2" x14ac:dyDescent="0.2">
      <c r="A6" s="17" t="s">
        <v>38</v>
      </c>
      <c r="B6" s="22">
        <v>1600.6388130251541</v>
      </c>
    </row>
    <row r="7" spans="1:2" x14ac:dyDescent="0.2">
      <c r="A7" s="18" t="s">
        <v>11</v>
      </c>
      <c r="B7" s="22">
        <v>262.87831223135413</v>
      </c>
    </row>
    <row r="8" spans="1:2" x14ac:dyDescent="0.2">
      <c r="A8" s="18" t="s">
        <v>14</v>
      </c>
      <c r="B8" s="22">
        <v>114.39451630138574</v>
      </c>
    </row>
    <row r="9" spans="1:2" x14ac:dyDescent="0.2">
      <c r="A9" s="18" t="s">
        <v>19</v>
      </c>
      <c r="B9" s="22">
        <v>3.1045697722176886</v>
      </c>
    </row>
    <row r="10" spans="1:2" x14ac:dyDescent="0.2">
      <c r="A10" s="18" t="s">
        <v>17</v>
      </c>
      <c r="B10" s="22">
        <v>104.36844111210574</v>
      </c>
    </row>
    <row r="11" spans="1:2" x14ac:dyDescent="0.2">
      <c r="A11" s="18" t="s">
        <v>16</v>
      </c>
      <c r="B11" s="22">
        <v>134.86463784909691</v>
      </c>
    </row>
    <row r="12" spans="1:2" x14ac:dyDescent="0.2">
      <c r="A12" s="18" t="s">
        <v>6</v>
      </c>
      <c r="B12" s="22">
        <v>154.5410689811585</v>
      </c>
    </row>
    <row r="13" spans="1:2" x14ac:dyDescent="0.2">
      <c r="A13" s="18" t="s">
        <v>25</v>
      </c>
      <c r="B13" s="22">
        <v>192.92988502071589</v>
      </c>
    </row>
    <row r="14" spans="1:2" x14ac:dyDescent="0.2">
      <c r="A14" s="18" t="s">
        <v>4</v>
      </c>
      <c r="B14" s="22">
        <v>283.85107859139634</v>
      </c>
    </row>
    <row r="15" spans="1:2" x14ac:dyDescent="0.2">
      <c r="A15" s="18" t="s">
        <v>13</v>
      </c>
      <c r="B15" s="22">
        <v>52.979869331161304</v>
      </c>
    </row>
    <row r="16" spans="1:2" x14ac:dyDescent="0.2">
      <c r="A16" s="18" t="s">
        <v>23</v>
      </c>
      <c r="B16" s="22">
        <v>108.10114597865525</v>
      </c>
    </row>
    <row r="17" spans="1:2" x14ac:dyDescent="0.2">
      <c r="A17" s="18" t="s">
        <v>15</v>
      </c>
      <c r="B17" s="22">
        <v>188.62528785590669</v>
      </c>
    </row>
    <row r="18" spans="1:2" x14ac:dyDescent="0.2">
      <c r="A18" s="16" t="s">
        <v>9</v>
      </c>
      <c r="B18" s="22">
        <v>541.75852248235753</v>
      </c>
    </row>
    <row r="19" spans="1:2" x14ac:dyDescent="0.2">
      <c r="A19" s="17" t="s">
        <v>38</v>
      </c>
      <c r="B19" s="22">
        <v>104.287350752728</v>
      </c>
    </row>
    <row r="20" spans="1:2" x14ac:dyDescent="0.2">
      <c r="A20" s="18" t="s">
        <v>18</v>
      </c>
      <c r="B20" s="22">
        <v>104.287350752728</v>
      </c>
    </row>
    <row r="21" spans="1:2" x14ac:dyDescent="0.2">
      <c r="A21" s="17" t="s">
        <v>35</v>
      </c>
      <c r="B21" s="22">
        <v>437.47117172962953</v>
      </c>
    </row>
    <row r="22" spans="1:2" x14ac:dyDescent="0.2">
      <c r="A22" s="18" t="s">
        <v>43</v>
      </c>
      <c r="B22" s="22">
        <v>259.35814813505499</v>
      </c>
    </row>
    <row r="23" spans="1:2" x14ac:dyDescent="0.2">
      <c r="A23" s="18" t="s">
        <v>44</v>
      </c>
      <c r="B23" s="22">
        <v>20.782024696511613</v>
      </c>
    </row>
    <row r="24" spans="1:2" x14ac:dyDescent="0.2">
      <c r="A24" s="18" t="s">
        <v>45</v>
      </c>
      <c r="B24" s="22">
        <v>105.87489365839517</v>
      </c>
    </row>
    <row r="25" spans="1:2" x14ac:dyDescent="0.2">
      <c r="A25" s="18" t="s">
        <v>46</v>
      </c>
      <c r="B25" s="22">
        <v>51.456105239667764</v>
      </c>
    </row>
    <row r="26" spans="1:2" x14ac:dyDescent="0.2">
      <c r="A26" s="16" t="s">
        <v>22</v>
      </c>
      <c r="B26" s="22">
        <v>929.19346125376399</v>
      </c>
    </row>
    <row r="27" spans="1:2" x14ac:dyDescent="0.2">
      <c r="A27" s="17" t="s">
        <v>33</v>
      </c>
      <c r="B27" s="22">
        <v>766.49259521139595</v>
      </c>
    </row>
    <row r="28" spans="1:2" x14ac:dyDescent="0.2">
      <c r="A28" s="18" t="s">
        <v>51</v>
      </c>
      <c r="B28" s="22">
        <v>47.486122978372933</v>
      </c>
    </row>
    <row r="29" spans="1:2" x14ac:dyDescent="0.2">
      <c r="A29" s="18" t="s">
        <v>52</v>
      </c>
      <c r="B29" s="22">
        <v>363.13784890712503</v>
      </c>
    </row>
    <row r="30" spans="1:2" x14ac:dyDescent="0.2">
      <c r="A30" s="18" t="s">
        <v>53</v>
      </c>
      <c r="B30" s="22">
        <v>280.3989713871311</v>
      </c>
    </row>
    <row r="31" spans="1:2" x14ac:dyDescent="0.2">
      <c r="A31" s="18" t="s">
        <v>54</v>
      </c>
      <c r="B31" s="22">
        <v>75.469651938766887</v>
      </c>
    </row>
    <row r="32" spans="1:2" x14ac:dyDescent="0.2">
      <c r="A32" s="17" t="s">
        <v>36</v>
      </c>
      <c r="B32" s="22">
        <v>162.70086604236809</v>
      </c>
    </row>
    <row r="33" spans="1:2" x14ac:dyDescent="0.2">
      <c r="A33" s="18" t="s">
        <v>47</v>
      </c>
      <c r="B33" s="22">
        <v>26.841184198988664</v>
      </c>
    </row>
    <row r="34" spans="1:2" x14ac:dyDescent="0.2">
      <c r="A34" s="18" t="s">
        <v>48</v>
      </c>
      <c r="B34" s="22">
        <v>46.281555245998575</v>
      </c>
    </row>
    <row r="35" spans="1:2" x14ac:dyDescent="0.2">
      <c r="A35" s="18" t="s">
        <v>49</v>
      </c>
      <c r="B35" s="22">
        <v>47.150199365818985</v>
      </c>
    </row>
    <row r="36" spans="1:2" x14ac:dyDescent="0.2">
      <c r="A36" s="18" t="s">
        <v>50</v>
      </c>
      <c r="B36" s="22">
        <v>42.42792723156186</v>
      </c>
    </row>
    <row r="37" spans="1:2" x14ac:dyDescent="0.2">
      <c r="A37" s="15" t="s">
        <v>42</v>
      </c>
      <c r="B37" s="22">
        <v>3071.5907967612757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16" sqref="C16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30</v>
      </c>
      <c r="B1" t="s">
        <v>31</v>
      </c>
      <c r="C1" t="s">
        <v>32</v>
      </c>
    </row>
    <row r="2" spans="1:3" x14ac:dyDescent="0.2">
      <c r="A2" t="s">
        <v>27</v>
      </c>
    </row>
    <row r="3" spans="1:3" x14ac:dyDescent="0.2">
      <c r="A3" t="s">
        <v>28</v>
      </c>
    </row>
    <row r="4" spans="1:3" x14ac:dyDescent="0.2">
      <c r="A4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tabSelected="1" workbookViewId="0">
      <selection activeCell="E12" sqref="E12"/>
    </sheetView>
  </sheetViews>
  <sheetFormatPr baseColWidth="10" defaultRowHeight="16" x14ac:dyDescent="0.2"/>
  <cols>
    <col min="2" max="2" width="21.1640625" bestFit="1" customWidth="1"/>
    <col min="3" max="3" width="20.83203125" bestFit="1" customWidth="1"/>
    <col min="4" max="4" width="22.6640625" bestFit="1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34</v>
      </c>
      <c r="E1" s="3" t="s">
        <v>37</v>
      </c>
    </row>
    <row r="3" spans="1:5" x14ac:dyDescent="0.2">
      <c r="A3" s="4" t="s">
        <v>3</v>
      </c>
      <c r="B3" s="5" t="s">
        <v>21</v>
      </c>
      <c r="C3" s="5" t="s">
        <v>22</v>
      </c>
      <c r="D3" s="5" t="str">
        <f>+"["&amp;B3&amp;"]"</f>
        <v>[ritz carlton palm springs]</v>
      </c>
      <c r="E3" s="6" t="s">
        <v>36</v>
      </c>
    </row>
    <row r="4" spans="1:5" x14ac:dyDescent="0.2">
      <c r="A4" s="4" t="s">
        <v>3</v>
      </c>
      <c r="B4" s="5" t="s">
        <v>12</v>
      </c>
      <c r="C4" s="5" t="s">
        <v>9</v>
      </c>
      <c r="D4" s="5" t="str">
        <f t="shared" ref="D4" si="0">"''"&amp;B4&amp;"''"</f>
        <v>''palm desert hotels''</v>
      </c>
      <c r="E4" s="6" t="s">
        <v>35</v>
      </c>
    </row>
    <row r="5" spans="1:5" x14ac:dyDescent="0.2">
      <c r="A5" s="4" t="s">
        <v>3</v>
      </c>
      <c r="B5" s="5" t="s">
        <v>21</v>
      </c>
      <c r="C5" s="5" t="s">
        <v>22</v>
      </c>
      <c r="D5" s="5" t="str">
        <f>"+"&amp;SUBSTITUTE(B5," "," +")</f>
        <v>+ritz +carlton +palm +springs</v>
      </c>
      <c r="E5" s="6" t="s">
        <v>33</v>
      </c>
    </row>
    <row r="6" spans="1:5" s="7" customFormat="1" x14ac:dyDescent="0.2">
      <c r="A6" s="8" t="s">
        <v>3</v>
      </c>
      <c r="B6" s="9" t="s">
        <v>11</v>
      </c>
      <c r="C6" s="9" t="s">
        <v>5</v>
      </c>
      <c r="D6" s="9" t="str">
        <f>B6</f>
        <v>5 star hotels in palm springs</v>
      </c>
      <c r="E6" s="10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Data Sheet</vt:lpstr>
      <vt:lpstr>PivotTable</vt:lpstr>
      <vt:lpstr>Themes</vt:lpstr>
      <vt:lpstr>Formatting Keywords-Samples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2019-08-31T18:55:31Z</dcterms:created>
  <dcterms:modified xsi:type="dcterms:W3CDTF">2019-09-02T01:07:24Z</dcterms:modified>
</cp:coreProperties>
</file>