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18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D11" i="1"/>
  <c r="H2" i="1"/>
  <c r="F2" i="1"/>
  <c r="D2" i="1"/>
  <c r="B2" i="1"/>
  <c r="H3" i="1"/>
  <c r="F3" i="1"/>
  <c r="D3" i="1"/>
  <c r="B3" i="1"/>
  <c r="H4" i="1"/>
  <c r="F4" i="1"/>
  <c r="D4" i="1"/>
  <c r="B4" i="1"/>
  <c r="H5" i="1"/>
  <c r="F5" i="1"/>
  <c r="D5" i="1"/>
  <c r="B5" i="1"/>
  <c r="H6" i="1"/>
  <c r="F6" i="1"/>
  <c r="F7" i="1"/>
  <c r="D6" i="1"/>
  <c r="B6" i="1"/>
  <c r="H7" i="1"/>
  <c r="D7" i="1"/>
  <c r="B7" i="1"/>
  <c r="I12" i="1"/>
  <c r="H8" i="1"/>
  <c r="F8" i="1"/>
  <c r="D8" i="1"/>
  <c r="B8" i="1"/>
  <c r="B9" i="1"/>
  <c r="D9" i="1"/>
  <c r="F9" i="1"/>
  <c r="H9" i="1"/>
  <c r="H10" i="1"/>
  <c r="F10" i="1"/>
  <c r="D10" i="1"/>
  <c r="B10" i="1"/>
  <c r="H11" i="1"/>
  <c r="F11" i="1"/>
  <c r="B11" i="1"/>
  <c r="H12" i="1"/>
  <c r="C12" i="1"/>
  <c r="D12" i="1"/>
  <c r="G12" i="1"/>
  <c r="F12" i="1"/>
  <c r="E12" i="1"/>
</calcChain>
</file>

<file path=xl/sharedStrings.xml><?xml version="1.0" encoding="utf-8"?>
<sst xmlns="http://schemas.openxmlformats.org/spreadsheetml/2006/main" count="10" uniqueCount="7">
  <si>
    <t>Trial #</t>
  </si>
  <si>
    <t>Remove() (ns)</t>
  </si>
  <si>
    <t>Count</t>
  </si>
  <si>
    <t>RemoveL() (ns)</t>
  </si>
  <si>
    <t>RemoveAlt() (ns)</t>
  </si>
  <si>
    <t>RemoveRand() (ns)</t>
  </si>
  <si>
    <t>AVE: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</si>
</sst>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1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0"/>
              <c:layout>
                <c:manualLayout>
                  <c:x val="0.0194444444444444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remove()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removeL()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5555555555555"/>
                  <c:y val="-3.64537766112569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removeAlt()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removeRand()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Sheet1!$B$15:$B$18</c:f>
              <c:numCache>
                <c:formatCode>General</c:formatCode>
                <c:ptCount val="4"/>
                <c:pt idx="0">
                  <c:v>9.710066396E8</c:v>
                </c:pt>
                <c:pt idx="1">
                  <c:v>8.11488201E8</c:v>
                </c:pt>
                <c:pt idx="2">
                  <c:v>7.652459607E8</c:v>
                </c:pt>
                <c:pt idx="3">
                  <c:v>7.297113725E8</c:v>
                </c:pt>
              </c:numCache>
            </c:numRef>
          </c:xVal>
          <c:yVal>
            <c:numRef>
              <c:f>Sheet1!$C$15:$C$18</c:f>
              <c:numCache>
                <c:formatCode>General</c:formatCode>
                <c:ptCount val="4"/>
                <c:pt idx="0">
                  <c:v>4704.6</c:v>
                </c:pt>
                <c:pt idx="1">
                  <c:v>4667.5</c:v>
                </c:pt>
                <c:pt idx="2">
                  <c:v>4695.0</c:v>
                </c:pt>
                <c:pt idx="3">
                  <c:v>4677.0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86376"/>
        <c:axId val="-2115683320"/>
      </c:scatterChart>
      <c:valAx>
        <c:axId val="-2116586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Anount</a:t>
                </a:r>
                <a:r>
                  <a:rPr lang="en-US" baseline="0"/>
                  <a:t> of time (nanoseconds)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83320"/>
        <c:crosses val="autoZero"/>
        <c:crossBetween val="midCat"/>
      </c:valAx>
      <c:valAx>
        <c:axId val="-211568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- the number of instructions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58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82550</xdr:rowOff>
    </xdr:from>
    <xdr:to>
      <xdr:col>11</xdr:col>
      <xdr:colOff>431800</xdr:colOff>
      <xdr:row>30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showRuler="0" workbookViewId="0">
      <selection activeCell="N16" sqref="N16"/>
    </sheetView>
  </sheetViews>
  <sheetFormatPr baseColWidth="10" defaultRowHeight="15" x14ac:dyDescent="0"/>
  <cols>
    <col min="1" max="1" width="6.83203125" customWidth="1"/>
    <col min="2" max="2" width="13" customWidth="1"/>
    <col min="3" max="3" width="7.1640625" customWidth="1"/>
    <col min="4" max="4" width="14.1640625" customWidth="1"/>
    <col min="5" max="5" width="6.83203125" customWidth="1"/>
    <col min="6" max="6" width="15.33203125" customWidth="1"/>
    <col min="7" max="7" width="6.5" customWidth="1"/>
    <col min="8" max="8" width="17.5" customWidth="1"/>
    <col min="9" max="9" width="6.16406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2</v>
      </c>
    </row>
    <row r="2" spans="1:9">
      <c r="A2">
        <v>1</v>
      </c>
      <c r="B2">
        <f>542716011</f>
        <v>542716011</v>
      </c>
      <c r="C2">
        <v>4237</v>
      </c>
      <c r="D2">
        <f>580974935</f>
        <v>580974935</v>
      </c>
      <c r="E2">
        <v>4186</v>
      </c>
      <c r="F2">
        <f>390470076</f>
        <v>390470076</v>
      </c>
      <c r="G2">
        <v>4186</v>
      </c>
      <c r="H2">
        <f>482407638</f>
        <v>482407638</v>
      </c>
      <c r="I2">
        <v>4167</v>
      </c>
    </row>
    <row r="3" spans="1:9">
      <c r="A3">
        <v>2</v>
      </c>
      <c r="B3">
        <f>843213262</f>
        <v>843213262</v>
      </c>
      <c r="C3">
        <v>4803</v>
      </c>
      <c r="D3">
        <f>743436558</f>
        <v>743436558</v>
      </c>
      <c r="E3">
        <v>4810</v>
      </c>
      <c r="F3">
        <f>662817027</f>
        <v>662817027</v>
      </c>
      <c r="G3">
        <v>4810</v>
      </c>
      <c r="H3">
        <f>684846643</f>
        <v>684846643</v>
      </c>
      <c r="I3">
        <v>4810</v>
      </c>
    </row>
    <row r="4" spans="1:9">
      <c r="A4">
        <v>3</v>
      </c>
      <c r="B4">
        <f>549262412</f>
        <v>549262412</v>
      </c>
      <c r="C4">
        <v>4327</v>
      </c>
      <c r="D4">
        <f>505638108</f>
        <v>505638108</v>
      </c>
      <c r="E4">
        <v>4334</v>
      </c>
      <c r="F4">
        <f>476634116</f>
        <v>476634116</v>
      </c>
      <c r="G4">
        <v>4334</v>
      </c>
      <c r="H4">
        <f>381196336</f>
        <v>381196336</v>
      </c>
      <c r="I4">
        <v>4334</v>
      </c>
    </row>
    <row r="5" spans="1:9">
      <c r="A5">
        <v>4</v>
      </c>
      <c r="B5">
        <f>548392594</f>
        <v>548392594</v>
      </c>
      <c r="C5">
        <v>5125</v>
      </c>
      <c r="D5">
        <f>511908665</f>
        <v>511908665</v>
      </c>
      <c r="E5">
        <v>5048</v>
      </c>
      <c r="F5">
        <f>489385992</f>
        <v>489385992</v>
      </c>
      <c r="G5">
        <v>5112</v>
      </c>
      <c r="H5">
        <f>430676519</f>
        <v>430676519</v>
      </c>
      <c r="I5">
        <v>5110</v>
      </c>
    </row>
    <row r="6" spans="1:9">
      <c r="A6">
        <v>5</v>
      </c>
      <c r="B6">
        <f>767600181</f>
        <v>767600181</v>
      </c>
      <c r="C6">
        <v>5517</v>
      </c>
      <c r="D6">
        <f>616453261</f>
        <v>616453261</v>
      </c>
      <c r="E6">
        <v>5240</v>
      </c>
      <c r="F6">
        <f>638405345</f>
        <v>638405345</v>
      </c>
      <c r="G6">
        <v>5508</v>
      </c>
      <c r="H6">
        <f>619060930</f>
        <v>619060930</v>
      </c>
      <c r="I6">
        <v>5453</v>
      </c>
    </row>
    <row r="7" spans="1:9">
      <c r="A7">
        <v>6</v>
      </c>
      <c r="B7">
        <f>1075065584</f>
        <v>1075065584</v>
      </c>
      <c r="C7">
        <v>4965</v>
      </c>
      <c r="D7">
        <f>830544636</f>
        <v>830544636</v>
      </c>
      <c r="E7">
        <v>4824</v>
      </c>
      <c r="F7">
        <f>878768799</f>
        <v>878768799</v>
      </c>
      <c r="G7">
        <v>4834</v>
      </c>
      <c r="H7">
        <f>855234740</f>
        <v>855234740</v>
      </c>
      <c r="I7">
        <v>4863</v>
      </c>
    </row>
    <row r="8" spans="1:9">
      <c r="A8">
        <v>7</v>
      </c>
      <c r="B8">
        <f>600168525</f>
        <v>600168525</v>
      </c>
      <c r="C8">
        <v>4013</v>
      </c>
      <c r="D8">
        <f>470058119</f>
        <v>470058119</v>
      </c>
      <c r="E8">
        <v>4091</v>
      </c>
      <c r="F8">
        <f>352056117</f>
        <v>352056117</v>
      </c>
      <c r="G8">
        <v>4022</v>
      </c>
      <c r="H8">
        <f>22885259</f>
        <v>22885259</v>
      </c>
      <c r="I8">
        <v>4013</v>
      </c>
    </row>
    <row r="9" spans="1:9">
      <c r="A9">
        <v>8</v>
      </c>
      <c r="B9">
        <f>506557126</f>
        <v>506557126</v>
      </c>
      <c r="C9">
        <v>3757</v>
      </c>
      <c r="D9">
        <f>388232658</f>
        <v>388232658</v>
      </c>
      <c r="E9">
        <v>3751</v>
      </c>
      <c r="F9">
        <f>279570220</f>
        <v>279570220</v>
      </c>
      <c r="G9">
        <v>3757</v>
      </c>
      <c r="H9">
        <f>384554099</f>
        <v>384554099</v>
      </c>
      <c r="I9">
        <v>3751</v>
      </c>
    </row>
    <row r="10" spans="1:9">
      <c r="A10">
        <v>9</v>
      </c>
      <c r="B10">
        <f>2811784505</f>
        <v>2811784505</v>
      </c>
      <c r="C10">
        <v>4721</v>
      </c>
      <c r="D10">
        <f>2085756759</f>
        <v>2085756759</v>
      </c>
      <c r="E10">
        <v>4658</v>
      </c>
      <c r="F10">
        <f>2241772519</f>
        <v>2241772519</v>
      </c>
      <c r="G10">
        <v>4658</v>
      </c>
      <c r="H10">
        <f>2229428388</f>
        <v>2229428388</v>
      </c>
      <c r="I10">
        <v>4692</v>
      </c>
    </row>
    <row r="11" spans="1:9">
      <c r="A11">
        <v>10</v>
      </c>
      <c r="B11">
        <f>1465306196</f>
        <v>1465306196</v>
      </c>
      <c r="C11">
        <v>5581</v>
      </c>
      <c r="D11" s="4">
        <f>1381878311</f>
        <v>1381878311</v>
      </c>
      <c r="E11">
        <v>5733</v>
      </c>
      <c r="F11">
        <f>1242579396</f>
        <v>1242579396</v>
      </c>
      <c r="G11">
        <v>5733</v>
      </c>
      <c r="H11">
        <f>1206823173</f>
        <v>1206823173</v>
      </c>
      <c r="I11">
        <v>5581</v>
      </c>
    </row>
    <row r="12" spans="1:9">
      <c r="A12" s="1" t="s">
        <v>6</v>
      </c>
      <c r="B12" s="3">
        <f>AVERAGE(B2:B11)</f>
        <v>971006639.60000002</v>
      </c>
      <c r="C12">
        <f t="shared" ref="C12:I12" si="0">AVERAGE(C2:C11)</f>
        <v>4704.6000000000004</v>
      </c>
      <c r="D12">
        <f t="shared" si="0"/>
        <v>811488201</v>
      </c>
      <c r="E12">
        <f t="shared" si="0"/>
        <v>4667.5</v>
      </c>
      <c r="F12">
        <f t="shared" si="0"/>
        <v>765245960.70000005</v>
      </c>
      <c r="G12">
        <f t="shared" si="0"/>
        <v>4695.3999999999996</v>
      </c>
      <c r="H12">
        <f t="shared" si="0"/>
        <v>729711372.5</v>
      </c>
      <c r="I12">
        <f t="shared" si="0"/>
        <v>4677.3999999999996</v>
      </c>
    </row>
    <row r="15" spans="1:9">
      <c r="B15" s="3">
        <v>971006639.60000002</v>
      </c>
      <c r="C15">
        <v>4704.6000000000004</v>
      </c>
      <c r="F15" s="3"/>
    </row>
    <row r="16" spans="1:9">
      <c r="B16">
        <v>811488201</v>
      </c>
      <c r="C16">
        <v>4667.5</v>
      </c>
      <c r="F16" s="3"/>
    </row>
    <row r="17" spans="2:6">
      <c r="B17">
        <v>765245960.70000005</v>
      </c>
      <c r="C17">
        <v>4695</v>
      </c>
      <c r="F17" s="3"/>
    </row>
    <row r="18" spans="2:6">
      <c r="B18">
        <v>729711372.5</v>
      </c>
      <c r="C18">
        <v>4677</v>
      </c>
      <c r="F1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Hennessy</dc:creator>
  <cp:lastModifiedBy>Jake Hennessy</cp:lastModifiedBy>
  <dcterms:created xsi:type="dcterms:W3CDTF">2015-03-11T22:43:40Z</dcterms:created>
  <dcterms:modified xsi:type="dcterms:W3CDTF">2015-03-17T20:14:15Z</dcterms:modified>
</cp:coreProperties>
</file>