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480" windowHeight="9120" firstSheet="8" activeTab="16"/>
  </bookViews>
  <sheets>
    <sheet name="Struktur" sheetId="7" r:id="rId1"/>
    <sheet name="Tabelle3" sheetId="3" r:id="rId2"/>
    <sheet name="Personality-Zahlen" sheetId="2" r:id="rId3"/>
    <sheet name="Inhalt" sheetId="4" r:id="rId4"/>
    <sheet name="Tabellenverknüpfungen" sheetId="6" r:id="rId5"/>
    <sheet name="Hilfe" sheetId="5" r:id="rId6"/>
    <sheet name="Zeiterfassung" sheetId="16" r:id="rId7"/>
    <sheet name="Produktinformation" sheetId="8" r:id="rId8"/>
    <sheet name="Tasks" sheetId="9" r:id="rId9"/>
    <sheet name="Roles" sheetId="10" r:id="rId10"/>
    <sheet name="Dimension" sheetId="11" r:id="rId11"/>
    <sheet name="Subdimension" sheetId="12" r:id="rId12"/>
    <sheet name="question" sheetId="13" r:id="rId13"/>
    <sheet name="EA import" sheetId="14" r:id="rId14"/>
    <sheet name="NFR - Packages" sheetId="17" r:id="rId15"/>
    <sheet name="Requirements" sheetId="18" r:id="rId16"/>
    <sheet name="Requirements-Elements" sheetId="15" r:id="rId17"/>
  </sheets>
  <definedNames>
    <definedName name="_xlnm._FilterDatabase" localSheetId="13" hidden="1">'EA import'!$C$1:$J$71</definedName>
    <definedName name="_xlnm._FilterDatabase" localSheetId="5" hidden="1">Hilfe!$A$1:$A$91</definedName>
    <definedName name="_xlnm._FilterDatabase" localSheetId="12" hidden="1">question!$A$1:$E$61</definedName>
  </definedNames>
  <calcPr calcId="145621"/>
</workbook>
</file>

<file path=xl/calcChain.xml><?xml version="1.0" encoding="utf-8"?>
<calcChain xmlns="http://schemas.openxmlformats.org/spreadsheetml/2006/main">
  <c r="D78" i="16" l="1"/>
  <c r="D77" i="16"/>
  <c r="D76" i="16" l="1"/>
  <c r="D75" i="16"/>
  <c r="D74" i="16"/>
  <c r="D73" i="16"/>
  <c r="D72" i="16" l="1"/>
  <c r="D71" i="16"/>
  <c r="D70" i="16" l="1"/>
  <c r="D69" i="16"/>
  <c r="D68" i="16"/>
  <c r="D67" i="16"/>
  <c r="D66" i="16"/>
  <c r="D65" i="16" l="1"/>
  <c r="D64" i="16"/>
  <c r="J70" i="17" l="1"/>
  <c r="A70" i="17" s="1"/>
  <c r="J69" i="17"/>
  <c r="A69" i="17" s="1"/>
  <c r="J68" i="17"/>
  <c r="A68" i="17" s="1"/>
  <c r="J67" i="17"/>
  <c r="A67" i="17" s="1"/>
  <c r="J66" i="17"/>
  <c r="A66" i="17" s="1"/>
  <c r="J65" i="17"/>
  <c r="A65" i="17"/>
  <c r="J64" i="17"/>
  <c r="A64" i="17"/>
  <c r="J63" i="17"/>
  <c r="A63" i="17"/>
  <c r="B67" i="17" s="1"/>
  <c r="J62" i="17"/>
  <c r="A62" i="17"/>
  <c r="J61" i="17"/>
  <c r="A61" i="17"/>
  <c r="J60" i="17"/>
  <c r="A60" i="17" s="1"/>
  <c r="J59" i="17"/>
  <c r="A59" i="17" s="1"/>
  <c r="J58" i="17"/>
  <c r="A58" i="17" s="1"/>
  <c r="B63" i="17" s="1"/>
  <c r="J57" i="17"/>
  <c r="A57" i="17" s="1"/>
  <c r="J56" i="17"/>
  <c r="A56" i="17" s="1"/>
  <c r="J55" i="17"/>
  <c r="A55" i="17"/>
  <c r="J54" i="17"/>
  <c r="A54" i="17"/>
  <c r="J53" i="17"/>
  <c r="A53" i="17"/>
  <c r="J52" i="17"/>
  <c r="A52" i="17" s="1"/>
  <c r="J51" i="17"/>
  <c r="A51" i="17" s="1"/>
  <c r="J50" i="17"/>
  <c r="A50" i="17" s="1"/>
  <c r="J49" i="17"/>
  <c r="A49" i="17" s="1"/>
  <c r="J48" i="17"/>
  <c r="A48" i="17" s="1"/>
  <c r="J47" i="17"/>
  <c r="A47" i="17" s="1"/>
  <c r="J46" i="17"/>
  <c r="A46" i="17" s="1"/>
  <c r="J45" i="17"/>
  <c r="A45" i="17" s="1"/>
  <c r="J44" i="17"/>
  <c r="A44" i="17" s="1"/>
  <c r="J43" i="17"/>
  <c r="A43" i="17" s="1"/>
  <c r="J42" i="17"/>
  <c r="A42" i="17" s="1"/>
  <c r="B45" i="17" s="1"/>
  <c r="J41" i="17"/>
  <c r="A41" i="17" s="1"/>
  <c r="J40" i="17"/>
  <c r="A40" i="17" s="1"/>
  <c r="B49" i="17" s="1"/>
  <c r="J39" i="17"/>
  <c r="A39" i="17"/>
  <c r="J38" i="17"/>
  <c r="A38" i="17"/>
  <c r="J37" i="17"/>
  <c r="A37" i="17"/>
  <c r="J36" i="17"/>
  <c r="A36" i="17" s="1"/>
  <c r="J35" i="17"/>
  <c r="A35" i="17"/>
  <c r="J34" i="17"/>
  <c r="A34" i="17"/>
  <c r="J33" i="17"/>
  <c r="A33" i="17"/>
  <c r="B38" i="17" s="1"/>
  <c r="J32" i="17"/>
  <c r="A32" i="17"/>
  <c r="J31" i="17"/>
  <c r="A31" i="17"/>
  <c r="J30" i="17"/>
  <c r="A30" i="17"/>
  <c r="J29" i="17"/>
  <c r="A29" i="17"/>
  <c r="J28" i="17"/>
  <c r="A28" i="17"/>
  <c r="J27" i="17"/>
  <c r="A27" i="17"/>
  <c r="J26" i="17"/>
  <c r="A26" i="17"/>
  <c r="J25" i="17"/>
  <c r="A25" i="17"/>
  <c r="J24" i="17"/>
  <c r="A24" i="17"/>
  <c r="J23" i="17"/>
  <c r="A23" i="17"/>
  <c r="J22" i="17"/>
  <c r="A22" i="17"/>
  <c r="J21" i="17"/>
  <c r="A21" i="17"/>
  <c r="J20" i="17"/>
  <c r="A20" i="17"/>
  <c r="J19" i="17"/>
  <c r="A19" i="17"/>
  <c r="J18" i="17"/>
  <c r="A18" i="17"/>
  <c r="B31" i="17" s="1"/>
  <c r="J17" i="17"/>
  <c r="A17" i="17"/>
  <c r="J16" i="17"/>
  <c r="A16" i="17"/>
  <c r="J15" i="17"/>
  <c r="A15" i="17"/>
  <c r="J14" i="17"/>
  <c r="A14" i="17" s="1"/>
  <c r="J13" i="17"/>
  <c r="A13" i="17" s="1"/>
  <c r="J12" i="17"/>
  <c r="A12" i="17" s="1"/>
  <c r="B17" i="17" s="1"/>
  <c r="J11" i="17"/>
  <c r="A11" i="17" s="1"/>
  <c r="J10" i="17"/>
  <c r="A10" i="17" s="1"/>
  <c r="J9" i="17"/>
  <c r="A9" i="17"/>
  <c r="J8" i="17"/>
  <c r="A8" i="17" s="1"/>
  <c r="J7" i="17"/>
  <c r="A7" i="17"/>
  <c r="J6" i="17"/>
  <c r="A6" i="17" s="1"/>
  <c r="J5" i="17"/>
  <c r="A5" i="17"/>
  <c r="B8" i="17" s="1"/>
  <c r="J4" i="17"/>
  <c r="A4" i="17" s="1"/>
  <c r="J3" i="17"/>
  <c r="A3" i="17" s="1"/>
  <c r="B68" i="17" s="1"/>
  <c r="J2" i="17"/>
  <c r="A2" i="17" s="1"/>
  <c r="B57" i="17" l="1"/>
  <c r="B55" i="17"/>
  <c r="B53" i="17"/>
  <c r="B37" i="17"/>
  <c r="B65" i="17"/>
  <c r="B7" i="17"/>
  <c r="B9" i="17"/>
  <c r="B35" i="17"/>
  <c r="B39" i="17"/>
  <c r="B51" i="17"/>
  <c r="B33" i="17"/>
  <c r="B11" i="17"/>
  <c r="B50" i="17"/>
  <c r="B40" i="17"/>
  <c r="B32" i="17"/>
  <c r="B18" i="17"/>
  <c r="B12" i="17"/>
  <c r="B5" i="17"/>
  <c r="B4" i="17"/>
  <c r="B6" i="17"/>
  <c r="B10" i="17"/>
  <c r="B14" i="17"/>
  <c r="B16" i="17"/>
  <c r="B20" i="17"/>
  <c r="B22" i="17"/>
  <c r="B24" i="17"/>
  <c r="B26" i="17"/>
  <c r="B28" i="17"/>
  <c r="B30" i="17"/>
  <c r="B34" i="17"/>
  <c r="B36" i="17"/>
  <c r="B42" i="17"/>
  <c r="B44" i="17"/>
  <c r="B46" i="17"/>
  <c r="B48" i="17"/>
  <c r="B52" i="17"/>
  <c r="B54" i="17"/>
  <c r="B56" i="17"/>
  <c r="B58" i="17"/>
  <c r="B60" i="17"/>
  <c r="B62" i="17"/>
  <c r="B64" i="17"/>
  <c r="B66" i="17"/>
  <c r="B13" i="17"/>
  <c r="B15" i="17"/>
  <c r="B19" i="17"/>
  <c r="B21" i="17"/>
  <c r="B23" i="17"/>
  <c r="B25" i="17"/>
  <c r="B27" i="17"/>
  <c r="B29" i="17"/>
  <c r="B41" i="17"/>
  <c r="B43" i="17"/>
  <c r="B47" i="17"/>
  <c r="B59" i="17"/>
  <c r="B61" i="17"/>
  <c r="Q79" i="16" l="1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79" i="16" l="1"/>
  <c r="C59" i="2"/>
  <c r="D59" i="2" s="1"/>
  <c r="C58" i="2" l="1"/>
  <c r="D58" i="2" s="1"/>
  <c r="C57" i="2" l="1"/>
  <c r="D57" i="2" s="1"/>
  <c r="C56" i="2" l="1"/>
  <c r="D56" i="2" s="1"/>
  <c r="C55" i="2" l="1"/>
  <c r="D55" i="2" s="1"/>
  <c r="C54" i="2" l="1"/>
  <c r="D54" i="2" s="1"/>
  <c r="C53" i="2" l="1"/>
  <c r="D53" i="2" s="1"/>
  <c r="C52" i="2" l="1"/>
  <c r="D52" i="2" s="1"/>
  <c r="C51" i="2" l="1"/>
  <c r="D51" i="2" s="1"/>
  <c r="C50" i="2" l="1"/>
  <c r="D50" i="2" s="1"/>
  <c r="C49" i="2" l="1"/>
  <c r="D49" i="2" s="1"/>
  <c r="C48" i="2" l="1"/>
  <c r="D48" i="2" s="1"/>
  <c r="C47" i="2" l="1"/>
  <c r="D47" i="2" s="1"/>
  <c r="C46" i="2" l="1"/>
  <c r="D46" i="2" s="1"/>
  <c r="C45" i="2" l="1"/>
  <c r="D45" i="2" s="1"/>
  <c r="C44" i="2" l="1"/>
  <c r="D44" i="2" s="1"/>
  <c r="C43" i="2" l="1"/>
  <c r="D43" i="2" s="1"/>
  <c r="C42" i="2" l="1"/>
  <c r="D42" i="2" s="1"/>
  <c r="C41" i="2" l="1"/>
  <c r="D41" i="2" s="1"/>
  <c r="C40" i="2" l="1"/>
  <c r="D40" i="2" s="1"/>
  <c r="C39" i="2" l="1"/>
  <c r="D39" i="2" s="1"/>
  <c r="C38" i="2" l="1"/>
  <c r="D38" i="2" s="1"/>
  <c r="K31" i="8" l="1"/>
  <c r="C37" i="2" l="1"/>
  <c r="D37" i="2" s="1"/>
  <c r="C36" i="2" l="1"/>
  <c r="D36" i="2" s="1"/>
  <c r="C35" i="2" l="1"/>
  <c r="D35" i="2" s="1"/>
  <c r="C34" i="2" l="1"/>
  <c r="D34" i="2" s="1"/>
  <c r="C33" i="2" l="1"/>
  <c r="D33" i="2" s="1"/>
  <c r="E5" i="6" l="1"/>
  <c r="A5" i="6"/>
  <c r="A4" i="6"/>
  <c r="E3" i="6" l="1"/>
  <c r="E11" i="6"/>
  <c r="E10" i="6"/>
  <c r="E9" i="6"/>
  <c r="E6" i="6"/>
  <c r="E8" i="6"/>
  <c r="E7" i="6"/>
  <c r="A3" i="6"/>
  <c r="A11" i="6"/>
  <c r="A10" i="6"/>
  <c r="A9" i="6"/>
  <c r="A7" i="6"/>
  <c r="A8" i="6"/>
  <c r="A6" i="6"/>
  <c r="C32" i="2" l="1"/>
  <c r="D32" i="2" s="1"/>
  <c r="C31" i="2" l="1"/>
  <c r="D31" i="2" s="1"/>
  <c r="C30" i="2" l="1"/>
  <c r="D30" i="2" s="1"/>
  <c r="C29" i="2" l="1"/>
  <c r="D29" i="2" s="1"/>
  <c r="C28" i="2" l="1"/>
  <c r="D28" i="2" s="1"/>
  <c r="C27" i="2" l="1"/>
  <c r="D27" i="2" s="1"/>
  <c r="C26" i="2" l="1"/>
  <c r="D26" i="2" s="1"/>
  <c r="C25" i="2" l="1"/>
  <c r="D25" i="2" s="1"/>
  <c r="C24" i="2" l="1"/>
  <c r="D24" i="2" s="1"/>
  <c r="C23" i="2" l="1"/>
  <c r="D23" i="2" s="1"/>
  <c r="C22" i="2" l="1"/>
  <c r="D22" i="2" s="1"/>
  <c r="H91" i="5" l="1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91" i="5" l="1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1" i="2" l="1"/>
  <c r="D21" i="2" s="1"/>
  <c r="C20" i="2" l="1"/>
  <c r="D20" i="2" s="1"/>
  <c r="B34" i="4" l="1"/>
  <c r="B33" i="4"/>
  <c r="B32" i="4"/>
  <c r="B31" i="4"/>
  <c r="D35" i="4"/>
  <c r="D30" i="4"/>
  <c r="D29" i="4"/>
  <c r="D27" i="4"/>
  <c r="D26" i="4"/>
  <c r="D24" i="4"/>
  <c r="D23" i="4"/>
  <c r="D21" i="4"/>
  <c r="D20" i="4"/>
  <c r="D18" i="4"/>
  <c r="D17" i="4"/>
  <c r="D15" i="4"/>
  <c r="D14" i="4"/>
  <c r="D10" i="4"/>
  <c r="D9" i="4"/>
  <c r="D7" i="4"/>
  <c r="D6" i="4"/>
  <c r="D5" i="4"/>
  <c r="D2" i="4"/>
  <c r="D34" i="4" l="1"/>
  <c r="D31" i="4"/>
  <c r="D33" i="4"/>
  <c r="D32" i="4"/>
  <c r="B37" i="4"/>
  <c r="C19" i="2"/>
  <c r="D19" i="2" s="1"/>
  <c r="E37" i="4" l="1"/>
  <c r="F38" i="4" s="1"/>
  <c r="D37" i="4"/>
  <c r="B39" i="4"/>
  <c r="C18" i="2"/>
  <c r="D18" i="2" s="1"/>
  <c r="E38" i="4" l="1"/>
  <c r="D39" i="4"/>
  <c r="D38" i="4"/>
  <c r="C17" i="2"/>
  <c r="D17" i="2" s="1"/>
  <c r="C16" i="2" l="1"/>
  <c r="D16" i="2" s="1"/>
  <c r="C15" i="2" l="1"/>
  <c r="D15" i="2" s="1"/>
  <c r="C14" i="2" l="1"/>
  <c r="D14" i="2" s="1"/>
  <c r="C13" i="2" l="1"/>
  <c r="D13" i="2" s="1"/>
  <c r="C12" i="2" l="1"/>
  <c r="D12" i="2" s="1"/>
  <c r="C11" i="2" l="1"/>
  <c r="D11" i="2" s="1"/>
  <c r="C10" i="2" l="1"/>
  <c r="D10" i="2" s="1"/>
  <c r="C9" i="2" l="1"/>
  <c r="D9" i="2" s="1"/>
  <c r="C8" i="2" l="1"/>
  <c r="D8" i="2" s="1"/>
  <c r="D7" i="2" l="1"/>
  <c r="C7" i="2"/>
  <c r="C6" i="2" l="1"/>
  <c r="D6" i="2" s="1"/>
  <c r="C5" i="2" l="1"/>
  <c r="D5" i="2" s="1"/>
  <c r="C4" i="2" l="1"/>
  <c r="D4" i="2" s="1"/>
  <c r="C3" i="2" l="1"/>
  <c r="D3" i="2" s="1"/>
</calcChain>
</file>

<file path=xl/comments1.xml><?xml version="1.0" encoding="utf-8"?>
<comments xmlns="http://schemas.openxmlformats.org/spreadsheetml/2006/main">
  <authors>
    <author>Gregory</author>
  </authors>
  <commentList>
    <comment ref="F2" authorId="0">
      <text>
        <r>
          <rPr>
            <b/>
            <sz val="8"/>
            <color indexed="81"/>
            <rFont val="Tahoma"/>
            <charset val="1"/>
          </rPr>
          <t>Gregory:</t>
        </r>
        <r>
          <rPr>
            <sz val="8"/>
            <color indexed="81"/>
            <rFont val="Tahoma"/>
            <charset val="1"/>
          </rPr>
          <t xml:space="preserve">
    □ string
    □ integer
    □ decimal
    □ float
    □ date
    □ time
    □ datetime
    □ text
    □ boolean
    □ sonstiges
</t>
        </r>
      </text>
    </comment>
  </commentList>
</comments>
</file>

<file path=xl/sharedStrings.xml><?xml version="1.0" encoding="utf-8"?>
<sst xmlns="http://schemas.openxmlformats.org/spreadsheetml/2006/main" count="4303" uniqueCount="1414">
  <si>
    <t>Ich denke gerne darüber nach, wie die Gesellschaft in Zukunft aussehen könnte.                                        </t>
  </si>
  <si>
    <t>Wenn ich bei der Ausführung eines Plans auf Schwierigkeiten stoße, neige ich dazu, schnell aufzugeben.                </t>
  </si>
  <si>
    <t>Ich verzichte lieber darauf, meine Interessen durchzusetzen, wenn sie mit den Gefühlen anderer Leute im Konflikt stehen.                        </t>
  </si>
  <si>
    <t>Wenn ich mit vielen Menschen zusammen bin, halte ich mich lieber im Hintergrund.                                </t>
  </si>
  <si>
    <t>Ich zweifle oft an der Beständigkeit meiner Beziehungen.                                        </t>
  </si>
  <si>
    <t>Ich mag es nicht, über Dinge nachzudenken, wenn es dafür keine klare Notwendigkeit gibt.                        </t>
  </si>
  <si>
    <t>Ich hätte keine Probleme damit, hart für etwas zu arbeiten, was erst nach relativ langer Zeit Früchte tragen wird.        </t>
  </si>
  <si>
    <t>Ich helfe anderen Menschen ungern, wenn mir daraus Nachteile entstehen.                                        </t>
  </si>
  <si>
    <t>Auch wenn sich Freunde oder Verwandte lange Zeit nicht bei mir melden, gehe ich nicht davon aus, dass es an mir liegt.</t>
  </si>
  <si>
    <t>Ich liebe es, über komplexe Themen wie den Sinn des Lebens oder die Weltpolitik nachzudenken.                </t>
  </si>
  <si>
    <t>Ich setze meine Pläne oft nicht zu Ende durch.                                        </t>
  </si>
  <si>
    <t>Ich bin gerne großzügig, ohne dafür eine Gegenleistung zu erwarten.                                        </t>
  </si>
  <si>
    <t>Ich ziehe es gewöhnlich vor, Dinge alleine zu tun.                                        </t>
  </si>
  <si>
    <t>Wenn sich eine Person länger nicht bei mir meldet, fange ich schnell an, die Beziehung zu ihr in Frage zu stellen.        </t>
  </si>
  <si>
    <t>Ich mag es nicht, Gedankenspiele anzustellen.                                        </t>
  </si>
  <si>
    <t>Wenn ich einen Plan verfolge, lasse ich mich nicht leicht durch kurzfristige Bedürfnisse ablenken.                        </t>
  </si>
  <si>
    <t>Bei Interessenkonflikten mit Anderen versuche ich immer, das Maximale für mich herauszuholen.                </t>
  </si>
  <si>
    <t>Ich habe immer Spaß daran, neue Menschen kennen zu lernen.                                        </t>
  </si>
  <si>
    <t>Wenn eine mir wichtige Person sich irgendwie komisch verhält, habe ich selten die Vermutung, dass dies etwas mit mir zu tun haben könnte.        </t>
  </si>
  <si>
    <t>Ich mag es sehr, mich geistig zu betätigen.                                        </t>
  </si>
  <si>
    <t>Ich habe mir oft ein Ziel gesetzt, ohne wirklich versucht zu haben, es zu erreichen.                                        </t>
  </si>
  <si>
    <t>Wenn ich etwas mit anderen teile, finde ich es nicht schlimm, wenn andere mehr bekommen als ich selbst.                                        </t>
  </si>
  <si>
    <t>Wenn andere Menschen durchblicken lassen, dass sie etwas an mir nicht mögen, kann meine Stimmung recht schnell ins negative umschlagen.        </t>
  </si>
  <si>
    <t>Ich beschäftige mich lieber mit alltäglichen Dingen, als über theoretische Themen nachzudenken.                                        </t>
  </si>
  <si>
    <t>Wenn ich mir ein Ziel gesetzt habe, verfolge ich es sehr hartnäckig.                                        </t>
  </si>
  <si>
    <t>Ich tue einer Person ungern einen Gefallen, wenn ich weiß, dass ich später nichts von ihr zurückbekomme.                                        </t>
  </si>
  <si>
    <t>Es geht mir am besten, wenn ich viele Menschen um mich herum habe.                                        </t>
  </si>
  <si>
    <t>Wenn Freunde oder Bekannte mir nicht genug Aufmerksamkeit schenken, habe ich selten dass Gefühl, dass sie mich nicht mehr mögen.                </t>
  </si>
  <si>
    <t>Es ist sehr schwierig für mich, einen Plan zu verfolgen, wenn dies erfordert, dass ich momentane Bedürfnisse ignoriere.                                </t>
  </si>
  <si>
    <t>Ich würde anderen Personen auch dann helfen, wenn ich gerade selbst viele Probleme habe.                                        </t>
  </si>
  <si>
    <t>Ich kann mich nicht so schnell für andere Menschen begeistern.                                        </t>
  </si>
  <si>
    <t>Wenn ich von anderen Personen Signale der Ablehnung empfange, bin ich sofort beunruhigt und mache mir Gedanken über den möglichen Grund.</t>
  </si>
  <si>
    <t>Ich mag es nicht, über unkonventionelle Ideen nachzudenken.                                        </t>
  </si>
  <si>
    <t>Wenn ich mir ein Vorhaben in den Kopf gesetzt habe, dann bleibe ich dran, egal wie lange es dauert.                                        </t>
  </si>
  <si>
    <t>Ich hätte keine Probleme damit, meine Interessen auf Kosten anderer Personen durchzusetzen.</t>
  </si>
  <si>
    <t>Ich bin nicht leicht beunruhigt                                        </t>
  </si>
  <si>
    <t>Ich habe gerne viele Leute um mich herum                                        </t>
  </si>
  <si>
    <t>Ich mag meine Zeit nicht mit Tagträumereien verschwenden                                        </t>
  </si>
  <si>
    <t>Ich versuche zu jedem, dem ich begegne, freundlich zu sein                                        </t>
  </si>
  <si>
    <t>Ich halte meine Sachen ordentlich und sauber                                        </t>
  </si>
  <si>
    <t>Ich fühle mich anderen oft unterlegen                                        </t>
  </si>
  <si>
    <t>Ich bin leicht zum Lachen zu bringen                                        </t>
  </si>
  <si>
    <t>Ich finde philosophische Diskussionen langweilig                                        </t>
  </si>
  <si>
    <t>Ich bekomme häufiger Streit mit meiner Familie und meinen Kollegen                                        </t>
  </si>
  <si>
    <t>Ich kann mir meine Zeit recht gut einteilen, so daß ich meine Angelegenheiten rechtzeitig beende                                        </t>
  </si>
  <si>
    <t>Wenn ich unter starkem Streß stehe, fühle ich mich manchmal, als ob ich zusammenbräche                                        </t>
  </si>
  <si>
    <t>Ich halte mich nicht für besonders fröhlich                                        </t>
  </si>
  <si>
    <t>Mich begeistern die Motive, die ich in der Kunst und in der Natur finde                                        </t>
  </si>
  <si>
    <t>Manche Leute halten mich für selbstsüchtig und selbstgefällig                                        </t>
  </si>
  <si>
    <t>Ich bin kein sehr systematisch vorgehender Mensch                                        </t>
  </si>
  <si>
    <t>Ich fühle mich selten einsam oder traurig                                        </t>
  </si>
  <si>
    <t>Ich unterhalte mich wirklich gerne mit anderen Menschen                                        </t>
  </si>
  <si>
    <t>Ich glaube, daß es Schüler nur verwirrt und irreführt, wenn man sie Rednern zuhören läßt, die kontroverse Standpunkte vertreten                </t>
  </si>
  <si>
    <t>Ich würde lieber mit anderen zusammenarbeiten, als mit ihnen zu wetteifern                                        </t>
  </si>
  <si>
    <t>Ich fühle mich oft angespannt und nervös                                        </t>
  </si>
  <si>
    <t>Poesie beeindruckt mich wenig oder gar nicht                                        </t>
  </si>
  <si>
    <t>Im Hinblick auf die Ansichten anderer bin ich eher zynisch und skeptisch                                        </t>
  </si>
  <si>
    <t>Ich habe eine Reihe von klaren Zielen und arbeite systematisch auf sie zu                                        </t>
  </si>
  <si>
    <t>Manchmal fühle ich mich völlig wertlos                                        </t>
  </si>
  <si>
    <t>Ich probiere oft neue und fremde Speisen aus                                        </t>
  </si>
  <si>
    <t>Ich vertrödele eine Menge Zeit, bevor ich mit einer Arbeit beginne                                        </t>
  </si>
  <si>
    <t>Ich empfinde selten Furcht oder Angst                                        </t>
  </si>
  <si>
    <t>Ich habe oft das Gefühl, vor Energie überzuschäumen                                        </t>
  </si>
  <si>
    <t>Ich nehme nur selten Notiz von den Stimmungen oder Gefühlen, die verschiedene Umgebungen hervorrufen                                        </t>
  </si>
  <si>
    <t>Die meisten Menschen, die ich kenne, mögen mich                                        </t>
  </si>
  <si>
    <t>Ich arbeite hart, um meine Ziele zu erreichen                                        </t>
  </si>
  <si>
    <t>Ich bin ein fröhlicher, gut gelaunter Mensch                                        </t>
  </si>
  <si>
    <t>Manche Leute halten mich für kalt und berechnend                                        </t>
  </si>
  <si>
    <t>Wenn ich eine Verpflichtung eingehe, so kann man sich auf mich bestimmt verlassen                                        </t>
  </si>
  <si>
    <t>Zu häufig bin ich entmutigt und will aufgeben, wenn etwas schief geht                                        </t>
  </si>
  <si>
    <t>Ich bin kein gut gelaunter Optimist                                        </t>
  </si>
  <si>
    <t>Manchmal bin ich nicht so verläßlich oder zuverlässig,wie ich sein sollte                                        </t>
  </si>
  <si>
    <t>Ich bin selten traurig oder deprimiert                                        </t>
  </si>
  <si>
    <t>Ich führe ein hektisches Leben                                        </t>
  </si>
  <si>
    <t>Ich habe wenig Interesse, über die Natur des Universums oder die Lage der Menschheit zu spekulieren                                        </t>
  </si>
  <si>
    <t>Ich versuche, stets rücksichtsvoll und sensibel zu handeln                                        </t>
  </si>
  <si>
    <t>Ich bin eine tüchtige Person, die ihre Arbeit immer erledigt                                        </t>
  </si>
  <si>
    <t>Ich fühle mich oft hilflos und wünsche mir eine Person, die meine Probleme löst                                        </t>
  </si>
  <si>
    <t>Ich bin ein sehr aktiver Mensch                                        </t>
  </si>
  <si>
    <t>Ich bin sehr wissbegierig                                        </t>
  </si>
  <si>
    <t>Wenn ich Menschen nicht mag, so zeige ich ihnen das auch offen                                        </t>
  </si>
  <si>
    <t>Ich werde wohl niemals fähig sein, Ordnung in mein Leben zu bringen                                        </t>
  </si>
  <si>
    <t>Lieber würde ich meine eigenen Wege gehen, als eine Gruppe anzuführen                                        </t>
  </si>
  <si>
    <t>Ich habe oft Spaß daran, mit Theorien oder abstrakten Ideen zu spielen                                        </t>
  </si>
  <si>
    <t>Bei allem, was ich tue, strebe ich nach Perfektion                                        </t>
  </si>
  <si>
    <t>Ich versuche, alle mir übertragenen Aufgaben sehr gewissenhaft zu erledigen</t>
  </si>
  <si>
    <t>kontaktfreudig        / zurückgezogen</t>
  </si>
  <si>
    <t>rücksichtslos / weichherzig</t>
  </si>
  <si>
    <t>nachlässig / gewissenhaft</t>
  </si>
  <si>
    <t>ausgeglichen / angespannt</t>
  </si>
  <si>
    <t>intelligent / unintelligent</t>
  </si>
  <si>
    <t>friedlich / streitlustig</t>
  </si>
  <si>
    <t>ungesellig / kontaktfreudig</t>
  </si>
  <si>
    <t>nervös / gelassen</t>
  </si>
  <si>
    <t>sorgfältig / unsorgfältig</t>
  </si>
  <si>
    <t>dumm / intelligent</t>
  </si>
  <si>
    <t>entspannt / überempfindlich</t>
  </si>
  <si>
    <t>phantasievoll / einfach</t>
  </si>
  <si>
    <t>ungenau / übergenau</t>
  </si>
  <si>
    <t>offen / zurückhaltend</t>
  </si>
  <si>
    <t>starrsinnig  / sanftmütig</t>
  </si>
  <si>
    <t>einfallslos / einfallsreich</t>
  </si>
  <si>
    <t>zurückgezogen        / gesellig</t>
  </si>
  <si>
    <t>versöhnlich / rachsüchtig</t>
  </si>
  <si>
    <t>ordentlich / unordentlich</t>
  </si>
  <si>
    <t>angespannt / entspannt</t>
  </si>
  <si>
    <t>streng / nachsichtig</t>
  </si>
  <si>
    <t>gesprächig / schweigsam</t>
  </si>
  <si>
    <t>unsorgfältig / gründlich</t>
  </si>
  <si>
    <t>scharfsinnig / beschränkt</t>
  </si>
  <si>
    <t>still / gesprächig</t>
  </si>
  <si>
    <t>ungebildet / kenntnisreich</t>
  </si>
  <si>
    <t>liebenswürdig / unfreundlich</t>
  </si>
  <si>
    <t>informiert / unwissend</t>
  </si>
  <si>
    <t>unachtsam / sorgfältig</t>
  </si>
  <si>
    <t>selbstbewusst / verletzlich</t>
  </si>
  <si>
    <t>lebenslustig / nüchtern</t>
  </si>
  <si>
    <t>besorgt         / ruhig</t>
  </si>
  <si>
    <t>wenig interessiert / vielseitig interessiert</t>
  </si>
  <si>
    <t>reizbar / gutmütig</t>
  </si>
  <si>
    <t>gehemmt / spontan</t>
  </si>
  <si>
    <t>hilflos / selbstvertrauend</t>
  </si>
  <si>
    <t>ernsthaft / leichtsinnig</t>
  </si>
  <si>
    <t>faul / fleißig</t>
  </si>
  <si>
    <t>unsicher / selbstbewusst</t>
  </si>
  <si>
    <t>Differenz</t>
  </si>
  <si>
    <t>Tests</t>
  </si>
  <si>
    <t>Wenn ich Literatur lese oder ein Kunstwerk betrachte, empfinde ich manchmal ein Frösteln oder eine Welle der Begeisterung                                     </t>
  </si>
  <si>
    <t>In Bezug auf meine Einstellungen bin ich nüchtern und unnachgiebig   </t>
  </si>
  <si>
    <t>Spalte2</t>
  </si>
  <si>
    <t>Der Umgang mit anderen Leuten gibt mir im Allgemeinen viel Energie.                                        </t>
  </si>
  <si>
    <t>Ich habe selten Angst, dass andere Menschen mich nicht mögen.                                        </t>
  </si>
  <si>
    <t>Ich fühle mich am wohlsten, wenn ich alleine bin.                                        </t>
  </si>
  <si>
    <t>Ich treffe gerne viele Leute und habe Spaß mit ihnen.</t>
  </si>
  <si>
    <t>Ich glaube, daß man von den meisten Leuten ausgenutzt wird, wenn man es zuläßt </t>
  </si>
  <si>
    <t>Um zu bekommen, was ich will, bin ich notfalls bereit, Menschen zu manipulieren </t>
  </si>
  <si>
    <t>...manchmal schüchtern und gehemmt ist.</t>
  </si>
  <si>
    <t>...durchsetzungsfähig und energisch ist.</t>
  </si>
  <si>
    <t>...tüchtig ist und flott arbeitet.</t>
  </si>
  <si>
    <t>...dazu neigt, launisch zu sein.</t>
  </si>
  <si>
    <t>...bequem ist und zur Faulheit neigt.</t>
  </si>
  <si>
    <t>....gesprächig ist, sich gerne unterhält.</t>
  </si>
  <si>
    <t>...entspannt ist, sich durch Stress nicht aus der Ruhe bringen lässt.</t>
  </si>
  <si>
    <t>...eher zurückhaltend und reserviert ist.</t>
  </si>
  <si>
    <t>...voller Energie und Tatendrang ist.</t>
  </si>
  <si>
    <t>...eher still und wortkarg ist.</t>
  </si>
  <si>
    <t>...begeisterungsfähig ist und andere mitreißen kann.</t>
  </si>
  <si>
    <t>...leicht nervös und unsicher wird.</t>
  </si>
  <si>
    <t>...aus sich herausgeht, gesellig ist.</t>
  </si>
  <si>
    <t>...gerne mit anderen kooperiert.</t>
  </si>
  <si>
    <t>...ausgeglichen ist, nicht leicht aus der Fassung zu bringen ist.</t>
  </si>
  <si>
    <t>...deprimiert, niedergeschlagen ist.</t>
  </si>
  <si>
    <t>...tiefsinnig ist, gerne über Sachen nachdenkt.</t>
  </si>
  <si>
    <t>...sich viele Sorgen macht.</t>
  </si>
  <si>
    <t>...ruhig bleibt, selbst in angespannten Situationen.</t>
  </si>
  <si>
    <t>...nicht aufgibt ehe die Aufgabe erledigt ist.</t>
  </si>
  <si>
    <t>...etwas achtlos sein kann.</t>
  </si>
  <si>
    <t>....Aufgaben gründlich erledigt.</t>
  </si>
  <si>
    <t>...dazu neigt, unordentlich zu sein.</t>
  </si>
  <si>
    <t>...zuverlässig und gewissenhaft arbeitet.</t>
  </si>
  <si>
    <t>...leicht ablenkbar ist, nicht bei der Sache bleibt.</t>
  </si>
  <si>
    <t>...Pläne macht und diese auch durchführt.</t>
  </si>
  <si>
    <t>...rücksichtsvoll und einfühlsam zu anderen ist.</t>
  </si>
  <si>
    <t>....dazu neigt, andere zu kritisieren.</t>
  </si>
  <si>
    <t>...hilfsbereit und selbstlos gegenüber anderen ist.</t>
  </si>
  <si>
    <t>...häufig in Streitereien verwickelt ist.</t>
  </si>
  <si>
    <t>...nicht nachtragend ist, anderen leicht vergibt.</t>
  </si>
  <si>
    <t>...leicht angespannt reagiert.</t>
  </si>
  <si>
    <t>...schroff und abweisend zu anderen sein kann.</t>
  </si>
  <si>
    <t>...anderen Vertrauen schenkt.</t>
  </si>
  <si>
    <t>...originell ist, neue Ideen entwickelt.</t>
  </si>
  <si>
    <t>...vielseitig interessiert ist.</t>
  </si>
  <si>
    <t>...eine lebhafte Vorstellungskraft hat, phantasievoll ist.</t>
  </si>
  <si>
    <t>...nur wenig künstlerische Interessen hat.</t>
  </si>
  <si>
    <t>...routinemäßige und einfache Aufgaben bevorzugt.</t>
  </si>
  <si>
    <t>...sich gut in Musik, Kunst und Literatur auskennt.</t>
  </si>
  <si>
    <t>...gerne Überlegungen anstellt, mit Ideen spielt.</t>
  </si>
  <si>
    <t>...erfinderisch und einfallsreich ist.</t>
  </si>
  <si>
    <t>...künstlerische und ästhetische Eindrücke schätzt.</t>
  </si>
  <si>
    <t>Wenn ich mich mit Freunden treffe, habe ich manchmal das Gefühl, dass sie hinterher schlecht über mich reden.        </t>
  </si>
  <si>
    <t>Wenn ich an etwas arbeite, bin ich leicht abzulenken.                                        </t>
  </si>
  <si>
    <t>Wenn ich einen Plan habe, dann tue ich alles, um ihn zu verwirklichen.                                        </t>
  </si>
  <si>
    <t>Mein eigenes Wohlbefinden ist mir wichtiger als die Probleme anderer Personen.                                </t>
  </si>
  <si>
    <t>Ich genieße es, über neue Lösungen für Probleme nachzudenken.                                        </t>
  </si>
  <si>
    <t>Ich würde lieber teilen als mit anderen darum zu wetteifern, etwas ganz für mich zu bekommen.                        </t>
  </si>
  <si>
    <t>Ist gesprächig, unterhält sich gern.</t>
  </si>
  <si>
    <t>Neigt dazu, andere zu kritisieren.</t>
  </si>
  <si>
    <t>Erledigt Aufgaben gründlich.</t>
  </si>
  <si>
    <t>Wird leicht deprimiert, niedergeschlagen.</t>
  </si>
  <si>
    <t>Ist originell, entwickelt neue Ideen.</t>
  </si>
  <si>
    <t>Ist eher zurückhaltend, reserviert.</t>
  </si>
  <si>
    <t>Ist hilfsbereit und selbstlos gegenüber anderen.</t>
  </si>
  <si>
    <t>Ist manchmal unsorgfältig und schluderig.</t>
  </si>
  <si>
    <t>Ist entspannt, lässt sich durch Stress nicht aus der Ruhe bringen.</t>
  </si>
  <si>
    <t>Ist vielseitig interessiert.</t>
  </si>
  <si>
    <t>Ist voller Energie und Tatendrang.</t>
  </si>
  <si>
    <t>Ist oft in Streitereien verwickelt.</t>
  </si>
  <si>
    <t>Arbeitet zuverlässig und gewissenhaft.</t>
  </si>
  <si>
    <t>Reagiert leicht angespannt.</t>
  </si>
  <si>
    <t>Ist tiefsinnig, denkt gerne über Sachen nach.</t>
  </si>
  <si>
    <t>Ist begeisterungsfähig und kann andere leicht mitreißen.</t>
  </si>
  <si>
    <t>Ist nicht nachtragend, vergibt anderen leicht.</t>
  </si>
  <si>
    <t>Ist eher unordentlich.</t>
  </si>
  <si>
    <t>Macht sich viele Sorgen.</t>
  </si>
  <si>
    <t>Hat eine aktive Vorstellungskraft, ist phantasievoll.</t>
  </si>
  <si>
    <t>Ist eher der "stille Typ", wortkarg.</t>
  </si>
  <si>
    <t>Schenkt anderen Vertrauen, glaubt an das Gute im Menschen.</t>
  </si>
  <si>
    <t>Ist bequem, neigt zur Faulheit.</t>
  </si>
  <si>
    <t>Ist emotional ausgeglichen, nicht leicht aus der Fassung zu bringen.</t>
  </si>
  <si>
    <t>Ist erfinderisch und einfallsreich.</t>
  </si>
  <si>
    <t>Ist durchsetzungsfähig, energisch.</t>
  </si>
  <si>
    <t>Kann sich kalt und distanziert verhalten.</t>
  </si>
  <si>
    <t>Harrt aus (und arbeitet weiter) bis die Aufgabe fertig ist.</t>
  </si>
  <si>
    <t>Kann launisch sein, hat schwankende Stimmungen.</t>
  </si>
  <si>
    <t>Schätzt künstlerische und ästhetische Eindrücke.</t>
  </si>
  <si>
    <t>Ist manchmal schüchtern und gehemmt.</t>
  </si>
  <si>
    <t>Ist rücksichtsvoll zu anderen, einfühlsam.</t>
  </si>
  <si>
    <t>Ist tüchtig und arbeitet flott.</t>
  </si>
  <si>
    <t>Bleibt ruhig, selbst in Stresssituationen.</t>
  </si>
  <si>
    <t>Mag es, wenn Aufgaben routinemässig zu erledigen sind.</t>
  </si>
  <si>
    <t>Geht aus sich heraus, ist gesellig.</t>
  </si>
  <si>
    <t>Kann sich schroff und abweisend anderen gegenüber verhalten.</t>
  </si>
  <si>
    <t>Macht Pläne und führt sie auch durch.</t>
  </si>
  <si>
    <t>Wird leicht nervös und unsicher.</t>
  </si>
  <si>
    <t>Stellt gerne Überlegungen an, spielt mit abstrakten Ideen.</t>
  </si>
  <si>
    <t>Hat nur wenig künstlerisches Interesse.</t>
  </si>
  <si>
    <t>Verhält sich kooperativ, zieht Zusammenarbeit dem Wettbewerb vor.</t>
  </si>
  <si>
    <t>Ist leicht ablenkbar, bleibt nicht bei der Sache.</t>
  </si>
  <si>
    <t>Kennt sich gut in Musik, Kunst oder Literatur aus.</t>
  </si>
  <si>
    <t>Ist sehr selbstbewusst.</t>
  </si>
  <si>
    <t>Ist sehr religiös.</t>
  </si>
  <si>
    <t>Ist politisch eher liberal.</t>
  </si>
  <si>
    <t>Hat oft Krach mit anderen.</t>
  </si>
  <si>
    <t>1. Ich habe eine scharfe Zunge.                                        </t>
  </si>
  <si>
    <t>2. Ich fühle mich wohl, so wie ich bin.                                        </t>
  </si>
  <si>
    <t>3. Ich arbeite nur so viel, wie ich muss.                                        </t>
  </si>
  <si>
    <t>4. Ich gewinne leicht Freunde.                                        </t>
  </si>
  <si>
    <t>5. Ich akzeptiere Menschen so, wie sie sind.                                        </t>
  </si>
  <si>
    <t>6. Ich bin immer gut vorbereitet.                                        </t>
  </si>
  <si>
    <t>7. Ich halte mich im Hintergrund.                                        </t>
  </si>
  <si>
    <t>8. Ich habe häufig Stimmungsschwankungen.                                        </t>
  </si>
  <si>
    <t>9. Ich beleidige Leute.                                        </t>
  </si>
  <si>
    <t>10. Ich erledige unangenehme Verpflichtungen sofort.                                        </t>
  </si>
  <si>
    <t>12. Ich mag Kunst nicht.                                        </t>
  </si>
  <si>
    <t>13. Ich vermeide philosophische Diskussionen.                                        </t>
  </si>
  <si>
    <t>14. Ich mag mich selbst nicht.                                        </t>
  </si>
  <si>
    <t>15. Ich finde es schwierig, mit der Arbeit anzufangen.                                        </t>
  </si>
  <si>
    <t>16. Ich gerate leicht in Panik.                                        </t>
  </si>
  <si>
    <t>17. Ich denke, dass Kunst wichtig ist.                                        </t>
  </si>
  <si>
    <t>18. Ich kann andere 'auseinandernehmen'.                                        </t>
  </si>
  <si>
    <t>19. Ich bin oft völlig am Ende.                                        </t>
  </si>
  <si>
    <t>20. Ich führe meine Pläne meistens aus.                                        </t>
  </si>
  <si>
    <t>22. Ich entziehe mich meinen Pflichten.                                        </t>
  </si>
  <si>
    <t>23. Ich mag es nicht, Aufmerksamkeit auf mich zu ziehen.                                        </t>
  </si>
  <si>
    <t>24. Ich werde schnell unfreundlich.                                        </t>
  </si>
  <si>
    <t>25. Ich gehe nicht gerne zu Kunstausstellungen.                                        </t>
  </si>
  <si>
    <t>27. Ich tendiere zu einer konservativen politischen Einstellung.                                        </t>
  </si>
  <si>
    <t>28. Ich rede nicht viel.                                        </t>
  </si>
  <si>
    <t>29. Abstrakte Ideen interessieren mich nicht.                                        </t>
  </si>
  <si>
    <t>30. Ich fühle mich selten niedergeschlagen.                                        </t>
  </si>
  <si>
    <t>31. Ich fühle mich wohl, wenn ich unter Menschen bin.                                        </t>
  </si>
  <si>
    <t>32. Ich respektiere andere.                                        </t>
  </si>
  <si>
    <t>33. Ich bin der Stimmungsmacher auf Partys.                                        </t>
  </si>
  <si>
    <t>34. Ich glaube, dass andere gute Absichten haben.                                        </t>
  </si>
  <si>
    <t>35. Ich mache Pläne und halte mich daran.                                        </t>
  </si>
  <si>
    <t>36. Ich bin zufrieden mit mir selbst.                                        </t>
  </si>
  <si>
    <t>37. Ich bringe Dinge nicht zu Ende.                                        </t>
  </si>
  <si>
    <t>38. Ich bin nicht gesprächig.                                        </t>
  </si>
  <si>
    <t>39. Ich tendiere zu einer alternativen politischen Einstellung.                                        </t>
  </si>
  <si>
    <t>40. Ich fühle mich oft niedergeschlagen.</t>
  </si>
  <si>
    <t>Ihr Alter in Jahren?</t>
  </si>
  <si>
    <t>Wo befinden Sie sich?</t>
  </si>
  <si>
    <t>Sind Sie männlich oder weiblich?</t>
  </si>
  <si>
    <t>Welches ist der höchste formelle Schulabschluss, den Sie haben?</t>
  </si>
  <si>
    <t>Was hiervon beschreibt am besten Ihren derzeitigen Arbeitsstatus?</t>
  </si>
  <si>
    <t>Welche Art Computer benutzen Sie gerade?</t>
  </si>
  <si>
    <t>Dürfen Ihre obigen Antworten für Forschungszwecke (anonym) aufgezeichnet und genutzt werden?</t>
  </si>
  <si>
    <t>Sie sollten mit NEIN antworten falls Sie, zum Beispiel, diesen Test schon gemacht haben, nicht ernsthaft geantwortet haben, oder nicht an unserer Forschung teilnehmen möchten.</t>
  </si>
  <si>
    <t>Ich habe oft gerne viele Menschen um mich.</t>
  </si>
  <si>
    <t>Ich lasse mich leicht ablenken.</t>
  </si>
  <si>
    <t>Es fällt mir leicht, auf andere Menschen zuzugehen und neue Kontakte zu knüpfen.</t>
  </si>
  <si>
    <t>Ich treffe Entscheidungen häufig impulsiv.</t>
  </si>
  <si>
    <t>Am liebsten bin ich im Zentrum des Geschehens; ich habe viele Freunde und liebe Action und Gesellschaft.</t>
  </si>
  <si>
    <t>Meine Freizeit gestalte ich gerne aktiv und gemeinsam mit anderen.</t>
  </si>
  <si>
    <t>Ich lasse andere nie im Zweifel darüber, was ich denke und was mein Standpunkt ist.</t>
  </si>
  <si>
    <t>Meine Gefühle sind wie ich - lebhaft und spontan.</t>
  </si>
  <si>
    <t>Probleme bespreche ich am liebsten mit anderen.</t>
  </si>
  <si>
    <t>Ich brauche viel Zeit für mich allein.</t>
  </si>
  <si>
    <t>Ich kann mich gut konzentrieren.</t>
  </si>
  <si>
    <t>Ich überlege intensiv, bevor ich handle.</t>
  </si>
  <si>
    <t>Große Partys sind eher nichts für mich; ich ziehe einen ruhigen Abend mit wenigen guten Freunden vor.</t>
  </si>
  <si>
    <t>Ich verbringe meine Freizeit gerne allein und hänge meinen Tagträumen nach.</t>
  </si>
  <si>
    <t>Die wenigsten wissen, was ich wirklich denke.</t>
  </si>
  <si>
    <t>Mich bringt so leicht nichts aus der Ruhe.</t>
  </si>
  <si>
    <t>Mein Traumurlaub ist eher ein Solo-Trip; vielleicht auf eine einsame Insel oder zum Trekking in die Berge.</t>
  </si>
  <si>
    <t>Wenn mich etwas bedrückt, mache ich das lieber mit mir alleine aus.</t>
  </si>
  <si>
    <t>Ich lasse mich bei meinen Entscheidungen meist von meinen fünf Sinnen leiten.</t>
  </si>
  <si>
    <t>Ich überlasse Dinge ungern dem Zufall.</t>
  </si>
  <si>
    <t>Mein Motto ist: Probieren geht über studieren.</t>
  </si>
  <si>
    <t>Ich arbeite lieber praktisch.</t>
  </si>
  <si>
    <t>Ich teile persönlichen Raum und Zeit meist problemlos mit anderen.</t>
  </si>
  <si>
    <t>Wenn ich an einer Sache dran bin, bleibe ich auch dran, bis alles genau nach meinen Vorstellungen ist.</t>
  </si>
  <si>
    <t>Ich beschäftige mich gerne mit handfesten Problemen und Fragestellungen des Alltags.</t>
  </si>
  <si>
    <t>Geduld und Sorgfalt gehören bei der Arbeit zu meinen Stärken.</t>
  </si>
  <si>
    <t>Im Großen und Ganzen bin ich mit meinem Leben zufrieden.</t>
  </si>
  <si>
    <t>Ich lebe vor allem im Hier und Jetzt.</t>
  </si>
  <si>
    <t>Ich lasse mich bei meinen Entscheidungen meist von meiner Intuition leiten.</t>
  </si>
  <si>
    <t>Ich mag es nicht, wenn alles genau vorhersehbar ist.</t>
  </si>
  <si>
    <t>Ich denke über Probleme erst einmal intensiv nach, um Lösungen zu finden.</t>
  </si>
  <si>
    <t>Ich arbeite lieber theoretisch.</t>
  </si>
  <si>
    <t>Ich brauche meinen eigenen persönlichen Raum und viel Zeit für mich allein.</t>
  </si>
  <si>
    <t>Ich genieße es, immer wieder Neues anzufangen - alte Projekte langweilen mich schnell.</t>
  </si>
  <si>
    <t>Man könnte fast sagen, dass ich eine philosophische Ader habe.</t>
  </si>
  <si>
    <t>Ich arbeite lieber Pi mal Daumen - in der Regel ist das Resultat trotzdem okay.</t>
  </si>
  <si>
    <t>Ich bin ständig auf der Suche nach neuen Ideen und Verbesserungsmöglichkeiten.</t>
  </si>
  <si>
    <t>Ich mache mir viele Gedanken um die Zukunft.</t>
  </si>
  <si>
    <t>Meine Entscheidungen gründen sich meistens auf logische Überlegungen.</t>
  </si>
  <si>
    <t>In meinem Job sind vor allem analytisches Denken und vernünftiges Handeln gefragt.</t>
  </si>
  <si>
    <t>Ich sage meistens ehrlich meine Meinung.</t>
  </si>
  <si>
    <t>Manche halten mich für zu streng, weil ich ihre Fehler nicht durchgehen lasse.</t>
  </si>
  <si>
    <t>In meinem Bekanntenkreis kriege ich nicht immer alle neuesten Entwicklungen mit.</t>
  </si>
  <si>
    <t>Ich kann gut damit umgehen, wenn mich jemand kritisiert oder vielleicht nicht so mag.</t>
  </si>
  <si>
    <t>Zwischentöne sind nicht so mein Ding; die Leute sollten lieber direkt sagen, was sie wollen.</t>
  </si>
  <si>
    <t>Ich liebe es, zu diskutieren und auch mal für eine Sache zu streiten.</t>
  </si>
  <si>
    <t>Ich lasse mich vor allem von meinem Verstand leiten.</t>
  </si>
  <si>
    <t>Emotionale Ausbrüche schätze ich weder an mir noch an anderen.</t>
  </si>
  <si>
    <t>Ich entscheide meist nach meinem Gefühl.</t>
  </si>
  <si>
    <t>Ich arbeite gerne mit Menschen und habe keine Probleme, mich in sie einzufühlen und auf sie einzugehen.</t>
  </si>
  <si>
    <t>Ich versuche, andere mit meinen Worten nicht zu verletzen.</t>
  </si>
  <si>
    <t>Ich konzentriere mich eher auf die positiven Seiten von Menschen und finde Schwächen nicht so schlimm.</t>
  </si>
  <si>
    <t>Mich rufen alle Leute immer als erste(n) an, wenn es etwas Neues zu erzählen gibt.</t>
  </si>
  <si>
    <t>Ich bin ziemlich empfindsam und fühle mich schnell verletzt.</t>
  </si>
  <si>
    <t>Ich habe ein feines Ohr für Dinge, die zwischen den Zeilen gesagt werden.</t>
  </si>
  <si>
    <t>Ich versuche, Auseinandersetzungen zu vermeiden, weil mir Harmonie sehr wichtig ist</t>
  </si>
  <si>
    <t>Ich höre auf meine Gefühle.</t>
  </si>
  <si>
    <t>Gefühle sind wichtig und sollten immer gezeigt werden.</t>
  </si>
  <si>
    <t>Ich lasse gerne alles auf mich zukommen.</t>
  </si>
  <si>
    <t>Es ist kein Problem für mich, mehrere Sachen gleichzeitig zu tun.</t>
  </si>
  <si>
    <t>Termine einzuhalten fällt mir schwer; ich bin öfter mal unpünktlich.</t>
  </si>
  <si>
    <t>Ich arbeite um zu leben, nicht umgekehrt.</t>
  </si>
  <si>
    <t>„Das Genie beherrscht das Chaos“ ist meine Devise.</t>
  </si>
  <si>
    <t>Ich tue mich mit Entscheidungen oft schwer, weil ich mir alle Möglichkeiten offen halten möchte.</t>
  </si>
  <si>
    <t>Spontaneität und Flexibilität sind wichtiger als Regeln und Vorschriften.</t>
  </si>
  <si>
    <t>Es kommt öfter vor, dass ich Sachen erst in letzter Minute erledigt kriege.</t>
  </si>
  <si>
    <t>Keine Ahnung, was am nächsten Wochenende so los sein wird - es ergibt sich bestimmt noch was.</t>
  </si>
  <si>
    <t>Ich leide unter schlimmer Aufschieberitis - vor allem, wenn es um Unangenehmes geht.</t>
  </si>
  <si>
    <t>Ich plane am liebsten alles im Voraus.</t>
  </si>
  <si>
    <t>Eins nach dem anderen.</t>
  </si>
  <si>
    <t>Ich bin meist pünktlich und zuverlässig – die Unpünktlichkeit anderer stört mich.</t>
  </si>
  <si>
    <t>Erst die Arbeit, dann das Vergnügen.</t>
  </si>
  <si>
    <t>Mir ist es lieber, wenn alles an seinem Platz ist.</t>
  </si>
  <si>
    <t>Ich treffe gerne schnelle und klare Entscheidungen und erwarte das auch von anderen.</t>
  </si>
  <si>
    <t>Ich brauche Ordnung und Struktur und es nervt mich, wenn Leute sich nicht an Verabredungen halten.</t>
  </si>
  <si>
    <t>Meine Arbeiten plane ich sorgfältig, damit ich zum Schluss nicht in Hektik verfalle.</t>
  </si>
  <si>
    <t>Ich weiß schon genau, was ich nächstes Wochenende alles unternehmen will.</t>
  </si>
  <si>
    <t>Meistens erledige ich das, was mir keinen Spaß macht, als erstes, damit ich es hinter mir habe.</t>
  </si>
  <si>
    <t>Ich bin ein Team-Player.</t>
  </si>
  <si>
    <t>Ich fühle mich oft unsicher.</t>
  </si>
  <si>
    <t>Ich verspüre oft eine große innere Unruhe.</t>
  </si>
  <si>
    <t>Ich habe viele Hobbies.</t>
  </si>
  <si>
    <t>Bei Verabredungen bin ich immer pünktlich und noch niemals zu spät gekommen.</t>
  </si>
  <si>
    <t>Ich mache mir oft unnütze Sorgen.</t>
  </si>
  <si>
    <t>Ich bleibe immer freundlich, auch wenn ich sehr in Eile bin.</t>
  </si>
  <si>
    <t>Ich habe meine festen Prinzipien und halte daran auch fest.</t>
  </si>
  <si>
    <t>Ich kann mich auch bei wichtigen Dingen immer schnell entscheiden.</t>
  </si>
  <si>
    <t>Ich habe schon mal etwas unterschlagen oder nicht gleich zurückgegeben.</t>
  </si>
  <si>
    <t>Ich kann schnell gute Stimmung verbreiten.</t>
  </si>
  <si>
    <t>Ich höre immer zu, auch wenn mich ein Gespräch eigentlich nicht interessiert.</t>
  </si>
  <si>
    <t>Ich weiß immer genau, was ich will.</t>
  </si>
  <si>
    <t>Ich war schon als Kind eher ängstlich.</t>
  </si>
  <si>
    <t>Ich achte immer sehr genau auf meine Kleidung und mein Äußeres.</t>
  </si>
  <si>
    <t>Auch kleine Bußgelder sind mir sehr unangenehm.</t>
  </si>
  <si>
    <t>Auch kleine Schlampereien stören mich.</t>
  </si>
  <si>
    <t>Mir ist es sehr wichtig, was andere über mich denken.</t>
  </si>
  <si>
    <t>Ich achte sehr darauf, dass Regeln eingehalten werden.</t>
  </si>
  <si>
    <t>Ich nehme regelmäßig Tabletten, um mich zu beruhigen.</t>
  </si>
  <si>
    <t>Ich helfe anderen, auch wenn man mir es nicht dankt.</t>
  </si>
  <si>
    <t>Ich bin oft nervös.</t>
  </si>
  <si>
    <t>Ich leide häufig an Kopfschmerzen, Magenproblemen oder Schlafproblemen.</t>
  </si>
  <si>
    <t>Ich bin gerne mit anderen Menschen zusammen.</t>
  </si>
  <si>
    <t>Ich erzähle anderen gerne Witze.</t>
  </si>
  <si>
    <t>Ich diskutiere gerne.</t>
  </si>
  <si>
    <t>Kollegen oder Freunde nerven mich nie, auch wenn sie laut und unverschämt sind.</t>
  </si>
  <si>
    <t>Ich kann mich gut in andere Menschen hinein versetzen.</t>
  </si>
  <si>
    <t>Ich stehe gerne im Mittelpunkt.</t>
  </si>
  <si>
    <t>Ich bin sehr tolerant.</t>
  </si>
  <si>
    <t>Ich liebe das Abenteuer.</t>
  </si>
  <si>
    <t>Ich würde niemals schlecht über einen Kollegen oder meinen Arbeitgeber reden</t>
  </si>
  <si>
    <t>Im Grunde bin ich oft lieber für mich allein.</t>
  </si>
  <si>
    <t>Ich bin bekannt für mein diplomatisches Geschick.</t>
  </si>
  <si>
    <t>Ich brauche den extremen Nervenkitzel.</t>
  </si>
  <si>
    <t>Ich bin ein ängstlicher Typ.</t>
  </si>
  <si>
    <t>Ich bin in vielen Vereinen aktiv.</t>
  </si>
  <si>
    <t>Ich habe schon mal Dinge weitererzählt, die ich besser für mich behalten hätte.</t>
  </si>
  <si>
    <t>Ich gehe gerne auf Parties.</t>
  </si>
  <si>
    <t>Ich achte darauf, immer freundlich zu sein.</t>
  </si>
  <si>
    <t>Ich würde mich niemals von einem Arzt krankschreiben lassen, ohne dass ich es wirklich bin.</t>
  </si>
  <si>
    <t>Ich bin ein höflicher Mensch.</t>
  </si>
  <si>
    <t>Ich bin sozial sehr engagiert.</t>
  </si>
  <si>
    <t>Ich habe schon mal über andere gelästert oder schlecht über sie gedacht.</t>
  </si>
  <si>
    <t>Ich probiere regelmäßig neue Gerichte und Rezepte aus.</t>
  </si>
  <si>
    <t>Ich habe oft Wutausbrüche vor anderen und schreie sie an.</t>
  </si>
  <si>
    <t>Ich bin ein Einzelgänger.</t>
  </si>
  <si>
    <t>Ich habe immer wieder Streit mit anderen.</t>
  </si>
  <si>
    <t>Ich bilde mir meine Meinung immer sehr sorgfältig und würde niemals vorschnell urteilen.</t>
  </si>
  <si>
    <t>Ich grübele viel über meine Zukunft nach.</t>
  </si>
  <si>
    <t>Wenn mir jemand hilft, erweise ich mich immer als dankbar.</t>
  </si>
  <si>
    <t>Es ist schon mal vorgekommen, dass ich meinen eigenen Ansprüchen nicht gerecht geworden bin.</t>
  </si>
  <si>
    <t>Ich bin oft ohne Grund traurig.</t>
  </si>
  <si>
    <t>Ich bin ein sehr großzügiger Mensch.</t>
  </si>
  <si>
    <t>Ich bin auch sexuell sehr offen.</t>
  </si>
  <si>
    <t>Es fällt mir sehr leicht, meine Bedürfnisse für andere zurückzustellen.</t>
  </si>
  <si>
    <t>Schon als Kind war ich bei anderen sehr beliebt.</t>
  </si>
  <si>
    <t>Ich bin sehr pflichtbewusst.</t>
  </si>
  <si>
    <t>Es gibt Tage, da bin ich einfach nicht leistungsfähig.</t>
  </si>
  <si>
    <t>Meine Aufgaben erledige ich immer sehr genau.</t>
  </si>
  <si>
    <t>Am liebsten ist es mir, wenn alles so bleibt, wie es ist.</t>
  </si>
  <si>
    <t>Ich tue, was man mir sagt.</t>
  </si>
  <si>
    <t>Ich war schon als Kind sehr ordentlich.</t>
  </si>
  <si>
    <t>Oft überwältigen mich meine Gefühle.</t>
  </si>
  <si>
    <t>Es macht mir nichts aus, vor vielen Menschen zu sprechen.</t>
  </si>
  <si>
    <t>Ich mache eigentlich nie Flüchtigkeitsfehler.</t>
  </si>
  <si>
    <t>Ich erledige meine Aufgaben immer sehr genau, auch wenn ich keine Lust dazu habe.</t>
  </si>
  <si>
    <t>Vorschriften befolge ich sehr gewissenhaft - egal ob sie Sinn machen oder nicht.</t>
  </si>
  <si>
    <t>Ich nehme Drogen wie LSD - einfach, weil ich wissen will, was passiert.</t>
  </si>
  <si>
    <t>Ich bin ein Querdenker.</t>
  </si>
  <si>
    <t>Wenn ich mich einmal entschieden habe, dann weiche ich davon auch nicht mehr ab.</t>
  </si>
  <si>
    <t>Ich will immer neue Dinge ausprobieren.</t>
  </si>
  <si>
    <t>Ich gehe immer planvoll vor.</t>
  </si>
  <si>
    <t>Ich bin ein neugieriger Mensch.</t>
  </si>
  <si>
    <t>Ich reise viel, um andere Kulturen kennenzulernen.</t>
  </si>
  <si>
    <t>Ich würde meine schlechte Laune nie an anderen auslassen.</t>
  </si>
  <si>
    <t>Ich bin offen für alle politischen Meinungen.</t>
  </si>
  <si>
    <t>Ich mag keine Veränderungen.</t>
  </si>
  <si>
    <t>Ich lerne immer wieder gerne neue Dinge.</t>
  </si>
  <si>
    <t>Vieles ist mir heute einfach zu kompliziert.</t>
  </si>
  <si>
    <t>Ich arbeite am besten: im Team. / allein.</t>
  </si>
  <si>
    <t>Lieber einen festen Arbeitsplatz wählen, der mir finanzielle Sicherheit bietet oder eine Arbeit wählen, die Abwechslung und Reisemöglichkeiten bietet, auch wenn sie nicht so sicher und weniger dauerhaft ist</t>
  </si>
  <si>
    <t>Mein Verhalten ist üblicherweise eher gleichbleibend oder wechselhaft</t>
  </si>
  <si>
    <t>Wenn ich ein Garten wäre, wäre ich am ehesten: Ein wilder Garten: sorglos, begeisterungsfähig, ungezwungen, oder Ein englischer Garten: akkurat, organisiert, qualitätsbewusst</t>
  </si>
  <si>
    <t>Ich vertraue Fremden leicht - im Allgemeinen haben die Leute gute Absichten. nicht so leicht - Vertrauen muss man sich verdienen.</t>
  </si>
  <si>
    <t>Unordnung an meinem Arbeitsplatz ist etwas das ich lieber in Ordnung bringen möchte.        das mich nicht weiter stört.        </t>
  </si>
  <si>
    <t>Philosophische Debatten ("Was ist der Sinn des Lebens?") interessieren mich: Sehr Kaum        </t>
  </si>
  <si>
    <t>Ich neige dazu, eher faktenbezogen als intuitiv zu sein.         eher intuitiv als faktenbezogen zu sein.        </t>
  </si>
  <si>
    <t>Wenn ich eine Entscheidung treffen muss, ist es am wahrscheinlichsten dass ich mich schnell zu etwas entschließe - oftmals aus einem Impuls heraus.        dass ich alle Möglichkeiten untersuche, um so die beste Wahl zu treffen.         dass ich mich schwer entscheiden kann.</t>
  </si>
  <si>
    <t>Ich interessiere mich am meisten für:  Ursachen (Was hat die Situation bedingt?)         Wirkungen (Was sind die Folgen dieser Situation?) Wechselbeziehungen (Welche Verbindungen bestehen zu anderen Situationen?)        </t>
  </si>
  <si>
    <t>Wenn ich andere Menschen einschätze, habe ich eine rationale Begründung für mein Urteil. vertraue ich eher auf mein Bauchgefühl.</t>
  </si>
  <si>
    <t>Wahrscheinlich verwende ich nicht genügend (zuviel) Zeit darauf, mir Gedanken über Probleme zu machen.</t>
  </si>
  <si>
    <t>Der Flur in der Wohnung eines Freundes wurde umgestaltet. Sie: bemerken es garnicht, bemerken es, nehmen alle Einzelheiten wahr</t>
  </si>
  <si>
    <t>Sie werden zum Fallschirmspringen eingeladen. Wie sieht Ihre Antwort aus? 'Ich bin dabei!' - Sie sind sofort begeistert./ 'Wahrscheinlich' - das Projekt ist Ihnen ein bisschen unheimlich, Sie müssen sich erst selbst dazu überreden. / 'Wahrscheinlich nicht' - es ist eher nichts für Sie, aber Sie werden noch einmal darüber nachdenken. / 'Keinesfalls' - Sie werden zuschauen und applaudieren, mit festem Boden unter den Füßen.        </t>
  </si>
  <si>
    <t>Sie wären glücklicher / produktiver, wenn sie folgendes an sich ändern könnten: Dickköpfigkeit </t>
  </si>
  <si>
    <t>Sie wären glücklicher / produktiver, wenn sie folgendes an sich ändern könnten: Impulsivität</t>
  </si>
  <si>
    <t>Sie wären glücklicher / produktiver, wenn sie folgendes an sich ändern könnten: Die Neigung, sich Sorgen zu machen</t>
  </si>
  <si>
    <t>Sie wären glücklicher / produktiver, wenn sie folgendes an sich ändern könnten: Unentschlossenheit</t>
  </si>
  <si>
    <t>Sie wären glücklicher / produktiver, wenn sie folgendes an sich ändern könnten:Mangel an Disziplin</t>
  </si>
  <si>
    <t>Sie wären glücklicher / produktiver, wenn sie folgendes an sich ändern könnten: Mangel an Spontaneität </t>
  </si>
  <si>
    <t>Sie wären glücklicher / produktiver, wenn sie folgendes an sich ändern könnten: Mangel an Ehrgeiz</t>
  </si>
  <si>
    <t>Sie wären glücklicher / produktiver, wenn sie folgendes an sich ändern könnten: Zuviel Ehrgeiz, die Neigung, zu viel zu arbeiten</t>
  </si>
  <si>
    <t>Sie wären glücklicher / produktiver, wenn sie folgendes an sich ändern könnten:Mangel an Geduld </t>
  </si>
  <si>
    <t>Sie wären glücklicher / produktiver, wenn sie folgendes an sich ändern könnten:Zu sensibel / emotional zu sein</t>
  </si>
  <si>
    <t>Ich mag's, wenn viel los ist                                Ich mag es still und ruhig</t>
  </si>
  <si>
    <t>Realistisch / Praktisch                                        Phantasievoll / Künstlerisch</t>
  </si>
  <si>
    <t>Stabilität                                                Flexibilität</t>
  </si>
  <si>
    <t>Mitteilsam                                                Nachdenklich</t>
  </si>
  <si>
    <t>Kopfentscheidungen                                        Bauchentscheidungen</t>
  </si>
  <si>
    <t>Lieber ein Lob ernten                                        Lieber einen Preis gewinnen</t>
  </si>
  <si>
    <t>Komplexität                                                Einfachheit</t>
  </si>
  <si>
    <t>Es macht mir Spaß, Leute zu unterhalten (z.B. Gastgeber zu sein / Treffen mit Freunden zu organisieren, gemeinsame Unternehmungen zu planen):</t>
  </si>
  <si>
    <t>In meiner Freizeit bin ich üblicherweise: aktiv/entspannt</t>
  </si>
  <si>
    <t>In einer Durchschnittswoche bringe ich andere zum Lachen: wenig / viel</t>
  </si>
  <si>
    <t>Bei meiner Arbeit einer der Besten meines Aufgabenbereiches zu sein: wichtig / nicht wichtig</t>
  </si>
  <si>
    <t>Auf der Post drängelt sich jemand vor Sie in die Schlange. Über dieses Verhalten: ärger mich / nein</t>
  </si>
  <si>
    <t>Wenn Sie nicht wissen, ob die betreffende Person dies mit Absicht gemacht hat, würden Sie ihr sagen, sie soll sich hinten anstellen? ja/nein</t>
  </si>
  <si>
    <t>Mit hoher emotionaler Belastung / sehr stressigen Situationen kann ich: nicht / sehr gut umgehen</t>
  </si>
  <si>
    <t>In Bezug auf die meisten Themen bin ich eher: konservativ / neutral / liberal</t>
  </si>
  <si>
    <t>Ich interessiere mich für Zahlen und Daten: nicht / sehr</t>
  </si>
  <si>
    <t>Wenn ich bei Diskussionen einmal zu einer Meinung gelangt bin, ändere ich sie selten. 1-5</t>
  </si>
  <si>
    <t>Ich bin eher: logisch / emotional</t>
  </si>
  <si>
    <t>Wie wichtig ist es für Sie, bedürftigen Menschen oder Tieren zu helfen? 1-5</t>
  </si>
  <si>
    <t>"Emotionale Vertrautheit muss sexueller Intimität vorausgehen". Dem stimme ich: 1-5</t>
  </si>
  <si>
    <t>In Beziehungen tendiere ich dazu, eifersüchtig zu sein: 1-5</t>
  </si>
  <si>
    <t>Meine Einstellung zum Rollenverhalten in einer Partnerschaft ist: 1-5 traditionell</t>
  </si>
  <si>
    <t>Ich bin romantisch (1-6)</t>
  </si>
  <si>
    <t>Ich bin gut organisiert</t>
  </si>
  <si>
    <t>Ich bin spielerisch/ scherzhaft</t>
  </si>
  <si>
    <t>Ich bin sicher/ entschieden</t>
  </si>
  <si>
    <t>Ich bin umsorgend</t>
  </si>
  <si>
    <t>Ich bin kontaktfreudig/ gehe aus mir heraus</t>
  </si>
  <si>
    <t>Bei der gemeinsamen Arbeit an einer wichtigen Aufgabe tendiere ich dazu, die dominante Rolle einzunehmen</t>
  </si>
  <si>
    <t>Ich argumentiere gerne und betrachte eine Diskussion als Herausforderung</t>
  </si>
  <si>
    <t>Ich bevorzuge es, mit Leuten befreundet zu sein, die bestimmt / durchsetzungsfähig sind</t>
  </si>
  <si>
    <t>Sie sind aufgewachsen als? Einzelkind / Ältestes Kind / Mittleres Kind / Jüngstes Kind        </t>
  </si>
  <si>
    <t>Land, in dem Sie leben?                </t>
  </si>
  <si>
    <t>Geschlecht:        </t>
  </si>
  <si>
    <t>Ihr Beziehungs-Status:        Single         Feste Beziehung        Verheiratet        </t>
  </si>
  <si>
    <t>Geburtsdatum:        </t>
  </si>
  <si>
    <t>Wie viel Zeit haben Sie benötigt, um Ihr Profil zu erstellen (abgesehen von äußeren Unterbrechungen) Minuten? &lt; 10 / 10-20 /20-30 / 30-45 /mehr als 45 Minuten        </t>
  </si>
  <si>
    <t>Intuition</t>
  </si>
  <si>
    <t>Ursachen/Wirkung</t>
  </si>
  <si>
    <t>vertrauen</t>
  </si>
  <si>
    <t>reflexion</t>
  </si>
  <si>
    <t>stablilität</t>
  </si>
  <si>
    <t>Risiko</t>
  </si>
  <si>
    <t>Wahrnehmung</t>
  </si>
  <si>
    <t>ordnung</t>
  </si>
  <si>
    <t>Entschlossenheit</t>
  </si>
  <si>
    <t>geduld</t>
  </si>
  <si>
    <t>Spontanität</t>
  </si>
  <si>
    <t>Verantwortung ist etwas: was ich (nicht) übernehme</t>
  </si>
  <si>
    <t>verantwortung</t>
  </si>
  <si>
    <t>wettbewerb</t>
  </si>
  <si>
    <t>Die meisten Probleme in meinem Leben werden verursacht durch: au0ßen / innenere Faktoren (Übernahme von Verantwortung?)</t>
  </si>
  <si>
    <t>konservativ</t>
  </si>
  <si>
    <t>Zahlen</t>
  </si>
  <si>
    <t>Dickkopf</t>
  </si>
  <si>
    <t>emotional</t>
  </si>
  <si>
    <t>helfen</t>
  </si>
  <si>
    <t>eifersucht</t>
  </si>
  <si>
    <t>romantisch</t>
  </si>
  <si>
    <t>Statistik</t>
  </si>
  <si>
    <t>Gewissenhaftigkeit</t>
  </si>
  <si>
    <t>Neurotizismus</t>
  </si>
  <si>
    <t>Offenheit</t>
  </si>
  <si>
    <t>Verträglichkeit</t>
  </si>
  <si>
    <t>durchhaltevermögen</t>
  </si>
  <si>
    <t>Sozial</t>
  </si>
  <si>
    <t>komplex</t>
  </si>
  <si>
    <t>Geselligkeit</t>
  </si>
  <si>
    <t>Durchsetzung</t>
  </si>
  <si>
    <t>Aktivität</t>
  </si>
  <si>
    <t>Fremd</t>
  </si>
  <si>
    <t>psychomeda</t>
  </si>
  <si>
    <t xml:space="preserve">Ich bin gerne mit anderen Menschen zusammen. </t>
  </si>
  <si>
    <t xml:space="preserve">Im Grunde bin ich oft lieber für mich allein. (-) </t>
  </si>
  <si>
    <t xml:space="preserve">Ich bin ein Einzelgänger. (-) </t>
  </si>
  <si>
    <t xml:space="preserve">Ich gehe gerne auf Parties. </t>
  </si>
  <si>
    <t xml:space="preserve">Ich bin ein Team-Player. </t>
  </si>
  <si>
    <t xml:space="preserve">Ich kann schnell gute Stimmung verbreiten. </t>
  </si>
  <si>
    <t xml:space="preserve">Ich erzähle anderen gerne Witze. </t>
  </si>
  <si>
    <t xml:space="preserve">Ich bin unternehmungslustig. </t>
  </si>
  <si>
    <t xml:space="preserve">Ich stehe gerne im Mittelpunkt. </t>
  </si>
  <si>
    <t xml:space="preserve">Wenn nichts los ist, langweile ich mich schnell. </t>
  </si>
  <si>
    <t xml:space="preserve">Ich bin sehr pflichtbewusst. </t>
  </si>
  <si>
    <t xml:space="preserve">Auch kleine Bußgelder sind mir sehr unangenehm. </t>
  </si>
  <si>
    <t xml:space="preserve">Auch kleine Schlampereien stören mich. </t>
  </si>
  <si>
    <t xml:space="preserve">Ich achte sehr darauf, dass Regeln eingehalten werden. </t>
  </si>
  <si>
    <t xml:space="preserve">Wenn ich mich einmal entschieden habe, dann weiche ich davon auch nicht mehr ab. </t>
  </si>
  <si>
    <t xml:space="preserve">Meine Aufgaben erledige ich immer sehr genau. </t>
  </si>
  <si>
    <t xml:space="preserve">Ich tue, was man mir sagt. </t>
  </si>
  <si>
    <t xml:space="preserve">Ich war schon als Kind sehr ordentlich. </t>
  </si>
  <si>
    <t xml:space="preserve">Ich gehe immer planvoll vor. </t>
  </si>
  <si>
    <t xml:space="preserve">Ich habe meine festen Prinzipien und halte daran auch fest. </t>
  </si>
  <si>
    <t xml:space="preserve">Ich mache mir oft viele Gedanken. </t>
  </si>
  <si>
    <t xml:space="preserve">Ich bin oft nervös. </t>
  </si>
  <si>
    <t xml:space="preserve">Ich leide häufig an Kopfschmerzen, Magenproblemen oder Schlafproblemen. </t>
  </si>
  <si>
    <t xml:space="preserve">Ich bin ein ängstlicher Typ. </t>
  </si>
  <si>
    <t xml:space="preserve">Ich fühle mich oft unsicher. </t>
  </si>
  <si>
    <t xml:space="preserve">Ich verspüre oft eine große innere Unruhe. </t>
  </si>
  <si>
    <t xml:space="preserve">Ich mache mir oft unnütze Sorgen. </t>
  </si>
  <si>
    <t xml:space="preserve">Ich grübele viel über meine Zukunft nach. </t>
  </si>
  <si>
    <t xml:space="preserve">Oft überwältigen mich meine Gefühle. </t>
  </si>
  <si>
    <t xml:space="preserve">Ich bin oft ohne Grund traurig. </t>
  </si>
  <si>
    <t xml:space="preserve">Ich will immer neue Dinge ausprobieren. </t>
  </si>
  <si>
    <t xml:space="preserve">Am liebsten ist es mir, wenn alles so bleibt, wie es ist. (-) </t>
  </si>
  <si>
    <t xml:space="preserve">Ich habe viele Hobbies. </t>
  </si>
  <si>
    <t xml:space="preserve">Ich diskutiere gerne. </t>
  </si>
  <si>
    <t>Vieles ist mir heute einfach zu kompliziert. (-)</t>
  </si>
  <si>
    <t xml:space="preserve">Ich bin ein neugieriger Mensch. </t>
  </si>
  <si>
    <t xml:space="preserve">Ich reise viel, um andere Kulturen kennenzulernen. </t>
  </si>
  <si>
    <t xml:space="preserve">Ich probiere regelmäßig neue Gerichte und Rezepte aus. </t>
  </si>
  <si>
    <t xml:space="preserve">Ich bin auch sexuell sehr offen. </t>
  </si>
  <si>
    <t xml:space="preserve">Ich mag keine Veränderungen. (-) </t>
  </si>
  <si>
    <t xml:space="preserve">Ich achte darauf, immer freundlich zu sein. </t>
  </si>
  <si>
    <t xml:space="preserve">Wenn mir jemand hilft, erweise ich mich immer als dankbar. </t>
  </si>
  <si>
    <t xml:space="preserve">Ich bin ein sehr großzügiger Mensch. </t>
  </si>
  <si>
    <t xml:space="preserve">Ich würde meine schlechte Laune nie an anderen auslassen. </t>
  </si>
  <si>
    <t xml:space="preserve">Es fällt mir sehr leicht, meine Bedürfnisse für andere zurückzustellen. </t>
  </si>
  <si>
    <t xml:space="preserve">Ich bin ein höflicher Mensch. </t>
  </si>
  <si>
    <t xml:space="preserve">Ich helfe anderen, auch wenn man mir es nicht dankt. </t>
  </si>
  <si>
    <t xml:space="preserve">Ich bin sozial sehr engagiert. </t>
  </si>
  <si>
    <t xml:space="preserve">Ich habe immer wieder Streit mit anderen. (-) </t>
  </si>
  <si>
    <t xml:space="preserve">Ich bin ein Egoist. (-) </t>
  </si>
  <si>
    <t>26. Ich habe für jeden ein nettes Wort übrig.  - könnte so aber verträglichkeit sein</t>
  </si>
  <si>
    <t>Ein Cluburlaub oder eine Gruppenreise mit guten Freunden sind genau das Richtige für mich. - wenns um das gemeinsame geht, also entscheidung zum urlaubstyp</t>
  </si>
  <si>
    <t>Es ist mir wichtig meine Gefühle zu verstehen; ich verbringe (nicht) viel Zeit damit, über mich nachzudenken. (Selbstreflexion / Rückzug)</t>
  </si>
  <si>
    <t>Ich mache mir oft viele Gedanken. - sagt nix aus - können positive, konstruktive, grübelhafte sein…</t>
  </si>
  <si>
    <t>Erlebnishunger</t>
  </si>
  <si>
    <t>Ich ärgere mich oft darüber, wie mich andere Leute behandeln  , kann so aber neurotizismus sein</t>
  </si>
  <si>
    <t>Ich bin eher zurückhaltend und gehe an neue Beziehungen vorsichtig heran., kann aber geselligkeit sein</t>
  </si>
  <si>
    <t>Test/h</t>
  </si>
  <si>
    <t>Datum+Uhrzeit</t>
  </si>
  <si>
    <t>Ich bin fähig, andere zu kritisieren, ohne mich dabei unwohl zu fühlen, könnte auch Verträglichkeit sein</t>
  </si>
  <si>
    <t>x</t>
  </si>
  <si>
    <t>Ich bin gerne im Zentrum des Geschehens                                        auch Aktivität denkbar</t>
  </si>
  <si>
    <t>Herzlichkeit</t>
  </si>
  <si>
    <t>Glücksempfinden</t>
  </si>
  <si>
    <t>Extraversion allg.</t>
  </si>
  <si>
    <t>gänzlich unklar</t>
  </si>
  <si>
    <t>Subdim. unklar</t>
  </si>
  <si>
    <t>gesellig</t>
  </si>
  <si>
    <t>ungesellig</t>
  </si>
  <si>
    <t>...sich kalt und distanziert verhält.</t>
  </si>
  <si>
    <t>Ich weiss, wie ich Menschen für mich einnehmen kann. (begeistern kann), wenn in Extra dann in Durchsetzung, nicht verwechseln mit eigener Begeisterungsfähigkeit =&gt; Glücksemfinden!</t>
  </si>
  <si>
    <t>ausdruckslos</t>
  </si>
  <si>
    <t>expressiv | selbstdarstellend | ausdrucksvoll | egozentrisch | | selbstsüchtig</t>
  </si>
  <si>
    <t>reserviert | unnahbar | scheu | schüchertn | gehemmt | kontaktscheu | zurückhaltend | unaufdringlich | distanziert | zurückgezogen | verschlossen | unsicher | schweigsam | einsilbig | still | wortkarg</t>
  </si>
  <si>
    <t>ausgelassen |gesprächig | geschwätzig | kommunikationsfreudig|kontaktfreudig | kontaktbereit | mutig |offen   |  unterhaltsam |  wortgewandt | zugänglich</t>
  </si>
  <si>
    <t>Das Zusammensein mit anderen Menschen ist häufig anstrengend für mich.  Energieherkunft</t>
  </si>
  <si>
    <t>energiesaugend</t>
  </si>
  <si>
    <t>energiegebend</t>
  </si>
  <si>
    <t>oberflächlich | unaufmerksam</t>
  </si>
  <si>
    <t>aufmerksam | nachdenkend | reflektierend</t>
  </si>
  <si>
    <t>gastfreundlich | anregend | aufgeschlossen | unterhaltend</t>
  </si>
  <si>
    <t>abweisend | nicht gastfreundlich | nicht anregend | verschlossen | maulfaul</t>
  </si>
  <si>
    <t>Ich brauche Zeit für mich</t>
  </si>
  <si>
    <t>mein</t>
  </si>
  <si>
    <t>Ich brauche meinen eigenen persönlichen Raum.</t>
  </si>
  <si>
    <t>Spalte1</t>
  </si>
  <si>
    <t>Kurzbeschreibung</t>
  </si>
  <si>
    <t>Gesellschaft</t>
  </si>
  <si>
    <t>Aktiv</t>
  </si>
  <si>
    <t>faulheit</t>
  </si>
  <si>
    <t>unter Strom</t>
  </si>
  <si>
    <t>viele Hobbies</t>
  </si>
  <si>
    <t>impulsiv</t>
  </si>
  <si>
    <t>ehrgeiz</t>
  </si>
  <si>
    <t>schnelle Entscheidung</t>
  </si>
  <si>
    <t>bei Entscheidung bleiben</t>
  </si>
  <si>
    <t>durchsetzungsfähig</t>
  </si>
  <si>
    <t>teamplayer</t>
  </si>
  <si>
    <t>offen</t>
  </si>
  <si>
    <t>abenteuer</t>
  </si>
  <si>
    <t>routine</t>
  </si>
  <si>
    <t>Begeisterungsfähig</t>
  </si>
  <si>
    <t>selbstliebe</t>
  </si>
  <si>
    <t>frohnatur</t>
  </si>
  <si>
    <t>gefühlvoll / empfindsam</t>
  </si>
  <si>
    <t>Vorwort</t>
  </si>
  <si>
    <t>Die Persönlichkeit</t>
  </si>
  <si>
    <t>Die Vererbung</t>
  </si>
  <si>
    <t>Die Umwelt</t>
  </si>
  <si>
    <t>Der Vergleich mit dem Durchschnitt</t>
  </si>
  <si>
    <t>Der Persönlichkeitstest</t>
  </si>
  <si>
    <t>Geschichte</t>
  </si>
  <si>
    <t>Persönlichkeitsdimensionen</t>
  </si>
  <si>
    <t>Ihre Persönlichkeit</t>
  </si>
  <si>
    <t>Extraversion</t>
  </si>
  <si>
    <t>Allgemein</t>
  </si>
  <si>
    <t>Spezifisch</t>
  </si>
  <si>
    <t>Schlusswort</t>
  </si>
  <si>
    <t>Kategorie</t>
  </si>
  <si>
    <t>Wortzahl</t>
  </si>
  <si>
    <t>Offenheit für Neues</t>
  </si>
  <si>
    <t>Durchsetzungsvermögen</t>
  </si>
  <si>
    <t>Glückserleben</t>
  </si>
  <si>
    <t>Anzahl</t>
  </si>
  <si>
    <t>Summe</t>
  </si>
  <si>
    <t>Seitenzahl bei 130Wörter/Seite</t>
  </si>
  <si>
    <t>Kosten bei 0,019€/Wort</t>
  </si>
  <si>
    <t>Denkmuster</t>
  </si>
  <si>
    <t>Übersichtsseite Grafik</t>
  </si>
  <si>
    <t>Mittelteil</t>
  </si>
  <si>
    <t>Selber Autor</t>
  </si>
  <si>
    <t>mitgefuehl_02</t>
  </si>
  <si>
    <t>befang_01</t>
  </si>
  <si>
    <t>aesthetik_01</t>
  </si>
  <si>
    <t>intellekt_01</t>
  </si>
  <si>
    <t>angst_01</t>
  </si>
  <si>
    <t>verletz_01</t>
  </si>
  <si>
    <t>intellekt_03</t>
  </si>
  <si>
    <t>mitgefuehl_01</t>
  </si>
  <si>
    <t>kompetenz_03</t>
  </si>
  <si>
    <t>sorgfalt_02</t>
  </si>
  <si>
    <t>aktiv_03</t>
  </si>
  <si>
    <t>herzlich_02</t>
  </si>
  <si>
    <t>altruismus_03</t>
  </si>
  <si>
    <t>neugier_02</t>
  </si>
  <si>
    <t>leistung_03</t>
  </si>
  <si>
    <t>glueck_02</t>
  </si>
  <si>
    <t>reizbar_01</t>
  </si>
  <si>
    <t>ordnung_01</t>
  </si>
  <si>
    <t>reizbar_03</t>
  </si>
  <si>
    <t>emotion_02</t>
  </si>
  <si>
    <t>abenteuer_01</t>
  </si>
  <si>
    <t>angst_03</t>
  </si>
  <si>
    <t>freimut_03</t>
  </si>
  <si>
    <t>impuls_02</t>
  </si>
  <si>
    <t>kompetenz_02</t>
  </si>
  <si>
    <t>entgegen_03</t>
  </si>
  <si>
    <t>gesell_02</t>
  </si>
  <si>
    <t>liberal_03</t>
  </si>
  <si>
    <t>glueck_03</t>
  </si>
  <si>
    <t>kompetenz_01</t>
  </si>
  <si>
    <t>bescheiden_01</t>
  </si>
  <si>
    <t>gesell_03</t>
  </si>
  <si>
    <t>pflicht_02</t>
  </si>
  <si>
    <t>vertrauen_01</t>
  </si>
  <si>
    <t>vertrauen_02</t>
  </si>
  <si>
    <t>ordnung_03</t>
  </si>
  <si>
    <t>glueck_01</t>
  </si>
  <si>
    <t>intellekt_02</t>
  </si>
  <si>
    <t>fantasie_01</t>
  </si>
  <si>
    <t>herzlich_01</t>
  </si>
  <si>
    <t>durchsetz_02</t>
  </si>
  <si>
    <t>altruismus_02</t>
  </si>
  <si>
    <t>herzlich_03</t>
  </si>
  <si>
    <t>verletz_02</t>
  </si>
  <si>
    <t>gesell_01</t>
  </si>
  <si>
    <t>pessi_03</t>
  </si>
  <si>
    <t>reizbar_02</t>
  </si>
  <si>
    <t>freimut_01</t>
  </si>
  <si>
    <t>aktiv_01</t>
  </si>
  <si>
    <t>befang_03</t>
  </si>
  <si>
    <t>freimut_02</t>
  </si>
  <si>
    <t>impuls_03</t>
  </si>
  <si>
    <t>aktiv_02</t>
  </si>
  <si>
    <t>sorgfalt_01</t>
  </si>
  <si>
    <t>impuls_01</t>
  </si>
  <si>
    <t>aesthetik_03</t>
  </si>
  <si>
    <t>fantasie_03</t>
  </si>
  <si>
    <t>bescheiden_03</t>
  </si>
  <si>
    <t>sorgfalt_03</t>
  </si>
  <si>
    <t>durchsetz_01</t>
  </si>
  <si>
    <t>entgegen_02</t>
  </si>
  <si>
    <t>mitgefuehl_03</t>
  </si>
  <si>
    <t>verletz_03</t>
  </si>
  <si>
    <t>emotion_01</t>
  </si>
  <si>
    <t>angst_02</t>
  </si>
  <si>
    <t>abenteuer_03</t>
  </si>
  <si>
    <t>vertrauen_03</t>
  </si>
  <si>
    <t>pessi_01</t>
  </si>
  <si>
    <t>ordnung_02</t>
  </si>
  <si>
    <t>bescheiden_02</t>
  </si>
  <si>
    <t>emotion_03</t>
  </si>
  <si>
    <t>aesthetik_02</t>
  </si>
  <si>
    <t>leistung_01</t>
  </si>
  <si>
    <t>durchsetz_03</t>
  </si>
  <si>
    <t>pflicht_01</t>
  </si>
  <si>
    <t>liberal_02</t>
  </si>
  <si>
    <t>befang_02</t>
  </si>
  <si>
    <t>entgegen_01</t>
  </si>
  <si>
    <t>disziplin_01</t>
  </si>
  <si>
    <t>altruismus_01</t>
  </si>
  <si>
    <t>leistung_02</t>
  </si>
  <si>
    <t>pflicht_03</t>
  </si>
  <si>
    <t>neugier_03</t>
  </si>
  <si>
    <t>disziplin_02</t>
  </si>
  <si>
    <t>pessi_02</t>
  </si>
  <si>
    <t>liberal_01</t>
  </si>
  <si>
    <t>disziplin_03</t>
  </si>
  <si>
    <t>abenteuer_02</t>
  </si>
  <si>
    <t>neugier_01</t>
  </si>
  <si>
    <t>fantasie_02</t>
  </si>
  <si>
    <t>Kopf</t>
  </si>
  <si>
    <t xml:space="preserve"> = '';</t>
  </si>
  <si>
    <t>` TINYINT(1) NOT NULL COMMENT 'Anwort-Wert 1 bis 5',</t>
  </si>
  <si>
    <t>`</t>
  </si>
  <si>
    <t>buy</t>
  </si>
  <si>
    <t>ForeignKey</t>
  </si>
  <si>
    <t>on update</t>
  </si>
  <si>
    <t>on delete</t>
  </si>
  <si>
    <t>item</t>
  </si>
  <si>
    <t>id</t>
  </si>
  <si>
    <t>Cardinal</t>
  </si>
  <si>
    <t>Identifying</t>
  </si>
  <si>
    <t>pay</t>
  </si>
  <si>
    <t>ptest</t>
  </si>
  <si>
    <t>quest</t>
  </si>
  <si>
    <t>sitemap</t>
  </si>
  <si>
    <t>user</t>
  </si>
  <si>
    <t>voucher</t>
  </si>
  <si>
    <t>Table.Child</t>
  </si>
  <si>
    <t>Column.Child</t>
  </si>
  <si>
    <t>Table.Parent</t>
  </si>
  <si>
    <t>Column.Parent</t>
  </si>
  <si>
    <t>Man.Child</t>
  </si>
  <si>
    <t>Man.Parent</t>
  </si>
  <si>
    <t>1:n</t>
  </si>
  <si>
    <t xml:space="preserve">RESTRICT | CASCADE | SET NULL </t>
  </si>
  <si>
    <t>CASCADE</t>
  </si>
  <si>
    <t>1:1</t>
  </si>
  <si>
    <t>paypaypal</t>
  </si>
  <si>
    <t>payvoucher</t>
  </si>
  <si>
    <t>ptestresult</t>
  </si>
  <si>
    <t>ptestdate</t>
  </si>
  <si>
    <t>ptestdate_id</t>
  </si>
  <si>
    <t>application</t>
  </si>
  <si>
    <t>docs</t>
  </si>
  <si>
    <t>library</t>
  </si>
  <si>
    <t>public</t>
  </si>
  <si>
    <t>tests</t>
  </si>
  <si>
    <t>configs</t>
  </si>
  <si>
    <t>controllers</t>
  </si>
  <si>
    <t>models</t>
  </si>
  <si>
    <t>views</t>
  </si>
  <si>
    <t>Bottstrap.php</t>
  </si>
  <si>
    <t>application.php</t>
  </si>
  <si>
    <t>ErrorController.php</t>
  </si>
  <si>
    <t>IndexController.php</t>
  </si>
  <si>
    <t>helpers</t>
  </si>
  <si>
    <t>scripts</t>
  </si>
  <si>
    <t>error</t>
  </si>
  <si>
    <t>index</t>
  </si>
  <si>
    <t>error.phtml</t>
  </si>
  <si>
    <t>index.phtml</t>
  </si>
  <si>
    <t>readme.txt</t>
  </si>
  <si>
    <t>index.php</t>
  </si>
  <si>
    <t>Ordner 1</t>
  </si>
  <si>
    <t>Ordner 2</t>
  </si>
  <si>
    <t>Ordner 3</t>
  </si>
  <si>
    <t>Ordner 4</t>
  </si>
  <si>
    <t>Datei</t>
  </si>
  <si>
    <t>Standart</t>
  </si>
  <si>
    <t>forms</t>
  </si>
  <si>
    <t>layouts</t>
  </si>
  <si>
    <t>filters</t>
  </si>
  <si>
    <t>zusatz</t>
  </si>
  <si>
    <t>modules</t>
  </si>
  <si>
    <t>service</t>
  </si>
  <si>
    <t>data</t>
  </si>
  <si>
    <t>cache</t>
  </si>
  <si>
    <t>indexes</t>
  </si>
  <si>
    <t>locales</t>
  </si>
  <si>
    <t>logs</t>
  </si>
  <si>
    <t>sessions</t>
  </si>
  <si>
    <t>updates</t>
  </si>
  <si>
    <t>css</t>
  </si>
  <si>
    <t>images</t>
  </si>
  <si>
    <t>js</t>
  </si>
  <si>
    <t>bin</t>
  </si>
  <si>
    <t>build</t>
  </si>
  <si>
    <t>jobs</t>
  </si>
  <si>
    <t>doctrine.php</t>
  </si>
  <si>
    <t>temp</t>
  </si>
  <si>
    <t>phpunit.xml</t>
  </si>
  <si>
    <t>_works</t>
  </si>
  <si>
    <t>development</t>
  </si>
  <si>
    <t>marketing</t>
  </si>
  <si>
    <t>content</t>
  </si>
  <si>
    <t>layout</t>
  </si>
  <si>
    <t>technics</t>
  </si>
  <si>
    <t>Buildpath</t>
  </si>
  <si>
    <t>Bisna</t>
  </si>
  <si>
    <t>Doctrine</t>
  </si>
  <si>
    <t>DoctrineExtension</t>
  </si>
  <si>
    <t>Pname</t>
  </si>
  <si>
    <t>Entity</t>
  </si>
  <si>
    <t>Repository</t>
  </si>
  <si>
    <t>Proxy</t>
  </si>
  <si>
    <t>.htaccess</t>
  </si>
  <si>
    <t>Beschreibung</t>
  </si>
  <si>
    <t>Sitemap</t>
  </si>
  <si>
    <t>Controller</t>
  </si>
  <si>
    <t>Action</t>
  </si>
  <si>
    <t>registrieren</t>
  </si>
  <si>
    <t>einloggen</t>
  </si>
  <si>
    <t>ausloggen</t>
  </si>
  <si>
    <t>Priorität</t>
  </si>
  <si>
    <t>Nr.</t>
  </si>
  <si>
    <t>Userstory</t>
  </si>
  <si>
    <t>Task</t>
  </si>
  <si>
    <t>Zeit in h</t>
  </si>
  <si>
    <t>HTML Struktur</t>
  </si>
  <si>
    <t>Placeholder</t>
  </si>
  <si>
    <t>DB Inhalt</t>
  </si>
  <si>
    <t>Zeit/h</t>
  </si>
  <si>
    <t>Startseite ansehen</t>
  </si>
  <si>
    <t>Controller/Action/View/Test anlegen</t>
  </si>
  <si>
    <t>Bemerkungen</t>
  </si>
  <si>
    <t>Controller überarbeiten</t>
  </si>
  <si>
    <t>zf create controller Index</t>
  </si>
  <si>
    <t>View überarbeiten</t>
  </si>
  <si>
    <t>Route festlegen</t>
  </si>
  <si>
    <t>bootstrap + Cache löschen</t>
  </si>
  <si>
    <t>statische Texte durch DB Placeholder ersetzen</t>
  </si>
  <si>
    <t>DB Struktur für Blindtexte anlegen</t>
  </si>
  <si>
    <t>Elemente mit statischen Bildtexten</t>
  </si>
  <si>
    <t>DB Inhalte füllen</t>
  </si>
  <si>
    <t>Admin</t>
  </si>
  <si>
    <t>User</t>
  </si>
  <si>
    <t>Module</t>
  </si>
  <si>
    <t>frontend</t>
  </si>
  <si>
    <t>backend</t>
  </si>
  <si>
    <t>Error</t>
  </si>
  <si>
    <t>Files</t>
  </si>
  <si>
    <t>FunctionTests</t>
  </si>
  <si>
    <t>Index</t>
  </si>
  <si>
    <t>resourceAction</t>
  </si>
  <si>
    <t>ResourceController</t>
  </si>
  <si>
    <t>Roles</t>
  </si>
  <si>
    <t>Rules</t>
  </si>
  <si>
    <t>Users</t>
  </si>
  <si>
    <t>Verify</t>
  </si>
  <si>
    <t>forbiddenError</t>
  </si>
  <si>
    <t>getErrorLog</t>
  </si>
  <si>
    <t>indexFiles</t>
  </si>
  <si>
    <t>indexError</t>
  </si>
  <si>
    <t>storeFiles</t>
  </si>
  <si>
    <t>updateFiles</t>
  </si>
  <si>
    <t>createFunctionTests</t>
  </si>
  <si>
    <t>deleteFuncionTests</t>
  </si>
  <si>
    <t>executeFunctionTests</t>
  </si>
  <si>
    <t>getFunctionTestsArray</t>
  </si>
  <si>
    <t>indexFunctionTests</t>
  </si>
  <si>
    <t>updateFunctionTests</t>
  </si>
  <si>
    <t>standartLinkOpenSite</t>
  </si>
  <si>
    <t>anonym</t>
  </si>
  <si>
    <t>logedIn</t>
  </si>
  <si>
    <t>admin</t>
  </si>
  <si>
    <t>UserRole</t>
  </si>
  <si>
    <t>seine persönlichen Daten anlegen, ansehen, ändern</t>
  </si>
  <si>
    <t>PT Fragen ausfüllen und speichern</t>
  </si>
  <si>
    <t>PT Kurzauswertung ansehen</t>
  </si>
  <si>
    <t>Kontaktformular ansehen, Mail schicken</t>
  </si>
  <si>
    <t>Newsletter eintragen</t>
  </si>
  <si>
    <t>Impressum ansehen</t>
  </si>
  <si>
    <t>AGB ansehen</t>
  </si>
  <si>
    <t>Datenschutz ansehen</t>
  </si>
  <si>
    <t>Sitemap ansehen</t>
  </si>
  <si>
    <t>sein PW zurücksetzen und ein neues senden lassen</t>
  </si>
  <si>
    <t>Release</t>
  </si>
  <si>
    <t>PT Angebot ansehen, wenn Zahlstatus = 0</t>
  </si>
  <si>
    <t>PT bestellen, wenn Zahlstatus = 0</t>
  </si>
  <si>
    <t>PT bezahlen, wenn Zahlstatus = 0</t>
  </si>
  <si>
    <t>PT als PDF downloaden, wenn Zahlstatus = 1</t>
  </si>
  <si>
    <t>name</t>
  </si>
  <si>
    <t>dimension_id</t>
  </si>
  <si>
    <t>Ängstlichkeit</t>
  </si>
  <si>
    <t>Reizbarkeit</t>
  </si>
  <si>
    <t>Depression</t>
  </si>
  <si>
    <t>Befangenheit</t>
  </si>
  <si>
    <t>Impulsivität</t>
  </si>
  <si>
    <t>Verletzlichkeit</t>
  </si>
  <si>
    <t>Kompetenz</t>
  </si>
  <si>
    <t>Ordnung</t>
  </si>
  <si>
    <t>Pflichtbewusstsein</t>
  </si>
  <si>
    <t>Leistungsstreben</t>
  </si>
  <si>
    <t>Selbstdisziplin</t>
  </si>
  <si>
    <t>Umsicht, Bedacht</t>
  </si>
  <si>
    <t>Vertrauen</t>
  </si>
  <si>
    <t>Moral</t>
  </si>
  <si>
    <t>Altruismus</t>
  </si>
  <si>
    <t>Entgegenkommen</t>
  </si>
  <si>
    <t>Bescheidenheit</t>
  </si>
  <si>
    <t>Mitgefühl</t>
  </si>
  <si>
    <t>Fantasie</t>
  </si>
  <si>
    <t>Ästhetik</t>
  </si>
  <si>
    <t>Emotionalität</t>
  </si>
  <si>
    <t>Neugier</t>
  </si>
  <si>
    <t>Intellekt</t>
  </si>
  <si>
    <t>Liberalismus</t>
  </si>
  <si>
    <t>subdimension_id</t>
  </si>
  <si>
    <t>description_short</t>
  </si>
  <si>
    <t>description_long</t>
  </si>
  <si>
    <t>language_code</t>
  </si>
  <si>
    <t>de</t>
  </si>
  <si>
    <t>Langbeschreibung 1</t>
  </si>
  <si>
    <t>Kurzbeschreibung 2</t>
  </si>
  <si>
    <t>Kurzbeschreibung 1</t>
  </si>
  <si>
    <t>Langbeschreibung 2</t>
  </si>
  <si>
    <t>Kurzbeschreibung 3</t>
  </si>
  <si>
    <t>Langbeschreibung 3</t>
  </si>
  <si>
    <t>Kurzbeschreibung 4</t>
  </si>
  <si>
    <t>Langbeschreibung 4</t>
  </si>
  <si>
    <t>Kurzbeschreibung 5</t>
  </si>
  <si>
    <t>Langbeschreibung 5</t>
  </si>
  <si>
    <t>Kurzbeschreibung 6</t>
  </si>
  <si>
    <t>Langbeschreibung 6</t>
  </si>
  <si>
    <t>Kurzbeschreibung 7</t>
  </si>
  <si>
    <t>Langbeschreibung 7</t>
  </si>
  <si>
    <t>Kurzbeschreibung 8</t>
  </si>
  <si>
    <t>Langbeschreibung 8</t>
  </si>
  <si>
    <t>Kurzbeschreibung 9</t>
  </si>
  <si>
    <t>Langbeschreibung 9</t>
  </si>
  <si>
    <t>Kurzbeschreibung 10</t>
  </si>
  <si>
    <t>Langbeschreibung 10</t>
  </si>
  <si>
    <t>Kurzbeschreibung 11</t>
  </si>
  <si>
    <t>Langbeschreibung 11</t>
  </si>
  <si>
    <t>Kurzbeschreibung 12</t>
  </si>
  <si>
    <t>Langbeschreibung 12</t>
  </si>
  <si>
    <t>Kurzbeschreibung 13</t>
  </si>
  <si>
    <t>Langbeschreibung 13</t>
  </si>
  <si>
    <t>Kurzbeschreibung 14</t>
  </si>
  <si>
    <t>Langbeschreibung 14</t>
  </si>
  <si>
    <t>Kurzbeschreibung 15</t>
  </si>
  <si>
    <t>Langbeschreibung 15</t>
  </si>
  <si>
    <t>Kurzbeschreibung 16</t>
  </si>
  <si>
    <t>Langbeschreibung 16</t>
  </si>
  <si>
    <t>Kurzbeschreibung 17</t>
  </si>
  <si>
    <t>Langbeschreibung 17</t>
  </si>
  <si>
    <t>Kurzbeschreibung 18</t>
  </si>
  <si>
    <t>Langbeschreibung 18</t>
  </si>
  <si>
    <t>Kurzbeschreibung 19</t>
  </si>
  <si>
    <t>Langbeschreibung 19</t>
  </si>
  <si>
    <t>Kurzbeschreibung 20</t>
  </si>
  <si>
    <t>Langbeschreibung 20</t>
  </si>
  <si>
    <t>Kurzbeschreibung 21</t>
  </si>
  <si>
    <t>Langbeschreibung 21</t>
  </si>
  <si>
    <t>Kurzbeschreibung 22</t>
  </si>
  <si>
    <t>Langbeschreibung 22</t>
  </si>
  <si>
    <t>Kurzbeschreibung 23</t>
  </si>
  <si>
    <t>Langbeschreibung 23</t>
  </si>
  <si>
    <t>Kurzbeschreibung 24</t>
  </si>
  <si>
    <t>Langbeschreibung 24</t>
  </si>
  <si>
    <t>Kurzbeschreibung 25</t>
  </si>
  <si>
    <t>Langbeschreibung 25</t>
  </si>
  <si>
    <t>Kurzbeschreibung 26</t>
  </si>
  <si>
    <t>Langbeschreibung 26</t>
  </si>
  <si>
    <t>Kurzbeschreibung 27</t>
  </si>
  <si>
    <t>Langbeschreibung 27</t>
  </si>
  <si>
    <t>Kurzbeschreibung 28</t>
  </si>
  <si>
    <t>Langbeschreibung 28</t>
  </si>
  <si>
    <t>Kurzbeschreibung 29</t>
  </si>
  <si>
    <t>Langbeschreibung 29</t>
  </si>
  <si>
    <t>Kurzbeschreibung 30</t>
  </si>
  <si>
    <t>Langbeschreibung 30</t>
  </si>
  <si>
    <t>Kurzbeschreibung 31</t>
  </si>
  <si>
    <t>Langbeschreibung 31</t>
  </si>
  <si>
    <t>Kurzbeschreibung 32</t>
  </si>
  <si>
    <t>Langbeschreibung 32</t>
  </si>
  <si>
    <t>Kurzbeschreibung 33</t>
  </si>
  <si>
    <t>Langbeschreibung 33</t>
  </si>
  <si>
    <t>Kurzbeschreibung 34</t>
  </si>
  <si>
    <t>Langbeschreibung 34</t>
  </si>
  <si>
    <t>Kurzbeschreibung 35</t>
  </si>
  <si>
    <t>Langbeschreibung 35</t>
  </si>
  <si>
    <t>Kurzbeschreibung 36</t>
  </si>
  <si>
    <t>Langbeschreibung 36</t>
  </si>
  <si>
    <t>Kurzbeschreibung 37</t>
  </si>
  <si>
    <t>Langbeschreibung 37</t>
  </si>
  <si>
    <t>Kurzbeschreibung 38</t>
  </si>
  <si>
    <t>Langbeschreibung 38</t>
  </si>
  <si>
    <t>Kurzbeschreibung 39</t>
  </si>
  <si>
    <t>Langbeschreibung 39</t>
  </si>
  <si>
    <t>Kurzbeschreibung 40</t>
  </si>
  <si>
    <t>Langbeschreibung 40</t>
  </si>
  <si>
    <t>Kurzbeschreibung 41</t>
  </si>
  <si>
    <t>Langbeschreibung 41</t>
  </si>
  <si>
    <t>Kurzbeschreibung 42</t>
  </si>
  <si>
    <t>Langbeschreibung 42</t>
  </si>
  <si>
    <t>Kurzbeschreibung 43</t>
  </si>
  <si>
    <t>Langbeschreibung 43</t>
  </si>
  <si>
    <t>Kurzbeschreibung 44</t>
  </si>
  <si>
    <t>Langbeschreibung 44</t>
  </si>
  <si>
    <t>Kurzbeschreibung 45</t>
  </si>
  <si>
    <t>Langbeschreibung 45</t>
  </si>
  <si>
    <t>Kurzbeschreibung 46</t>
  </si>
  <si>
    <t>Langbeschreibung 46</t>
  </si>
  <si>
    <t>Kurzbeschreibung 47</t>
  </si>
  <si>
    <t>Langbeschreibung 47</t>
  </si>
  <si>
    <t>Kurzbeschreibung 48</t>
  </si>
  <si>
    <t>Langbeschreibung 48</t>
  </si>
  <si>
    <t>Kurzbeschreibung 49</t>
  </si>
  <si>
    <t>Langbeschreibung 49</t>
  </si>
  <si>
    <t>Kurzbeschreibung 50</t>
  </si>
  <si>
    <t>Langbeschreibung 50</t>
  </si>
  <si>
    <t>Kurzbeschreibung 51</t>
  </si>
  <si>
    <t>Langbeschreibung 51</t>
  </si>
  <si>
    <t>Kurzbeschreibung 52</t>
  </si>
  <si>
    <t>Langbeschreibung 52</t>
  </si>
  <si>
    <t>Kurzbeschreibung 53</t>
  </si>
  <si>
    <t>Langbeschreibung 53</t>
  </si>
  <si>
    <t>Kurzbeschreibung 54</t>
  </si>
  <si>
    <t>Langbeschreibung 54</t>
  </si>
  <si>
    <t>Kurzbeschreibung 55</t>
  </si>
  <si>
    <t>Langbeschreibung 55</t>
  </si>
  <si>
    <t>Kurzbeschreibung 56</t>
  </si>
  <si>
    <t>Langbeschreibung 56</t>
  </si>
  <si>
    <t>Kurzbeschreibung 57</t>
  </si>
  <si>
    <t>Langbeschreibung 57</t>
  </si>
  <si>
    <t>Kurzbeschreibung 58</t>
  </si>
  <si>
    <t>Langbeschreibung 58</t>
  </si>
  <si>
    <t>Kurzbeschreibung 59</t>
  </si>
  <si>
    <t>Langbeschreibung 59</t>
  </si>
  <si>
    <t>Kurzbeschreibung 60</t>
  </si>
  <si>
    <t>Langbeschreibung 60</t>
  </si>
  <si>
    <t>Name</t>
  </si>
  <si>
    <t>Type</t>
  </si>
  <si>
    <t>GUID</t>
  </si>
  <si>
    <t>Notes</t>
  </si>
  <si>
    <t>Phase</t>
  </si>
  <si>
    <t>Version</t>
  </si>
  <si>
    <t>Priority</t>
  </si>
  <si>
    <t>Stereotype</t>
  </si>
  <si>
    <t>Language</t>
  </si>
  <si>
    <t>Author</t>
  </si>
  <si>
    <t>Scope</t>
  </si>
  <si>
    <t>Alias</t>
  </si>
  <si>
    <t>Status</t>
  </si>
  <si>
    <t>Complexity</t>
  </si>
  <si>
    <t>Keywords</t>
  </si>
  <si>
    <t>Is Abstract</t>
  </si>
  <si>
    <t>Is Leaf</t>
  </si>
  <si>
    <t>Is Root</t>
  </si>
  <si>
    <t>Is Specification</t>
  </si>
  <si>
    <t>Created Date</t>
  </si>
  <si>
    <t>Modified Date</t>
  </si>
  <si>
    <t>Requirement Difficulty</t>
  </si>
  <si>
    <t>Requirement Priority</t>
  </si>
  <si>
    <t>GenFile</t>
  </si>
  <si>
    <t>Profile Metatype</t>
  </si>
  <si>
    <t>CSV_KEY</t>
  </si>
  <si>
    <t>CSV_PARENT_KEY</t>
  </si>
  <si>
    <t>aus EA csv</t>
  </si>
  <si>
    <t>Pflicht</t>
  </si>
  <si>
    <t>ja</t>
  </si>
  <si>
    <t>eindeutige Benennung (Kurzform)</t>
  </si>
  <si>
    <t>EA Type (Packegae, UseCase, Class etc.)</t>
  </si>
  <si>
    <t>scheint mir eine eindeutige Indent für die grafische Darstellung des Elements</t>
  </si>
  <si>
    <t>Notizen (inkl. HTML)</t>
  </si>
  <si>
    <t>nein</t>
  </si>
  <si>
    <t>vorerst offen lassen</t>
  </si>
  <si>
    <t>Gregory</t>
  </si>
  <si>
    <t>Sichtbarkeit (Public, Proteced, Privat)</t>
  </si>
  <si>
    <t>alternativer Name, nicht technisch</t>
  </si>
  <si>
    <t>aktueller Status [Settings / Project Types / General Types / Stytus]</t>
  </si>
  <si>
    <t>siehe Objektproperties</t>
  </si>
  <si>
    <t>??</t>
  </si>
  <si>
    <t>nicht nutzen, besser tagged Values</t>
  </si>
  <si>
    <t>wird automatisch vergeben</t>
  </si>
  <si>
    <t>PHP, &lt;none&gt;</t>
  </si>
  <si>
    <t>mögliche Werte</t>
  </si>
  <si>
    <t>ok</t>
  </si>
  <si>
    <t>numerisch (1.0), geplante Release</t>
  </si>
  <si>
    <t>offen lassen</t>
  </si>
  <si>
    <t>finde ich nicht im EA, hat in csv immer Wert 1, gibt es bei Requirements nicht</t>
  </si>
  <si>
    <t>versuchen warum nochmal</t>
  </si>
  <si>
    <t>vorerst offen lassen, ist bei Requirement im EA Type, sind je nach Type anders</t>
  </si>
  <si>
    <t>?? kein Plan was ist, offen lassen</t>
  </si>
  <si>
    <t>Hierarchieelement (Package)</t>
  </si>
  <si>
    <t>Eltern - Hierarchieelement (zB. Package)</t>
  </si>
  <si>
    <t>Datum</t>
  </si>
  <si>
    <t>von</t>
  </si>
  <si>
    <t>bis</t>
  </si>
  <si>
    <t>Zeit</t>
  </si>
  <si>
    <t>Projekt</t>
  </si>
  <si>
    <t>Modul</t>
  </si>
  <si>
    <t>Helper</t>
  </si>
  <si>
    <t>Konzept</t>
  </si>
  <si>
    <t>Theorie</t>
  </si>
  <si>
    <t>Planung</t>
  </si>
  <si>
    <t>Implement</t>
  </si>
  <si>
    <t>Gruppe</t>
  </si>
  <si>
    <t>Gruppe II</t>
  </si>
  <si>
    <t>Aufgabenbeschreibung</t>
  </si>
  <si>
    <t>ttb</t>
  </si>
  <si>
    <t>basic</t>
  </si>
  <si>
    <t>Projekt einrichten, ohne Framework</t>
  </si>
  <si>
    <t>Gesamtübersicht erstellen</t>
  </si>
  <si>
    <t>Kurzbeschreibung erweitern</t>
  </si>
  <si>
    <t>Qualitätsanforderungen erweitern</t>
  </si>
  <si>
    <t>system</t>
  </si>
  <si>
    <t>Lauffähigkeit EA herstellen</t>
  </si>
  <si>
    <t>UseCase</t>
  </si>
  <si>
    <t>UseCase Theorie</t>
  </si>
  <si>
    <t>UseCase Iteration 1</t>
  </si>
  <si>
    <t>GUI</t>
  </si>
  <si>
    <t>GUI - Grobüberlegungen</t>
  </si>
  <si>
    <t>mvc</t>
  </si>
  <si>
    <t>MVC, ohne FW</t>
  </si>
  <si>
    <t>MVC</t>
  </si>
  <si>
    <t>Autoloader</t>
  </si>
  <si>
    <t>Autoloader, SPL =&gt; Buch und v2b</t>
  </si>
  <si>
    <t>alle Ordner und Dateien Großschreiben</t>
  </si>
  <si>
    <t>index.php =&gt;Konstantnen definieren</t>
  </si>
  <si>
    <t>Grundlagen lesen (Buch, Zend)</t>
  </si>
  <si>
    <t>Projekt auf ZF umstellen</t>
  </si>
  <si>
    <t>Kopie aus Big503 angelegt, das hier ersetzt alle Arbeiten zuvor</t>
  </si>
  <si>
    <t>db</t>
  </si>
  <si>
    <t>Entities in Modules verlagern</t>
  </si>
  <si>
    <t>Grundlagen schaffen</t>
  </si>
  <si>
    <t>ERR-Model</t>
  </si>
  <si>
    <t>Versuch der Implementierung, verschoben</t>
  </si>
  <si>
    <t>Koventionen, Designgrundlagen</t>
  </si>
  <si>
    <t>allgemeine Planung</t>
  </si>
  <si>
    <t>big5</t>
  </si>
  <si>
    <t>Projekt-Neustart mit ZF2</t>
  </si>
  <si>
    <t>zendskeleton</t>
  </si>
  <si>
    <t>Git, Composer + Cli</t>
  </si>
  <si>
    <t>Modulplanung</t>
  </si>
  <si>
    <t>doctrineModul</t>
  </si>
  <si>
    <t>base</t>
  </si>
  <si>
    <t>Doctrine + ZF</t>
  </si>
  <si>
    <t>zendDeveloperTools</t>
  </si>
  <si>
    <t>erstmalig einrichten (Testprojekt)</t>
  </si>
  <si>
    <t>doctrineBase</t>
  </si>
  <si>
    <t>Doctrine erstmalig einrichten (Testprojekt)</t>
  </si>
  <si>
    <t>Doctrine erstmalig planen (Testprojekt)</t>
  </si>
  <si>
    <t>module</t>
  </si>
  <si>
    <t>Doctrine Modulegrundlagen</t>
  </si>
  <si>
    <t>Doctrinebase_User</t>
  </si>
  <si>
    <t>Klassendiagramm</t>
  </si>
  <si>
    <t>UserController read Action formulieren</t>
  </si>
  <si>
    <t>read</t>
  </si>
  <si>
    <t>funktionsfähigkeit</t>
  </si>
  <si>
    <t>nacharbeiten und doku</t>
  </si>
  <si>
    <t>create</t>
  </si>
  <si>
    <t>Erreichbarkeit herstellen</t>
  </si>
  <si>
    <t>Form erstellen</t>
  </si>
  <si>
    <t>Grundinstallation</t>
  </si>
  <si>
    <t>zfcUserDoctrineORM</t>
  </si>
  <si>
    <t>Grundlagen Theorie</t>
  </si>
  <si>
    <t>zfcuser</t>
  </si>
  <si>
    <t>jbig3User</t>
  </si>
  <si>
    <t>Requirements</t>
  </si>
  <si>
    <t>Ergebnis</t>
  </si>
  <si>
    <t>E1</t>
  </si>
  <si>
    <t>E13</t>
  </si>
  <si>
    <t>E12</t>
  </si>
  <si>
    <t>E2</t>
  </si>
  <si>
    <t>E3</t>
  </si>
  <si>
    <t>Name first</t>
  </si>
  <si>
    <t>Package</t>
  </si>
  <si>
    <t>Proposed</t>
  </si>
  <si>
    <t>1.0</t>
  </si>
  <si>
    <t>Funktionalität (UseCases)</t>
  </si>
  <si>
    <t>Prozess (NFR)</t>
  </si>
  <si>
    <t>Entwicklungsmethoden</t>
  </si>
  <si>
    <t>Entwurfsüberlegungen</t>
  </si>
  <si>
    <t>Verantwortlichkeiten</t>
  </si>
  <si>
    <t>Umfeld des Projektes</t>
  </si>
  <si>
    <t>Produkt (NFR)</t>
  </si>
  <si>
    <t>Integration</t>
  </si>
  <si>
    <t>Leistung</t>
  </si>
  <si>
    <t>Zeitverhalten</t>
  </si>
  <si>
    <t>Ressourcen</t>
  </si>
  <si>
    <t>Energie</t>
  </si>
  <si>
    <t>Kosten</t>
  </si>
  <si>
    <t>Speicher</t>
  </si>
  <si>
    <t>Sicherheit</t>
  </si>
  <si>
    <t>Zugangssicherheit</t>
  </si>
  <si>
    <t>Schadensvermeidung</t>
  </si>
  <si>
    <t>Ausdit / Protokoll</t>
  </si>
  <si>
    <t>Vertraulichkeit</t>
  </si>
  <si>
    <t>Informationssicherheit</t>
  </si>
  <si>
    <t>Datenintegrität</t>
  </si>
  <si>
    <t>Verfügbarkeit</t>
  </si>
  <si>
    <t>Prüfbarkeit</t>
  </si>
  <si>
    <t>Analysierbarkeit</t>
  </si>
  <si>
    <t>Korrektheit</t>
  </si>
  <si>
    <t>Debugging</t>
  </si>
  <si>
    <t>Dokumentation</t>
  </si>
  <si>
    <t>Versionierung</t>
  </si>
  <si>
    <t>Look &amp; Feel</t>
  </si>
  <si>
    <t>Welche Designvorgaben gilt es zu beachten und wie muss die Handhabung auf den Benutzer wirken</t>
  </si>
  <si>
    <t>Usability</t>
  </si>
  <si>
    <t>_unsortiert</t>
  </si>
  <si>
    <t>Accessibility</t>
  </si>
  <si>
    <t>Verständlichkeit</t>
  </si>
  <si>
    <t>Installierbarkeit</t>
  </si>
  <si>
    <t>Erlernbarkeit</t>
  </si>
  <si>
    <t>Bedienbarkeit</t>
  </si>
  <si>
    <t>Flexibilität</t>
  </si>
  <si>
    <t>Unterstützung von Standards</t>
  </si>
  <si>
    <t>Portierbarkeit</t>
  </si>
  <si>
    <t>Prozessor</t>
  </si>
  <si>
    <t>Sprache</t>
  </si>
  <si>
    <t>Betriebssystem</t>
  </si>
  <si>
    <t>Datenbank</t>
  </si>
  <si>
    <t>Erweiterung</t>
  </si>
  <si>
    <t>Änderung</t>
  </si>
  <si>
    <t>Modularisierung</t>
  </si>
  <si>
    <t>Simplicity</t>
  </si>
  <si>
    <t>Zuverlässigkeit</t>
  </si>
  <si>
    <t>Stabilität</t>
  </si>
  <si>
    <t>Fehlertolleranz</t>
  </si>
  <si>
    <t>Fehlertoleranz - Usereingaben</t>
  </si>
  <si>
    <t>Systemreife</t>
  </si>
  <si>
    <t>Wiederherstellbarkeit</t>
  </si>
  <si>
    <t>Robustheit</t>
  </si>
  <si>
    <t>Extern</t>
  </si>
  <si>
    <t>soziale Faktoren</t>
  </si>
  <si>
    <t>wirtschaftliche Faktoren</t>
  </si>
  <si>
    <t>Vertragsfaktoren</t>
  </si>
  <si>
    <t>politische Faktoren</t>
  </si>
  <si>
    <t>Gesetze</t>
  </si>
  <si>
    <t>Vorschriften</t>
  </si>
  <si>
    <t>Normen</t>
  </si>
  <si>
    <t>Standards</t>
  </si>
  <si>
    <t>Unsortiert</t>
  </si>
  <si>
    <t>Reports</t>
  </si>
  <si>
    <t>Anhang</t>
  </si>
  <si>
    <t>register</t>
  </si>
  <si>
    <t>text</t>
  </si>
  <si>
    <t>email</t>
  </si>
  <si>
    <t>password</t>
  </si>
  <si>
    <t>submit</t>
  </si>
  <si>
    <t>Form</t>
  </si>
  <si>
    <t>type</t>
  </si>
  <si>
    <t>required</t>
  </si>
  <si>
    <t>server</t>
  </si>
  <si>
    <t>2.0</t>
  </si>
  <si>
    <t>Attribute</t>
  </si>
  <si>
    <t>action</t>
  </si>
  <si>
    <t>client</t>
  </si>
  <si>
    <t>value</t>
  </si>
  <si>
    <t>firstname</t>
  </si>
  <si>
    <t>surname</t>
  </si>
  <si>
    <t>onBlur</t>
  </si>
  <si>
    <t>Element</t>
  </si>
  <si>
    <t>Value</t>
  </si>
  <si>
    <t>Validator</t>
  </si>
  <si>
    <t>Translate</t>
  </si>
  <si>
    <t>onSubmit</t>
  </si>
  <si>
    <t>setErrorMessage</t>
  </si>
  <si>
    <t>onIsNotValidClient</t>
  </si>
  <si>
    <t>onIsValidClient</t>
  </si>
  <si>
    <t>Div ummantelndes Element</t>
  </si>
  <si>
    <t>Element selber (Icon, Hintergrund)</t>
  </si>
  <si>
    <t>user-register</t>
  </si>
  <si>
    <t>user/register</t>
  </si>
  <si>
    <t>Route</t>
  </si>
  <si>
    <t>onIsNotValidServer</t>
  </si>
  <si>
    <t>onIsValidServer</t>
  </si>
  <si>
    <t>setSuccessMessage</t>
  </si>
  <si>
    <t>CLI</t>
  </si>
  <si>
    <t>ini</t>
  </si>
  <si>
    <t>Cli hat die ini nicht gefunden</t>
  </si>
  <si>
    <t>Frontend</t>
  </si>
  <si>
    <t>Backend</t>
  </si>
  <si>
    <t>Jeder User kann sich registrieren.</t>
  </si>
  <si>
    <t>Verifizierung erfolgt über Email und Passwort.</t>
  </si>
  <si>
    <t>Verifizierung über google, facebook</t>
  </si>
  <si>
    <t>inhalt</t>
  </si>
  <si>
    <t>jbig3Base</t>
  </si>
  <si>
    <t>dataBase</t>
  </si>
  <si>
    <t>Datenbankanbindung erfolgt über Doctrine 2</t>
  </si>
  <si>
    <t>Erreichbarkeit der Seite unter Route:</t>
  </si>
  <si>
    <t>Erreichbarkeit der Seite unter URL:</t>
  </si>
  <si>
    <t>URL</t>
  </si>
  <si>
    <t>Anzeige als eigene Widget</t>
  </si>
  <si>
    <t>Formular ist geschützt gegen CSRF</t>
  </si>
  <si>
    <t>auslösendes Event</t>
  </si>
  <si>
    <t>auslösendes
Event</t>
  </si>
  <si>
    <t>integer</t>
  </si>
  <si>
    <t>string</t>
  </si>
  <si>
    <t>length</t>
  </si>
  <si>
    <t>unique</t>
  </si>
  <si>
    <t>autofocus</t>
  </si>
  <si>
    <t>hidden</t>
  </si>
  <si>
    <t>csrf</t>
  </si>
  <si>
    <t>-</t>
  </si>
  <si>
    <t>BaseForm</t>
  </si>
  <si>
    <t>options</t>
  </si>
  <si>
    <t>timeout = 600</t>
  </si>
  <si>
    <t>Bereich</t>
  </si>
  <si>
    <t>UserEntity</t>
  </si>
  <si>
    <t>label =&gt; FIRSTNAME_LABEL</t>
  </si>
  <si>
    <t>label =&gt; SURNAME_LABEL</t>
  </si>
  <si>
    <t>label =&gt; EMAIL_LABEL</t>
  </si>
  <si>
    <t>label =&gt; PASSWORD_LABEL</t>
  </si>
  <si>
    <t>BaseFormFilter</t>
  </si>
  <si>
    <t>StringTrim</t>
  </si>
  <si>
    <t>Stringlength MIN</t>
  </si>
  <si>
    <t>Stringlength MAX</t>
  </si>
  <si>
    <t>Stringlength Messages</t>
  </si>
  <si>
    <t>EmailAdress</t>
  </si>
  <si>
    <t>RecordExists</t>
  </si>
  <si>
    <t>FormAction</t>
  </si>
  <si>
    <t>Password mit bCrypt verschlüsselt</t>
  </si>
  <si>
    <t>alle</t>
  </si>
  <si>
    <t>Tooltip, Default, Maxlength, Size</t>
  </si>
  <si>
    <t>html</t>
  </si>
  <si>
    <t>ClientValidierung</t>
  </si>
  <si>
    <t>setErrorClass</t>
  </si>
  <si>
    <t>setSuccessClass</t>
  </si>
  <si>
    <t>Beschreibung2</t>
  </si>
  <si>
    <t>siehe onIs, onIsNot</t>
  </si>
  <si>
    <t>Server-Validierung</t>
  </si>
  <si>
    <t>ausgelöste Aktion</t>
  </si>
  <si>
    <t>validClient</t>
  </si>
  <si>
    <t>filterServer, validServer</t>
  </si>
  <si>
    <t>populateForm</t>
  </si>
  <si>
    <t>setErrorMessages</t>
  </si>
  <si>
    <t>setErrorClasses</t>
  </si>
  <si>
    <t>setRedirect to:</t>
  </si>
  <si>
    <t>Aufgabe OK</t>
  </si>
  <si>
    <t>Abgeschlossen</t>
  </si>
  <si>
    <t>abgeschlossen</t>
  </si>
  <si>
    <t>saveDb</t>
  </si>
  <si>
    <t>triggerEvent(register)</t>
  </si>
  <si>
    <t>register.phtml</t>
  </si>
  <si>
    <t>Anzeige als eigene Seite</t>
  </si>
  <si>
    <t>nullable</t>
  </si>
  <si>
    <t>precision</t>
  </si>
  <si>
    <t>scale</t>
  </si>
  <si>
    <t>default</t>
  </si>
  <si>
    <t>Code-TODOs auflösen</t>
  </si>
  <si>
    <t>PHPDocs anlegen</t>
  </si>
  <si>
    <t>PHPUnitTests anlegen</t>
  </si>
  <si>
    <t>Abhängigkeiten mit ServiceManager auflösen</t>
  </si>
  <si>
    <t>Klassenordnung herstellen</t>
  </si>
  <si>
    <t>Autoloader =&gt; ClassMap erstellen</t>
  </si>
  <si>
    <t>Pizza in tryings verschieben</t>
  </si>
  <si>
    <t>widget…</t>
  </si>
  <si>
    <t>Prio</t>
  </si>
  <si>
    <t>Rel.</t>
  </si>
  <si>
    <t>scheint aktuell nicht zu stimmen, aber bei Login nachbessern</t>
  </si>
  <si>
    <t>user-activate</t>
  </si>
  <si>
    <t>Form als Fieldset aufbauen</t>
  </si>
  <si>
    <t>wird sehr wahrscheinlich gebraucht, da mit ptest</t>
  </si>
  <si>
    <t>mit ptest versuchen</t>
  </si>
  <si>
    <t>translate</t>
  </si>
  <si>
    <t>DoctrineTest in Tryings verschieben</t>
  </si>
  <si>
    <t>route</t>
  </si>
  <si>
    <t>Routing aus DB herstellen</t>
  </si>
  <si>
    <t>Caching mit gesamter Performanceverbesserung</t>
  </si>
  <si>
    <t>git commit</t>
  </si>
  <si>
    <t>remote</t>
  </si>
  <si>
    <t>Remote Host einrichten Entwicklungsserver</t>
  </si>
  <si>
    <t>registerDate</t>
  </si>
  <si>
    <t>datetime</t>
  </si>
  <si>
    <t>activate</t>
  </si>
  <si>
    <t>label =&gt; ACTIVATE_LABEL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</si>
</sst>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d/m/yy\ h:mm;@"/>
    <numFmt numFmtId="165" formatCode="_-* #,##0\ _€_-;\-* #,##0\ _€_-;_-* &quot;-&quot;??\ _€_-;_-@_-"/>
    <numFmt numFmtId="166" formatCode="[h]:mm:ss;@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Symbol"/>
      <family val="1"/>
      <charset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</cellStyleXfs>
  <cellXfs count="101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textRotation="90"/>
    </xf>
    <xf numFmtId="0" fontId="0" fillId="0" borderId="0" xfId="0" applyAlignment="1">
      <alignment horizontal="center" vertical="center" textRotation="90"/>
    </xf>
    <xf numFmtId="0" fontId="0" fillId="0" borderId="1" xfId="0" applyBorder="1" applyAlignment="1">
      <alignment horizontal="center" vertical="top" textRotation="90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top" textRotation="90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2" borderId="0" xfId="0" applyNumberFormat="1" applyFill="1"/>
    <xf numFmtId="3" fontId="0" fillId="2" borderId="0" xfId="0" applyNumberFormat="1" applyFill="1"/>
    <xf numFmtId="165" fontId="0" fillId="2" borderId="0" xfId="1" applyNumberFormat="1" applyFont="1" applyFill="1"/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vertical="center" indent="12"/>
    </xf>
    <xf numFmtId="1" fontId="0" fillId="0" borderId="0" xfId="0" applyNumberFormat="1"/>
    <xf numFmtId="44" fontId="0" fillId="0" borderId="0" xfId="2" applyFont="1"/>
    <xf numFmtId="0" fontId="0" fillId="0" borderId="0" xfId="0" quotePrefix="1"/>
    <xf numFmtId="0" fontId="0" fillId="0" borderId="0" xfId="0" applyAlignment="1">
      <alignment horizontal="center"/>
    </xf>
    <xf numFmtId="49" fontId="0" fillId="0" borderId="0" xfId="0" applyNumberFormat="1"/>
    <xf numFmtId="0" fontId="3" fillId="3" borderId="0" xfId="3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textRotation="90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wrapText="1"/>
    </xf>
    <xf numFmtId="0" fontId="0" fillId="0" borderId="0" xfId="0" applyAlignment="1">
      <alignment horizontal="left" vertical="center" indent="3"/>
    </xf>
    <xf numFmtId="0" fontId="0" fillId="0" borderId="0" xfId="0" quotePrefix="1" applyAlignment="1">
      <alignment wrapText="1"/>
    </xf>
    <xf numFmtId="0" fontId="4" fillId="0" borderId="0" xfId="0" applyFont="1" applyAlignment="1">
      <alignment horizontal="left" vertical="center" indent="4"/>
    </xf>
    <xf numFmtId="0" fontId="5" fillId="0" borderId="0" xfId="4"/>
    <xf numFmtId="0" fontId="5" fillId="0" borderId="0" xfId="4" applyAlignment="1">
      <alignment vertical="center"/>
    </xf>
    <xf numFmtId="0" fontId="0" fillId="10" borderId="2" xfId="0" applyFont="1" applyFill="1" applyBorder="1"/>
    <xf numFmtId="0" fontId="0" fillId="0" borderId="2" xfId="0" applyFont="1" applyBorder="1"/>
    <xf numFmtId="20" fontId="0" fillId="10" borderId="2" xfId="0" applyNumberFormat="1" applyFont="1" applyFill="1" applyBorder="1" applyAlignment="1">
      <alignment horizontal="center"/>
    </xf>
    <xf numFmtId="20" fontId="0" fillId="10" borderId="2" xfId="0" applyNumberFormat="1" applyFont="1" applyFill="1" applyBorder="1" applyAlignment="1">
      <alignment horizontal="left"/>
    </xf>
    <xf numFmtId="20" fontId="0" fillId="10" borderId="2" xfId="0" applyNumberFormat="1" applyFont="1" applyFill="1" applyBorder="1" applyAlignment="1">
      <alignment horizontal="center" vertical="top"/>
    </xf>
    <xf numFmtId="20" fontId="0" fillId="0" borderId="2" xfId="0" applyNumberFormat="1" applyFont="1" applyBorder="1" applyAlignment="1">
      <alignment horizontal="center"/>
    </xf>
    <xf numFmtId="20" fontId="0" fillId="0" borderId="2" xfId="0" applyNumberFormat="1" applyFont="1" applyBorder="1" applyAlignment="1">
      <alignment horizontal="left"/>
    </xf>
    <xf numFmtId="20" fontId="0" fillId="0" borderId="2" xfId="0" applyNumberFormat="1" applyFont="1" applyBorder="1" applyAlignment="1">
      <alignment horizontal="center" vertical="top"/>
    </xf>
    <xf numFmtId="0" fontId="0" fillId="10" borderId="2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center" vertical="top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center" vertical="top"/>
    </xf>
    <xf numFmtId="14" fontId="0" fillId="10" borderId="2" xfId="0" applyNumberFormat="1" applyFont="1" applyFill="1" applyBorder="1"/>
    <xf numFmtId="14" fontId="0" fillId="0" borderId="2" xfId="0" applyNumberFormat="1" applyFont="1" applyBorder="1"/>
    <xf numFmtId="0" fontId="6" fillId="9" borderId="3" xfId="0" applyFont="1" applyFill="1" applyBorder="1"/>
    <xf numFmtId="0" fontId="6" fillId="9" borderId="3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left" wrapText="1"/>
    </xf>
    <xf numFmtId="0" fontId="6" fillId="9" borderId="3" xfId="0" applyFont="1" applyFill="1" applyBorder="1" applyAlignment="1">
      <alignment horizontal="center" vertical="top" textRotation="90" wrapText="1"/>
    </xf>
    <xf numFmtId="14" fontId="0" fillId="0" borderId="4" xfId="0" applyNumberFormat="1" applyFont="1" applyBorder="1"/>
    <xf numFmtId="20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/>
    <xf numFmtId="0" fontId="0" fillId="0" borderId="4" xfId="0" applyBorder="1"/>
    <xf numFmtId="166" fontId="0" fillId="0" borderId="0" xfId="0" applyNumberFormat="1" applyAlignment="1">
      <alignment horizontal="center"/>
    </xf>
    <xf numFmtId="0" fontId="7" fillId="4" borderId="0" xfId="5"/>
    <xf numFmtId="0" fontId="7" fillId="5" borderId="0" xfId="6"/>
    <xf numFmtId="0" fontId="7" fillId="6" borderId="0" xfId="7"/>
    <xf numFmtId="0" fontId="7" fillId="6" borderId="0" xfId="7" applyAlignment="1">
      <alignment horizontal="left"/>
    </xf>
    <xf numFmtId="0" fontId="7" fillId="7" borderId="0" xfId="8"/>
    <xf numFmtId="0" fontId="7" fillId="7" borderId="0" xfId="8" applyAlignment="1">
      <alignment horizontal="left"/>
    </xf>
    <xf numFmtId="0" fontId="7" fillId="8" borderId="0" xfId="9"/>
    <xf numFmtId="0" fontId="7" fillId="8" borderId="0" xfId="9" applyAlignment="1">
      <alignment horizontal="left"/>
    </xf>
    <xf numFmtId="0" fontId="7" fillId="5" borderId="0" xfId="6" applyAlignment="1">
      <alignment horizontal="left"/>
    </xf>
    <xf numFmtId="20" fontId="0" fillId="0" borderId="0" xfId="0" applyNumberFormat="1" applyBorder="1"/>
    <xf numFmtId="0" fontId="8" fillId="0" borderId="4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4" xfId="0" applyFont="1" applyBorder="1" applyAlignment="1">
      <alignment horizontal="center" vertical="top"/>
    </xf>
    <xf numFmtId="43" fontId="0" fillId="0" borderId="0" xfId="1" applyFont="1" applyAlignment="1">
      <alignment horizontal="center"/>
    </xf>
    <xf numFmtId="0" fontId="0" fillId="0" borderId="0" xfId="0" applyAlignment="1"/>
    <xf numFmtId="14" fontId="8" fillId="0" borderId="4" xfId="0" applyNumberFormat="1" applyFont="1" applyBorder="1"/>
    <xf numFmtId="20" fontId="8" fillId="0" borderId="4" xfId="0" applyNumberFormat="1" applyFont="1" applyBorder="1" applyAlignment="1">
      <alignment horizontal="center"/>
    </xf>
    <xf numFmtId="43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9" borderId="3" xfId="0" applyFont="1" applyFill="1" applyBorder="1" applyAlignment="1"/>
    <xf numFmtId="43" fontId="6" fillId="9" borderId="3" xfId="1" applyNumberFormat="1" applyFont="1" applyFill="1" applyBorder="1" applyAlignment="1">
      <alignment horizontal="center"/>
    </xf>
    <xf numFmtId="0" fontId="6" fillId="9" borderId="5" xfId="0" applyFont="1" applyFill="1" applyBorder="1"/>
    <xf numFmtId="0" fontId="6" fillId="9" borderId="3" xfId="0" applyFont="1" applyFill="1" applyBorder="1" applyAlignment="1">
      <alignment horizontal="center" vertical="top" textRotation="90"/>
    </xf>
    <xf numFmtId="0" fontId="6" fillId="9" borderId="3" xfId="0" applyFont="1" applyFill="1" applyBorder="1" applyAlignment="1">
      <alignment horizontal="center" wrapText="1"/>
    </xf>
    <xf numFmtId="0" fontId="0" fillId="0" borderId="0" xfId="0" applyFill="1" applyAlignment="1"/>
    <xf numFmtId="0" fontId="0" fillId="0" borderId="0" xfId="0" applyFill="1" applyAlignment="1">
      <alignment horizontal="left"/>
    </xf>
    <xf numFmtId="43" fontId="0" fillId="0" borderId="0" xfId="1" applyFont="1" applyAlignment="1">
      <alignment horizontal="center" vertical="top" textRotation="90"/>
    </xf>
    <xf numFmtId="43" fontId="6" fillId="9" borderId="3" xfId="1" applyNumberFormat="1" applyFont="1" applyFill="1" applyBorder="1" applyAlignment="1">
      <alignment horizontal="center" vertical="top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0">
    <cellStyle name="Akzent1" xfId="5" builtinId="29"/>
    <cellStyle name="Akzent2" xfId="6" builtinId="33"/>
    <cellStyle name="Akzent3" xfId="7" builtinId="37"/>
    <cellStyle name="Akzent4" xfId="8" builtinId="41"/>
    <cellStyle name="Akzent5" xfId="9" builtinId="45"/>
    <cellStyle name="Gut" xfId="3" builtinId="26"/>
    <cellStyle name="Hyperlink" xfId="4" builtinId="8"/>
    <cellStyle name="Komma" xfId="1" builtinId="3"/>
    <cellStyle name="Standard" xfId="0" builtinId="0"/>
    <cellStyle name="Währung" xfId="2" builtinId="4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wrapText="0" indent="0" justifyLastLine="0" shrinkToFit="0" readingOrder="0"/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6" formatCode="[h]:mm:ss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3" name="Tabelle3" displayName="Tabelle3" ref="A1:H48" totalsRowShown="0" headerRowDxfId="92" dataDxfId="91">
  <autoFilter ref="A1:H48">
    <filterColumn colId="6">
      <customFilters>
        <customFilter operator="notEqual" val=" "/>
      </customFilters>
    </filterColumn>
  </autoFilter>
  <tableColumns count="8">
    <tableColumn id="1" name="Ordner 1"/>
    <tableColumn id="2" name="Ordner 2"/>
    <tableColumn id="3" name="Ordner 3"/>
    <tableColumn id="4" name="Ordner 4"/>
    <tableColumn id="5" name="Datei"/>
    <tableColumn id="6" name="Standart" dataDxfId="90"/>
    <tableColumn id="7" name="zusatz" dataDxfId="89"/>
    <tableColumn id="8" name="Buildpath" dataDxfId="8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A1:R560" totalsRowShown="0">
  <autoFilter ref="A1:R560">
    <filterColumn colId="13">
      <customFilters>
        <customFilter operator="notEqual" val=" "/>
      </customFilters>
    </filterColumn>
  </autoFilter>
  <sortState ref="A2:R561">
    <sortCondition ref="O1:O561"/>
  </sortState>
  <tableColumns count="18">
    <tableColumn id="19" name="gänzlich unklar" dataDxfId="87"/>
    <tableColumn id="20" name="Statistik"/>
    <tableColumn id="14" name="Extraversion allg."/>
    <tableColumn id="13" name="Subdim. unklar"/>
    <tableColumn id="10" name="Geselligkeit"/>
    <tableColumn id="11" name="Aktivität"/>
    <tableColumn id="12" name="Durchsetzung"/>
    <tableColumn id="7" name="Erlebnishunger"/>
    <tableColumn id="8" name="Herzlichkeit"/>
    <tableColumn id="9" name="Glücksempfinden" dataDxfId="86"/>
    <tableColumn id="18" name="Neurotizismus"/>
    <tableColumn id="15" name="Gewissenhaftigkeit"/>
    <tableColumn id="16" name="Verträglichkeit"/>
    <tableColumn id="17" name="Offenheit"/>
    <tableColumn id="4" name="Kurzbeschreibung"/>
    <tableColumn id="21" name="Spalte1"/>
    <tableColumn id="5" name="Fremd"/>
    <tableColumn id="2" name="Spalte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elle1" displayName="Tabelle1" ref="A2:K11" totalsRowShown="0">
  <autoFilter ref="A2:K11"/>
  <tableColumns count="11">
    <tableColumn id="1" name="ForeignKey"/>
    <tableColumn id="2" name="Cardinal" dataDxfId="85"/>
    <tableColumn id="3" name="Identifying" dataDxfId="84"/>
    <tableColumn id="4" name="Table.Child"/>
    <tableColumn id="5" name="Column.Child"/>
    <tableColumn id="6" name="Man.Child" dataDxfId="83"/>
    <tableColumn id="7" name="Table.Parent" dataCellStyle="Standard"/>
    <tableColumn id="8" name="Column.Parent"/>
    <tableColumn id="9" name="Man.Parent" dataDxfId="82"/>
    <tableColumn id="10" name="on update" dataDxfId="81"/>
    <tableColumn id="11" name="on delete" dataDxfId="8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le5" displayName="Tabelle5" ref="A1:Q79" totalsRowCount="1" dataDxfId="78" headerRowBorderDxfId="79" tableBorderDxfId="77" totalsRowBorderDxfId="76">
  <autoFilter ref="A1:Q78"/>
  <tableColumns count="17">
    <tableColumn id="1" name="Datum" totalsRowLabel="Ergebnis" dataDxfId="75" totalsRowDxfId="74"/>
    <tableColumn id="2" name="von" dataDxfId="73" totalsRowDxfId="72"/>
    <tableColumn id="3" name="bis" totalsRowDxfId="71"/>
    <tableColumn id="4" name="Zeit" totalsRowFunction="sum" dataDxfId="70" totalsRowDxfId="69">
      <calculatedColumnFormula>C2-B2</calculatedColumnFormula>
    </tableColumn>
    <tableColumn id="5" name="Projekt" dataDxfId="68" totalsRowDxfId="67"/>
    <tableColumn id="6" name="Modul" dataDxfId="66" totalsRowDxfId="65"/>
    <tableColumn id="7" name="Spalte1" dataDxfId="64" totalsRowDxfId="63"/>
    <tableColumn id="8" name="Controller" dataDxfId="62" totalsRowDxfId="61"/>
    <tableColumn id="9" name="Action" dataDxfId="60" totalsRowDxfId="59"/>
    <tableColumn id="10" name="Helper" dataDxfId="58" totalsRowDxfId="57"/>
    <tableColumn id="11" name="Konzept" dataDxfId="56" totalsRowDxfId="55"/>
    <tableColumn id="12" name="Theorie" dataDxfId="54" totalsRowDxfId="53"/>
    <tableColumn id="13" name="Planung" dataDxfId="52" totalsRowDxfId="51"/>
    <tableColumn id="14" name="Implement" dataDxfId="50" totalsRowDxfId="49"/>
    <tableColumn id="15" name="Gruppe" dataDxfId="48" totalsRowDxfId="47"/>
    <tableColumn id="16" name="Gruppe II" dataDxfId="46" totalsRowDxfId="45"/>
    <tableColumn id="17" name="Aufgabenbeschreibung" totalsRowFunction="count" dataDxfId="44" totalsRow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elle4" displayName="Tabelle4" ref="A1:F30" totalsRowShown="0">
  <autoFilter ref="A1:F30"/>
  <tableColumns count="6">
    <tableColumn id="1" name="Nr."/>
    <tableColumn id="2" name="ok"/>
    <tableColumn id="3" name="aus EA csv"/>
    <tableColumn id="4" name="Pflicht"/>
    <tableColumn id="5" name="Beschreibung"/>
    <tableColumn id="6" name="mögliche Werte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le17" displayName="Tabelle17" ref="A1:T70" totalsRowShown="0">
  <autoFilter ref="A1:T70"/>
  <tableColumns count="20">
    <tableColumn id="26" name="CSV_KEY" dataDxfId="41">
      <calculatedColumnFormula>Tabelle17[[#This Row],[Name]]</calculatedColumnFormula>
    </tableColumn>
    <tableColumn id="27" name="CSV_PARENT_KEY" dataDxfId="40"/>
    <tableColumn id="2" name="Type"/>
    <tableColumn id="37" name="E1"/>
    <tableColumn id="40" name="E13"/>
    <tableColumn id="39" name="E12"/>
    <tableColumn id="38" name="E2"/>
    <tableColumn id="41" name="E3"/>
    <tableColumn id="1" name="Name first"/>
    <tableColumn id="42" name="Name"/>
    <tableColumn id="12" name="Alias"/>
    <tableColumn id="13" name="Status"/>
    <tableColumn id="22" name="Requirement Difficulty"/>
    <tableColumn id="23" name="Requirement Priority"/>
    <tableColumn id="7" name="Priority"/>
    <tableColumn id="10" name="Author"/>
    <tableColumn id="8" name="Stereotype"/>
    <tableColumn id="5" name="Phase"/>
    <tableColumn id="6" name="Version"/>
    <tableColumn id="4" name="Not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elle7" displayName="Tabelle7" ref="A1:O48" totalsRowShown="0" headerRowDxfId="39" headerRowBorderDxfId="38" tableBorderDxfId="37">
  <autoFilter ref="A1:O48"/>
  <tableColumns count="15">
    <tableColumn id="10" name="Aufgabe OK" dataDxfId="36"/>
    <tableColumn id="1" name="Module" dataDxfId="35"/>
    <tableColumn id="2" name="UseCase" dataDxfId="34"/>
    <tableColumn id="3" name="Frontend" dataDxfId="33"/>
    <tableColumn id="4" name="Backend" dataDxfId="32"/>
    <tableColumn id="9" name="Beschreibung"/>
    <tableColumn id="24" name="auslösendes_x000a_Event"/>
    <tableColumn id="7" name="Attribute"/>
    <tableColumn id="8" name="Value"/>
    <tableColumn id="23" name="ausgelöste Aktion"/>
    <tableColumn id="21" name="Beschreibung2"/>
    <tableColumn id="12" name="Prio" dataDxfId="31"/>
    <tableColumn id="13" name="Rel." dataDxfId="30"/>
    <tableColumn id="14" name="Phase"/>
    <tableColumn id="25" name="Abgeschlossen" dataDxfId="2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elle8" displayName="Tabelle8" ref="A2:AD87" totalsRowCount="1">
  <autoFilter ref="A2:AD86"/>
  <tableColumns count="30">
    <tableColumn id="10" name="Aufgabe OK" dataDxfId="28" totalsRowDxfId="12"/>
    <tableColumn id="2" name="Module"/>
    <tableColumn id="4" name="UseCase"/>
    <tableColumn id="31" name="Bereich"/>
    <tableColumn id="18" name="Element"/>
    <tableColumn id="5" name="type"/>
    <tableColumn id="11" name="length"/>
    <tableColumn id="8" name="precision"/>
    <tableColumn id="3" name="scale"/>
    <tableColumn id="12" name="default"/>
    <tableColumn id="15" name="unique" dataDxfId="27" totalsRowDxfId="11"/>
    <tableColumn id="1" name="nullable" dataDxfId="26" totalsRowDxfId="10"/>
    <tableColumn id="16" name="required" dataDxfId="25" totalsRowDxfId="9"/>
    <tableColumn id="32" name="autofocus" dataDxfId="24" totalsRowDxfId="8"/>
    <tableColumn id="36" name="id" dataDxfId="23" totalsRowDxfId="7"/>
    <tableColumn id="35" name="value" dataDxfId="22" totalsRowDxfId="6"/>
    <tableColumn id="25" name="options" dataDxfId="21"/>
    <tableColumn id="17" name="StringTrim" dataDxfId="20" totalsRowDxfId="5"/>
    <tableColumn id="19" name="Stringlength MIN"/>
    <tableColumn id="29" name="Stringlength MAX"/>
    <tableColumn id="28" name="Stringlength Messages"/>
    <tableColumn id="33" name="EmailAdress" dataDxfId="19" totalsRowDxfId="4"/>
    <tableColumn id="34" name="RecordExists" dataDxfId="18" totalsRowDxfId="3"/>
    <tableColumn id="21" name="auslösendes Event"/>
    <tableColumn id="7" name="ausgelöste Aktion" dataDxfId="17" totalsRowDxfId="2"/>
    <tableColumn id="9" name="Beschreibung" dataDxfId="16"/>
    <tableColumn id="13" name="Priority"/>
    <tableColumn id="14" name="Release" dataDxfId="15" totalsRowDxfId="1" dataCellStyle="Komma"/>
    <tableColumn id="6" name="Phase" dataDxfId="14" dataCellStyle="Komma"/>
    <tableColumn id="37" name="abgeschlossen" dataDxfId="13" totalsRowDxfId="0" dataCellStyle="K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onenote:..\Non-Functional%20Requirements\_unsortiert.one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C53" sqref="C53"/>
    </sheetView>
  </sheetViews>
  <sheetFormatPr baseColWidth="10" defaultRowHeight="15" x14ac:dyDescent="0.25"/>
  <cols>
    <col min="3" max="3" width="19.140625" bestFit="1" customWidth="1"/>
    <col min="5" max="5" width="19.140625" bestFit="1" customWidth="1"/>
    <col min="6" max="6" width="10.42578125" style="28" customWidth="1"/>
    <col min="7" max="7" width="8.42578125" style="28" customWidth="1"/>
    <col min="8" max="8" width="11.5703125" style="28" customWidth="1"/>
  </cols>
  <sheetData>
    <row r="1" spans="1:14" x14ac:dyDescent="0.25">
      <c r="A1" t="s">
        <v>807</v>
      </c>
      <c r="B1" t="s">
        <v>808</v>
      </c>
      <c r="C1" t="s">
        <v>809</v>
      </c>
      <c r="D1" t="s">
        <v>810</v>
      </c>
      <c r="E1" t="s">
        <v>811</v>
      </c>
      <c r="F1" s="28" t="s">
        <v>812</v>
      </c>
      <c r="G1" s="28" t="s">
        <v>816</v>
      </c>
      <c r="H1" s="28" t="s">
        <v>841</v>
      </c>
    </row>
    <row r="2" spans="1:14" hidden="1" x14ac:dyDescent="0.25">
      <c r="A2" t="s">
        <v>786</v>
      </c>
      <c r="B2" s="30" t="s">
        <v>791</v>
      </c>
      <c r="E2" s="30" t="s">
        <v>796</v>
      </c>
      <c r="F2" s="28" t="s">
        <v>592</v>
      </c>
      <c r="H2" s="28" t="s">
        <v>592</v>
      </c>
    </row>
    <row r="3" spans="1:14" x14ac:dyDescent="0.25">
      <c r="A3" t="s">
        <v>786</v>
      </c>
      <c r="B3" s="30" t="s">
        <v>791</v>
      </c>
      <c r="E3" s="30" t="s">
        <v>796</v>
      </c>
      <c r="G3" s="28" t="s">
        <v>592</v>
      </c>
    </row>
    <row r="4" spans="1:14" hidden="1" x14ac:dyDescent="0.25">
      <c r="A4" t="s">
        <v>786</v>
      </c>
      <c r="B4" s="30" t="s">
        <v>792</v>
      </c>
      <c r="C4" t="s">
        <v>799</v>
      </c>
      <c r="E4" s="30"/>
    </row>
    <row r="5" spans="1:14" s="29" customFormat="1" hidden="1" x14ac:dyDescent="0.25">
      <c r="A5" t="s">
        <v>786</v>
      </c>
      <c r="B5" s="30" t="s">
        <v>792</v>
      </c>
      <c r="D5" s="30"/>
      <c r="E5" s="30" t="s">
        <v>797</v>
      </c>
      <c r="F5" s="28" t="s">
        <v>592</v>
      </c>
      <c r="G5" s="28"/>
      <c r="H5" s="28" t="s">
        <v>592</v>
      </c>
      <c r="I5" s="30"/>
      <c r="J5" s="30"/>
      <c r="K5" s="30"/>
      <c r="L5" s="30"/>
      <c r="M5" s="30"/>
      <c r="N5" s="30"/>
    </row>
    <row r="6" spans="1:14" s="29" customFormat="1" hidden="1" x14ac:dyDescent="0.25">
      <c r="A6" t="s">
        <v>786</v>
      </c>
      <c r="B6" s="30" t="s">
        <v>792</v>
      </c>
      <c r="D6" s="30"/>
      <c r="E6" s="30" t="s">
        <v>798</v>
      </c>
      <c r="F6" s="28" t="s">
        <v>592</v>
      </c>
      <c r="G6" s="28"/>
      <c r="H6" s="28" t="s">
        <v>592</v>
      </c>
      <c r="I6" s="30"/>
      <c r="J6" s="30"/>
      <c r="K6" s="30"/>
      <c r="L6" s="30"/>
      <c r="M6" s="30"/>
      <c r="N6" s="30"/>
    </row>
    <row r="7" spans="1:14" s="29" customFormat="1" x14ac:dyDescent="0.25">
      <c r="A7" t="s">
        <v>786</v>
      </c>
      <c r="B7" s="30" t="s">
        <v>813</v>
      </c>
      <c r="D7" s="30"/>
      <c r="E7" s="30"/>
      <c r="F7" s="28"/>
      <c r="G7" s="28" t="s">
        <v>592</v>
      </c>
      <c r="H7" s="28" t="s">
        <v>592</v>
      </c>
      <c r="I7" s="30"/>
      <c r="J7" s="30"/>
      <c r="K7" s="30"/>
      <c r="L7" s="30"/>
      <c r="M7" s="30"/>
      <c r="N7" s="30"/>
    </row>
    <row r="8" spans="1:14" s="29" customFormat="1" x14ac:dyDescent="0.25">
      <c r="A8" t="s">
        <v>786</v>
      </c>
      <c r="B8" s="30" t="s">
        <v>814</v>
      </c>
      <c r="C8" s="30" t="s">
        <v>815</v>
      </c>
      <c r="D8" s="30"/>
      <c r="E8" s="30"/>
      <c r="F8" s="28"/>
      <c r="G8" s="28" t="s">
        <v>592</v>
      </c>
      <c r="H8" s="28" t="s">
        <v>592</v>
      </c>
      <c r="I8" s="30"/>
      <c r="J8" s="30"/>
      <c r="K8" s="30"/>
      <c r="L8" s="30"/>
      <c r="M8" s="30"/>
      <c r="N8" s="30"/>
    </row>
    <row r="9" spans="1:14" s="29" customFormat="1" x14ac:dyDescent="0.25">
      <c r="A9" t="s">
        <v>786</v>
      </c>
      <c r="B9" s="30" t="s">
        <v>814</v>
      </c>
      <c r="C9" s="30" t="s">
        <v>799</v>
      </c>
      <c r="D9" s="30"/>
      <c r="E9" s="30"/>
      <c r="F9" s="28"/>
      <c r="G9" s="28" t="s">
        <v>592</v>
      </c>
      <c r="H9" s="28" t="s">
        <v>592</v>
      </c>
      <c r="I9" s="30"/>
      <c r="J9" s="30"/>
      <c r="K9" s="30"/>
      <c r="L9" s="30"/>
      <c r="M9" s="30"/>
      <c r="N9" s="30"/>
    </row>
    <row r="10" spans="1:14" s="29" customFormat="1" x14ac:dyDescent="0.25">
      <c r="A10" t="s">
        <v>786</v>
      </c>
      <c r="B10" s="30" t="s">
        <v>814</v>
      </c>
      <c r="C10" s="30" t="s">
        <v>800</v>
      </c>
      <c r="D10" s="30"/>
      <c r="E10" s="30"/>
      <c r="F10" s="28"/>
      <c r="G10" s="28" t="s">
        <v>592</v>
      </c>
      <c r="H10" s="28" t="s">
        <v>592</v>
      </c>
      <c r="I10" s="30"/>
      <c r="J10" s="30"/>
      <c r="K10" s="30"/>
      <c r="L10" s="30"/>
      <c r="M10" s="30"/>
      <c r="N10" s="30"/>
    </row>
    <row r="11" spans="1:14" s="30" customFormat="1" hidden="1" x14ac:dyDescent="0.25">
      <c r="A11" t="s">
        <v>786</v>
      </c>
      <c r="B11" s="30" t="s">
        <v>793</v>
      </c>
      <c r="F11" s="28" t="s">
        <v>592</v>
      </c>
      <c r="G11" s="28"/>
      <c r="H11" s="28" t="s">
        <v>592</v>
      </c>
    </row>
    <row r="12" spans="1:14" s="30" customFormat="1" x14ac:dyDescent="0.25">
      <c r="A12" t="s">
        <v>786</v>
      </c>
      <c r="B12" s="30" t="s">
        <v>817</v>
      </c>
      <c r="F12" s="28"/>
      <c r="G12" s="28" t="s">
        <v>592</v>
      </c>
      <c r="H12" s="28" t="s">
        <v>592</v>
      </c>
    </row>
    <row r="13" spans="1:14" s="30" customFormat="1" x14ac:dyDescent="0.25">
      <c r="A13" t="s">
        <v>786</v>
      </c>
      <c r="B13" s="30" t="s">
        <v>818</v>
      </c>
      <c r="F13" s="28"/>
      <c r="G13" s="28" t="s">
        <v>592</v>
      </c>
      <c r="H13" s="28" t="s">
        <v>592</v>
      </c>
    </row>
    <row r="14" spans="1:14" s="30" customFormat="1" x14ac:dyDescent="0.25">
      <c r="A14" t="s">
        <v>786</v>
      </c>
      <c r="B14" s="30" t="s">
        <v>794</v>
      </c>
      <c r="C14" s="30" t="s">
        <v>815</v>
      </c>
      <c r="F14" s="28"/>
      <c r="G14" s="28" t="s">
        <v>592</v>
      </c>
      <c r="H14" s="28" t="s">
        <v>592</v>
      </c>
    </row>
    <row r="15" spans="1:14" s="30" customFormat="1" hidden="1" x14ac:dyDescent="0.25">
      <c r="A15" t="s">
        <v>786</v>
      </c>
      <c r="B15" s="30" t="s">
        <v>794</v>
      </c>
      <c r="C15" s="30" t="s">
        <v>799</v>
      </c>
      <c r="F15" s="28" t="s">
        <v>592</v>
      </c>
      <c r="G15" s="28"/>
      <c r="H15" s="28" t="s">
        <v>592</v>
      </c>
    </row>
    <row r="16" spans="1:14" s="30" customFormat="1" hidden="1" x14ac:dyDescent="0.25">
      <c r="A16" t="s">
        <v>786</v>
      </c>
      <c r="B16" s="30" t="s">
        <v>794</v>
      </c>
      <c r="C16" s="30" t="s">
        <v>800</v>
      </c>
      <c r="D16" s="30" t="s">
        <v>801</v>
      </c>
      <c r="E16" s="30" t="s">
        <v>803</v>
      </c>
      <c r="F16" s="28" t="s">
        <v>592</v>
      </c>
      <c r="G16" s="28"/>
      <c r="H16" s="28" t="s">
        <v>592</v>
      </c>
    </row>
    <row r="17" spans="1:8" s="30" customFormat="1" hidden="1" x14ac:dyDescent="0.25">
      <c r="A17" t="s">
        <v>786</v>
      </c>
      <c r="B17" s="30" t="s">
        <v>794</v>
      </c>
      <c r="C17" s="30" t="s">
        <v>800</v>
      </c>
      <c r="D17" s="30" t="s">
        <v>802</v>
      </c>
      <c r="E17" s="30" t="s">
        <v>804</v>
      </c>
      <c r="F17" s="28" t="s">
        <v>592</v>
      </c>
      <c r="G17" s="28"/>
      <c r="H17" s="28" t="s">
        <v>592</v>
      </c>
    </row>
    <row r="18" spans="1:8" s="30" customFormat="1" hidden="1" x14ac:dyDescent="0.25">
      <c r="A18" t="s">
        <v>786</v>
      </c>
      <c r="E18" s="30" t="s">
        <v>795</v>
      </c>
      <c r="F18" s="28" t="s">
        <v>592</v>
      </c>
      <c r="G18" s="28"/>
      <c r="H18" s="28" t="s">
        <v>592</v>
      </c>
    </row>
    <row r="19" spans="1:8" s="30" customFormat="1" x14ac:dyDescent="0.25">
      <c r="A19" t="s">
        <v>819</v>
      </c>
      <c r="B19" s="30" t="s">
        <v>820</v>
      </c>
      <c r="F19" s="28"/>
      <c r="G19" s="28" t="s">
        <v>592</v>
      </c>
      <c r="H19" s="28" t="s">
        <v>592</v>
      </c>
    </row>
    <row r="20" spans="1:8" s="30" customFormat="1" x14ac:dyDescent="0.25">
      <c r="A20" t="s">
        <v>819</v>
      </c>
      <c r="B20" s="30" t="s">
        <v>821</v>
      </c>
      <c r="F20" s="28"/>
      <c r="G20" s="28" t="s">
        <v>592</v>
      </c>
      <c r="H20" s="28" t="s">
        <v>592</v>
      </c>
    </row>
    <row r="21" spans="1:8" s="30" customFormat="1" x14ac:dyDescent="0.25">
      <c r="A21" t="s">
        <v>819</v>
      </c>
      <c r="B21" s="30" t="s">
        <v>822</v>
      </c>
      <c r="F21" s="28"/>
      <c r="G21" s="28" t="s">
        <v>592</v>
      </c>
      <c r="H21" s="28" t="s">
        <v>592</v>
      </c>
    </row>
    <row r="22" spans="1:8" s="30" customFormat="1" x14ac:dyDescent="0.25">
      <c r="A22" t="s">
        <v>819</v>
      </c>
      <c r="B22" s="30" t="s">
        <v>823</v>
      </c>
      <c r="F22" s="28"/>
      <c r="G22" s="28" t="s">
        <v>592</v>
      </c>
      <c r="H22" s="28" t="s">
        <v>592</v>
      </c>
    </row>
    <row r="23" spans="1:8" s="30" customFormat="1" x14ac:dyDescent="0.25">
      <c r="A23" t="s">
        <v>819</v>
      </c>
      <c r="B23" s="30" t="s">
        <v>824</v>
      </c>
      <c r="F23" s="28"/>
      <c r="G23" s="28" t="s">
        <v>592</v>
      </c>
      <c r="H23" s="28" t="s">
        <v>592</v>
      </c>
    </row>
    <row r="24" spans="1:8" s="30" customFormat="1" x14ac:dyDescent="0.25">
      <c r="A24" t="s">
        <v>819</v>
      </c>
      <c r="B24" s="30" t="s">
        <v>833</v>
      </c>
      <c r="F24" s="28"/>
      <c r="G24" s="28" t="s">
        <v>592</v>
      </c>
      <c r="H24" s="28" t="s">
        <v>592</v>
      </c>
    </row>
    <row r="25" spans="1:8" s="30" customFormat="1" x14ac:dyDescent="0.25">
      <c r="A25" t="s">
        <v>819</v>
      </c>
      <c r="B25" s="30" t="s">
        <v>825</v>
      </c>
      <c r="F25" s="28"/>
      <c r="G25" s="28" t="s">
        <v>592</v>
      </c>
      <c r="H25" s="28" t="s">
        <v>592</v>
      </c>
    </row>
    <row r="26" spans="1:8" hidden="1" x14ac:dyDescent="0.25">
      <c r="A26" t="s">
        <v>787</v>
      </c>
      <c r="E26" s="30" t="s">
        <v>805</v>
      </c>
      <c r="F26" s="28" t="s">
        <v>592</v>
      </c>
      <c r="H26" s="28" t="s">
        <v>592</v>
      </c>
    </row>
    <row r="27" spans="1:8" x14ac:dyDescent="0.25">
      <c r="A27" t="s">
        <v>788</v>
      </c>
      <c r="B27" s="30" t="s">
        <v>842</v>
      </c>
      <c r="F27" s="28" t="s">
        <v>592</v>
      </c>
      <c r="G27" s="28" t="s">
        <v>592</v>
      </c>
      <c r="H27" s="28" t="s">
        <v>592</v>
      </c>
    </row>
    <row r="28" spans="1:8" x14ac:dyDescent="0.25">
      <c r="A28" t="s">
        <v>788</v>
      </c>
      <c r="B28" s="30" t="s">
        <v>843</v>
      </c>
      <c r="G28" s="28" t="s">
        <v>592</v>
      </c>
      <c r="H28" s="28" t="s">
        <v>592</v>
      </c>
    </row>
    <row r="29" spans="1:8" x14ac:dyDescent="0.25">
      <c r="A29" t="s">
        <v>788</v>
      </c>
      <c r="B29" s="30" t="s">
        <v>844</v>
      </c>
      <c r="G29" s="28" t="s">
        <v>592</v>
      </c>
      <c r="H29" s="28" t="s">
        <v>592</v>
      </c>
    </row>
    <row r="30" spans="1:8" x14ac:dyDescent="0.25">
      <c r="A30" t="s">
        <v>788</v>
      </c>
      <c r="B30" s="30" t="s">
        <v>845</v>
      </c>
      <c r="C30" t="s">
        <v>846</v>
      </c>
      <c r="G30" s="28" t="s">
        <v>592</v>
      </c>
      <c r="H30" s="28" t="s">
        <v>592</v>
      </c>
    </row>
    <row r="31" spans="1:8" x14ac:dyDescent="0.25">
      <c r="A31" t="s">
        <v>788</v>
      </c>
      <c r="B31" s="30" t="s">
        <v>845</v>
      </c>
      <c r="C31" t="s">
        <v>846</v>
      </c>
      <c r="D31" t="s">
        <v>848</v>
      </c>
      <c r="G31" s="28" t="s">
        <v>592</v>
      </c>
      <c r="H31" s="28" t="s">
        <v>592</v>
      </c>
    </row>
    <row r="32" spans="1:8" x14ac:dyDescent="0.25">
      <c r="A32" t="s">
        <v>788</v>
      </c>
      <c r="B32" s="30" t="s">
        <v>845</v>
      </c>
      <c r="C32" t="s">
        <v>846</v>
      </c>
      <c r="D32" t="s">
        <v>847</v>
      </c>
      <c r="G32" s="28" t="s">
        <v>592</v>
      </c>
      <c r="H32" s="28" t="s">
        <v>592</v>
      </c>
    </row>
    <row r="33" spans="1:8" s="30" customFormat="1" x14ac:dyDescent="0.25">
      <c r="A33" t="s">
        <v>789</v>
      </c>
      <c r="B33" s="30" t="s">
        <v>826</v>
      </c>
      <c r="F33" s="28"/>
      <c r="G33" s="28" t="s">
        <v>592</v>
      </c>
      <c r="H33" s="28" t="s">
        <v>592</v>
      </c>
    </row>
    <row r="34" spans="1:8" x14ac:dyDescent="0.25">
      <c r="A34" t="s">
        <v>789</v>
      </c>
      <c r="B34" t="s">
        <v>827</v>
      </c>
      <c r="G34" s="28" t="s">
        <v>592</v>
      </c>
      <c r="H34" s="28" t="s">
        <v>592</v>
      </c>
    </row>
    <row r="35" spans="1:8" x14ac:dyDescent="0.25">
      <c r="A35" t="s">
        <v>789</v>
      </c>
      <c r="B35" t="s">
        <v>828</v>
      </c>
      <c r="G35" s="28" t="s">
        <v>592</v>
      </c>
      <c r="H35" s="28" t="s">
        <v>592</v>
      </c>
    </row>
    <row r="36" spans="1:8" hidden="1" x14ac:dyDescent="0.25">
      <c r="A36" t="s">
        <v>789</v>
      </c>
      <c r="E36" s="30" t="s">
        <v>806</v>
      </c>
      <c r="F36" s="28" t="s">
        <v>592</v>
      </c>
      <c r="H36" s="28" t="s">
        <v>592</v>
      </c>
    </row>
    <row r="37" spans="1:8" hidden="1" x14ac:dyDescent="0.25">
      <c r="A37" t="s">
        <v>789</v>
      </c>
      <c r="E37" s="30" t="s">
        <v>849</v>
      </c>
      <c r="F37" s="28" t="s">
        <v>592</v>
      </c>
    </row>
    <row r="38" spans="1:8" x14ac:dyDescent="0.25">
      <c r="A38" t="s">
        <v>800</v>
      </c>
      <c r="B38" t="s">
        <v>829</v>
      </c>
      <c r="E38" t="s">
        <v>832</v>
      </c>
      <c r="G38" s="28" t="s">
        <v>592</v>
      </c>
      <c r="H38" s="28" t="s">
        <v>592</v>
      </c>
    </row>
    <row r="39" spans="1:8" x14ac:dyDescent="0.25">
      <c r="A39" t="s">
        <v>800</v>
      </c>
      <c r="B39" t="s">
        <v>830</v>
      </c>
      <c r="G39" s="28" t="s">
        <v>592</v>
      </c>
      <c r="H39" s="28" t="s">
        <v>592</v>
      </c>
    </row>
    <row r="40" spans="1:8" x14ac:dyDescent="0.25">
      <c r="A40" t="s">
        <v>800</v>
      </c>
      <c r="B40" t="s">
        <v>831</v>
      </c>
      <c r="G40" s="28" t="s">
        <v>592</v>
      </c>
      <c r="H40" s="28" t="s">
        <v>592</v>
      </c>
    </row>
    <row r="41" spans="1:8" hidden="1" x14ac:dyDescent="0.25">
      <c r="A41" t="s">
        <v>790</v>
      </c>
      <c r="B41" t="s">
        <v>786</v>
      </c>
      <c r="C41" s="30" t="s">
        <v>792</v>
      </c>
      <c r="D41" s="29"/>
      <c r="E41" s="30" t="s">
        <v>798</v>
      </c>
      <c r="F41" s="28" t="s">
        <v>592</v>
      </c>
      <c r="H41" s="28" t="s">
        <v>592</v>
      </c>
    </row>
    <row r="42" spans="1:8" hidden="1" x14ac:dyDescent="0.25">
      <c r="A42" t="s">
        <v>790</v>
      </c>
      <c r="B42" t="s">
        <v>788</v>
      </c>
      <c r="F42" s="28" t="s">
        <v>592</v>
      </c>
      <c r="H42" s="28" t="s">
        <v>592</v>
      </c>
    </row>
    <row r="43" spans="1:8" hidden="1" x14ac:dyDescent="0.25">
      <c r="A43" t="s">
        <v>790</v>
      </c>
      <c r="E43" s="30" t="s">
        <v>795</v>
      </c>
      <c r="F43" s="28" t="s">
        <v>592</v>
      </c>
      <c r="H43" s="28" t="s">
        <v>592</v>
      </c>
    </row>
    <row r="44" spans="1:8" hidden="1" x14ac:dyDescent="0.25">
      <c r="A44" t="s">
        <v>790</v>
      </c>
      <c r="E44" t="s">
        <v>834</v>
      </c>
      <c r="F44" s="28" t="s">
        <v>592</v>
      </c>
      <c r="H44" s="28" t="s">
        <v>592</v>
      </c>
    </row>
    <row r="45" spans="1:8" x14ac:dyDescent="0.25">
      <c r="A45" t="s">
        <v>835</v>
      </c>
      <c r="B45" t="s">
        <v>836</v>
      </c>
      <c r="C45" t="s">
        <v>838</v>
      </c>
      <c r="G45" s="28" t="s">
        <v>592</v>
      </c>
    </row>
    <row r="46" spans="1:8" x14ac:dyDescent="0.25">
      <c r="C46" t="s">
        <v>839</v>
      </c>
      <c r="G46" s="28" t="s">
        <v>592</v>
      </c>
    </row>
    <row r="47" spans="1:8" x14ac:dyDescent="0.25">
      <c r="C47" t="s">
        <v>840</v>
      </c>
      <c r="G47" s="28" t="s">
        <v>592</v>
      </c>
    </row>
    <row r="48" spans="1:8" x14ac:dyDescent="0.25">
      <c r="B48" t="s">
        <v>837</v>
      </c>
      <c r="G48" s="28" t="s">
        <v>592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4" sqref="A4"/>
    </sheetView>
  </sheetViews>
  <sheetFormatPr baseColWidth="10" defaultRowHeight="15" x14ac:dyDescent="0.25"/>
  <sheetData>
    <row r="2" spans="1:1" x14ac:dyDescent="0.25">
      <c r="A2" t="s">
        <v>878</v>
      </c>
    </row>
    <row r="3" spans="1:1" x14ac:dyDescent="0.25">
      <c r="A3" t="s">
        <v>879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7" sqref="D17"/>
    </sheetView>
  </sheetViews>
  <sheetFormatPr baseColWidth="10" defaultRowHeight="15" x14ac:dyDescent="0.25"/>
  <cols>
    <col min="2" max="2" width="19" bestFit="1" customWidth="1"/>
  </cols>
  <sheetData>
    <row r="1" spans="1:2" x14ac:dyDescent="0.25">
      <c r="A1" t="s">
        <v>762</v>
      </c>
      <c r="B1" t="s">
        <v>925</v>
      </c>
    </row>
    <row r="2" spans="1:2" x14ac:dyDescent="0.25">
      <c r="A2">
        <v>1</v>
      </c>
      <c r="B2" s="32" t="s">
        <v>646</v>
      </c>
    </row>
    <row r="3" spans="1:2" x14ac:dyDescent="0.25">
      <c r="A3">
        <v>2</v>
      </c>
      <c r="B3" s="32" t="s">
        <v>521</v>
      </c>
    </row>
    <row r="4" spans="1:2" x14ac:dyDescent="0.25">
      <c r="A4">
        <v>3</v>
      </c>
      <c r="B4" s="32" t="s">
        <v>520</v>
      </c>
    </row>
    <row r="5" spans="1:2" x14ac:dyDescent="0.25">
      <c r="A5">
        <v>4</v>
      </c>
      <c r="B5" s="32" t="s">
        <v>523</v>
      </c>
    </row>
    <row r="6" spans="1:2" x14ac:dyDescent="0.25">
      <c r="A6">
        <v>5</v>
      </c>
      <c r="B6" s="32" t="s">
        <v>652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32" sqref="C32"/>
    </sheetView>
  </sheetViews>
  <sheetFormatPr baseColWidth="10" defaultRowHeight="15" x14ac:dyDescent="0.25"/>
  <sheetData>
    <row r="1" spans="1:3" x14ac:dyDescent="0.25">
      <c r="A1" t="s">
        <v>762</v>
      </c>
      <c r="B1" t="s">
        <v>926</v>
      </c>
      <c r="C1" t="s">
        <v>925</v>
      </c>
    </row>
    <row r="2" spans="1:3" x14ac:dyDescent="0.25">
      <c r="A2">
        <v>1</v>
      </c>
      <c r="B2">
        <v>1</v>
      </c>
      <c r="C2" t="s">
        <v>527</v>
      </c>
    </row>
    <row r="3" spans="1:3" x14ac:dyDescent="0.25">
      <c r="A3">
        <v>2</v>
      </c>
      <c r="B3">
        <v>1</v>
      </c>
      <c r="C3" t="s">
        <v>529</v>
      </c>
    </row>
    <row r="4" spans="1:3" x14ac:dyDescent="0.25">
      <c r="A4">
        <v>3</v>
      </c>
      <c r="B4">
        <v>1</v>
      </c>
      <c r="C4" t="s">
        <v>653</v>
      </c>
    </row>
    <row r="5" spans="1:3" x14ac:dyDescent="0.25">
      <c r="A5">
        <v>4</v>
      </c>
      <c r="B5">
        <v>1</v>
      </c>
      <c r="C5" t="s">
        <v>586</v>
      </c>
    </row>
    <row r="6" spans="1:3" x14ac:dyDescent="0.25">
      <c r="A6">
        <v>5</v>
      </c>
      <c r="B6">
        <v>1</v>
      </c>
      <c r="C6" t="s">
        <v>594</v>
      </c>
    </row>
    <row r="7" spans="1:3" x14ac:dyDescent="0.25">
      <c r="A7">
        <v>6</v>
      </c>
      <c r="B7">
        <v>1</v>
      </c>
      <c r="C7" t="s">
        <v>654</v>
      </c>
    </row>
    <row r="8" spans="1:3" x14ac:dyDescent="0.25">
      <c r="A8">
        <v>7</v>
      </c>
      <c r="B8">
        <v>2</v>
      </c>
      <c r="C8" t="s">
        <v>927</v>
      </c>
    </row>
    <row r="9" spans="1:3" x14ac:dyDescent="0.25">
      <c r="A9">
        <v>8</v>
      </c>
      <c r="B9">
        <v>2</v>
      </c>
      <c r="C9" t="s">
        <v>928</v>
      </c>
    </row>
    <row r="10" spans="1:3" x14ac:dyDescent="0.25">
      <c r="A10">
        <v>9</v>
      </c>
      <c r="B10">
        <v>2</v>
      </c>
      <c r="C10" t="s">
        <v>929</v>
      </c>
    </row>
    <row r="11" spans="1:3" x14ac:dyDescent="0.25">
      <c r="A11">
        <v>10</v>
      </c>
      <c r="B11">
        <v>2</v>
      </c>
      <c r="C11" t="s">
        <v>930</v>
      </c>
    </row>
    <row r="12" spans="1:3" x14ac:dyDescent="0.25">
      <c r="A12">
        <v>11</v>
      </c>
      <c r="B12">
        <v>2</v>
      </c>
      <c r="C12" t="s">
        <v>931</v>
      </c>
    </row>
    <row r="13" spans="1:3" x14ac:dyDescent="0.25">
      <c r="A13">
        <v>12</v>
      </c>
      <c r="B13">
        <v>2</v>
      </c>
      <c r="C13" t="s">
        <v>932</v>
      </c>
    </row>
    <row r="14" spans="1:3" x14ac:dyDescent="0.25">
      <c r="A14">
        <v>13</v>
      </c>
      <c r="B14">
        <v>3</v>
      </c>
      <c r="C14" t="s">
        <v>933</v>
      </c>
    </row>
    <row r="15" spans="1:3" x14ac:dyDescent="0.25">
      <c r="A15">
        <v>14</v>
      </c>
      <c r="B15">
        <v>3</v>
      </c>
      <c r="C15" t="s">
        <v>934</v>
      </c>
    </row>
    <row r="16" spans="1:3" x14ac:dyDescent="0.25">
      <c r="A16">
        <v>15</v>
      </c>
      <c r="B16">
        <v>3</v>
      </c>
      <c r="C16" t="s">
        <v>935</v>
      </c>
    </row>
    <row r="17" spans="1:3" x14ac:dyDescent="0.25">
      <c r="A17">
        <v>16</v>
      </c>
      <c r="B17">
        <v>3</v>
      </c>
      <c r="C17" t="s">
        <v>936</v>
      </c>
    </row>
    <row r="18" spans="1:3" x14ac:dyDescent="0.25">
      <c r="A18">
        <v>17</v>
      </c>
      <c r="B18">
        <v>3</v>
      </c>
      <c r="C18" t="s">
        <v>937</v>
      </c>
    </row>
    <row r="19" spans="1:3" x14ac:dyDescent="0.25">
      <c r="A19">
        <v>18</v>
      </c>
      <c r="B19">
        <v>3</v>
      </c>
      <c r="C19" t="s">
        <v>938</v>
      </c>
    </row>
    <row r="20" spans="1:3" x14ac:dyDescent="0.25">
      <c r="A20">
        <v>19</v>
      </c>
      <c r="B20">
        <v>4</v>
      </c>
      <c r="C20" t="s">
        <v>939</v>
      </c>
    </row>
    <row r="21" spans="1:3" x14ac:dyDescent="0.25">
      <c r="A21">
        <v>20</v>
      </c>
      <c r="B21">
        <v>4</v>
      </c>
      <c r="C21" t="s">
        <v>940</v>
      </c>
    </row>
    <row r="22" spans="1:3" x14ac:dyDescent="0.25">
      <c r="A22">
        <v>21</v>
      </c>
      <c r="B22">
        <v>4</v>
      </c>
      <c r="C22" t="s">
        <v>941</v>
      </c>
    </row>
    <row r="23" spans="1:3" x14ac:dyDescent="0.25">
      <c r="A23">
        <v>22</v>
      </c>
      <c r="B23">
        <v>4</v>
      </c>
      <c r="C23" t="s">
        <v>942</v>
      </c>
    </row>
    <row r="24" spans="1:3" x14ac:dyDescent="0.25">
      <c r="A24">
        <v>23</v>
      </c>
      <c r="B24">
        <v>4</v>
      </c>
      <c r="C24" t="s">
        <v>943</v>
      </c>
    </row>
    <row r="25" spans="1:3" x14ac:dyDescent="0.25">
      <c r="A25">
        <v>24</v>
      </c>
      <c r="B25">
        <v>4</v>
      </c>
      <c r="C25" t="s">
        <v>944</v>
      </c>
    </row>
    <row r="26" spans="1:3" x14ac:dyDescent="0.25">
      <c r="A26">
        <v>25</v>
      </c>
      <c r="B26">
        <v>5</v>
      </c>
      <c r="C26" t="s">
        <v>945</v>
      </c>
    </row>
    <row r="27" spans="1:3" x14ac:dyDescent="0.25">
      <c r="A27">
        <v>26</v>
      </c>
      <c r="B27">
        <v>5</v>
      </c>
      <c r="C27" t="s">
        <v>946</v>
      </c>
    </row>
    <row r="28" spans="1:3" x14ac:dyDescent="0.25">
      <c r="A28">
        <v>27</v>
      </c>
      <c r="B28">
        <v>5</v>
      </c>
      <c r="C28" t="s">
        <v>947</v>
      </c>
    </row>
    <row r="29" spans="1:3" x14ac:dyDescent="0.25">
      <c r="A29">
        <v>28</v>
      </c>
      <c r="B29">
        <v>5</v>
      </c>
      <c r="C29" t="s">
        <v>948</v>
      </c>
    </row>
    <row r="30" spans="1:3" x14ac:dyDescent="0.25">
      <c r="A30">
        <v>29</v>
      </c>
      <c r="B30">
        <v>5</v>
      </c>
      <c r="C30" t="s">
        <v>949</v>
      </c>
    </row>
    <row r="31" spans="1:3" x14ac:dyDescent="0.25">
      <c r="A31">
        <v>30</v>
      </c>
      <c r="B31">
        <v>5</v>
      </c>
      <c r="C31" t="s">
        <v>950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G54" sqref="G54"/>
    </sheetView>
  </sheetViews>
  <sheetFormatPr baseColWidth="10" defaultRowHeight="15" x14ac:dyDescent="0.25"/>
  <cols>
    <col min="3" max="3" width="18.85546875" bestFit="1" customWidth="1"/>
    <col min="4" max="4" width="19.5703125" bestFit="1" customWidth="1"/>
    <col min="5" max="5" width="14.28515625" bestFit="1" customWidth="1"/>
  </cols>
  <sheetData>
    <row r="1" spans="1:5" x14ac:dyDescent="0.25">
      <c r="A1" t="s">
        <v>762</v>
      </c>
      <c r="B1" t="s">
        <v>951</v>
      </c>
      <c r="C1" t="s">
        <v>952</v>
      </c>
      <c r="D1" t="s">
        <v>953</v>
      </c>
      <c r="E1" t="s">
        <v>954</v>
      </c>
    </row>
    <row r="2" spans="1:5" x14ac:dyDescent="0.25">
      <c r="A2">
        <v>1</v>
      </c>
      <c r="B2">
        <v>1</v>
      </c>
      <c r="C2" t="s">
        <v>958</v>
      </c>
      <c r="D2" t="s">
        <v>956</v>
      </c>
      <c r="E2" t="s">
        <v>955</v>
      </c>
    </row>
    <row r="3" spans="1:5" x14ac:dyDescent="0.25">
      <c r="A3">
        <v>31</v>
      </c>
      <c r="B3">
        <v>1</v>
      </c>
      <c r="C3" t="s">
        <v>957</v>
      </c>
      <c r="D3" t="s">
        <v>959</v>
      </c>
      <c r="E3" t="s">
        <v>955</v>
      </c>
    </row>
    <row r="4" spans="1:5" x14ac:dyDescent="0.25">
      <c r="A4">
        <v>2</v>
      </c>
      <c r="B4">
        <v>2</v>
      </c>
      <c r="C4" t="s">
        <v>960</v>
      </c>
      <c r="D4" t="s">
        <v>961</v>
      </c>
      <c r="E4" t="s">
        <v>955</v>
      </c>
    </row>
    <row r="5" spans="1:5" x14ac:dyDescent="0.25">
      <c r="A5">
        <v>32</v>
      </c>
      <c r="B5">
        <v>2</v>
      </c>
      <c r="C5" t="s">
        <v>962</v>
      </c>
      <c r="D5" t="s">
        <v>963</v>
      </c>
      <c r="E5" t="s">
        <v>955</v>
      </c>
    </row>
    <row r="6" spans="1:5" x14ac:dyDescent="0.25">
      <c r="A6">
        <v>3</v>
      </c>
      <c r="B6">
        <v>3</v>
      </c>
      <c r="C6" t="s">
        <v>964</v>
      </c>
      <c r="D6" t="s">
        <v>965</v>
      </c>
      <c r="E6" t="s">
        <v>955</v>
      </c>
    </row>
    <row r="7" spans="1:5" x14ac:dyDescent="0.25">
      <c r="A7">
        <v>33</v>
      </c>
      <c r="B7">
        <v>3</v>
      </c>
      <c r="C7" t="s">
        <v>966</v>
      </c>
      <c r="D7" t="s">
        <v>967</v>
      </c>
      <c r="E7" t="s">
        <v>955</v>
      </c>
    </row>
    <row r="8" spans="1:5" x14ac:dyDescent="0.25">
      <c r="A8">
        <v>4</v>
      </c>
      <c r="B8">
        <v>4</v>
      </c>
      <c r="C8" t="s">
        <v>968</v>
      </c>
      <c r="D8" t="s">
        <v>969</v>
      </c>
      <c r="E8" t="s">
        <v>955</v>
      </c>
    </row>
    <row r="9" spans="1:5" x14ac:dyDescent="0.25">
      <c r="A9">
        <v>34</v>
      </c>
      <c r="B9">
        <v>4</v>
      </c>
      <c r="C9" t="s">
        <v>970</v>
      </c>
      <c r="D9" t="s">
        <v>971</v>
      </c>
      <c r="E9" t="s">
        <v>955</v>
      </c>
    </row>
    <row r="10" spans="1:5" x14ac:dyDescent="0.25">
      <c r="A10">
        <v>5</v>
      </c>
      <c r="B10">
        <v>5</v>
      </c>
      <c r="C10" t="s">
        <v>972</v>
      </c>
      <c r="D10" t="s">
        <v>973</v>
      </c>
      <c r="E10" t="s">
        <v>955</v>
      </c>
    </row>
    <row r="11" spans="1:5" x14ac:dyDescent="0.25">
      <c r="A11">
        <v>35</v>
      </c>
      <c r="B11">
        <v>5</v>
      </c>
      <c r="C11" t="s">
        <v>974</v>
      </c>
      <c r="D11" t="s">
        <v>975</v>
      </c>
      <c r="E11" t="s">
        <v>955</v>
      </c>
    </row>
    <row r="12" spans="1:5" x14ac:dyDescent="0.25">
      <c r="A12">
        <v>6</v>
      </c>
      <c r="B12">
        <v>6</v>
      </c>
      <c r="C12" t="s">
        <v>976</v>
      </c>
      <c r="D12" t="s">
        <v>977</v>
      </c>
      <c r="E12" t="s">
        <v>955</v>
      </c>
    </row>
    <row r="13" spans="1:5" x14ac:dyDescent="0.25">
      <c r="A13">
        <v>36</v>
      </c>
      <c r="B13">
        <v>6</v>
      </c>
      <c r="C13" t="s">
        <v>978</v>
      </c>
      <c r="D13" t="s">
        <v>979</v>
      </c>
      <c r="E13" t="s">
        <v>955</v>
      </c>
    </row>
    <row r="14" spans="1:5" x14ac:dyDescent="0.25">
      <c r="A14">
        <v>7</v>
      </c>
      <c r="B14">
        <v>7</v>
      </c>
      <c r="C14" t="s">
        <v>980</v>
      </c>
      <c r="D14" t="s">
        <v>981</v>
      </c>
      <c r="E14" t="s">
        <v>955</v>
      </c>
    </row>
    <row r="15" spans="1:5" x14ac:dyDescent="0.25">
      <c r="A15">
        <v>37</v>
      </c>
      <c r="B15">
        <v>7</v>
      </c>
      <c r="C15" t="s">
        <v>982</v>
      </c>
      <c r="D15" t="s">
        <v>983</v>
      </c>
      <c r="E15" t="s">
        <v>955</v>
      </c>
    </row>
    <row r="16" spans="1:5" x14ac:dyDescent="0.25">
      <c r="A16">
        <v>8</v>
      </c>
      <c r="B16">
        <v>8</v>
      </c>
      <c r="C16" t="s">
        <v>984</v>
      </c>
      <c r="D16" t="s">
        <v>985</v>
      </c>
      <c r="E16" t="s">
        <v>955</v>
      </c>
    </row>
    <row r="17" spans="1:5" x14ac:dyDescent="0.25">
      <c r="A17">
        <v>38</v>
      </c>
      <c r="B17">
        <v>8</v>
      </c>
      <c r="C17" t="s">
        <v>986</v>
      </c>
      <c r="D17" t="s">
        <v>987</v>
      </c>
      <c r="E17" t="s">
        <v>955</v>
      </c>
    </row>
    <row r="18" spans="1:5" x14ac:dyDescent="0.25">
      <c r="A18">
        <v>9</v>
      </c>
      <c r="B18">
        <v>9</v>
      </c>
      <c r="C18" t="s">
        <v>988</v>
      </c>
      <c r="D18" t="s">
        <v>989</v>
      </c>
      <c r="E18" t="s">
        <v>955</v>
      </c>
    </row>
    <row r="19" spans="1:5" x14ac:dyDescent="0.25">
      <c r="A19">
        <v>39</v>
      </c>
      <c r="B19">
        <v>9</v>
      </c>
      <c r="C19" t="s">
        <v>990</v>
      </c>
      <c r="D19" t="s">
        <v>991</v>
      </c>
      <c r="E19" t="s">
        <v>955</v>
      </c>
    </row>
    <row r="20" spans="1:5" x14ac:dyDescent="0.25">
      <c r="A20">
        <v>10</v>
      </c>
      <c r="B20">
        <v>10</v>
      </c>
      <c r="C20" t="s">
        <v>992</v>
      </c>
      <c r="D20" t="s">
        <v>993</v>
      </c>
      <c r="E20" t="s">
        <v>955</v>
      </c>
    </row>
    <row r="21" spans="1:5" x14ac:dyDescent="0.25">
      <c r="A21">
        <v>40</v>
      </c>
      <c r="B21">
        <v>10</v>
      </c>
      <c r="C21" t="s">
        <v>994</v>
      </c>
      <c r="D21" t="s">
        <v>995</v>
      </c>
      <c r="E21" t="s">
        <v>955</v>
      </c>
    </row>
    <row r="22" spans="1:5" x14ac:dyDescent="0.25">
      <c r="A22">
        <v>11</v>
      </c>
      <c r="B22">
        <v>11</v>
      </c>
      <c r="C22" t="s">
        <v>996</v>
      </c>
      <c r="D22" t="s">
        <v>997</v>
      </c>
      <c r="E22" t="s">
        <v>955</v>
      </c>
    </row>
    <row r="23" spans="1:5" x14ac:dyDescent="0.25">
      <c r="A23">
        <v>41</v>
      </c>
      <c r="B23">
        <v>11</v>
      </c>
      <c r="C23" t="s">
        <v>998</v>
      </c>
      <c r="D23" t="s">
        <v>999</v>
      </c>
      <c r="E23" t="s">
        <v>955</v>
      </c>
    </row>
    <row r="24" spans="1:5" x14ac:dyDescent="0.25">
      <c r="A24">
        <v>12</v>
      </c>
      <c r="B24">
        <v>12</v>
      </c>
      <c r="C24" t="s">
        <v>1000</v>
      </c>
      <c r="D24" t="s">
        <v>1001</v>
      </c>
      <c r="E24" t="s">
        <v>955</v>
      </c>
    </row>
    <row r="25" spans="1:5" x14ac:dyDescent="0.25">
      <c r="A25">
        <v>42</v>
      </c>
      <c r="B25">
        <v>12</v>
      </c>
      <c r="C25" t="s">
        <v>1002</v>
      </c>
      <c r="D25" t="s">
        <v>1003</v>
      </c>
      <c r="E25" t="s">
        <v>955</v>
      </c>
    </row>
    <row r="26" spans="1:5" x14ac:dyDescent="0.25">
      <c r="A26">
        <v>13</v>
      </c>
      <c r="B26">
        <v>13</v>
      </c>
      <c r="C26" t="s">
        <v>1004</v>
      </c>
      <c r="D26" t="s">
        <v>1005</v>
      </c>
      <c r="E26" t="s">
        <v>955</v>
      </c>
    </row>
    <row r="27" spans="1:5" x14ac:dyDescent="0.25">
      <c r="A27">
        <v>43</v>
      </c>
      <c r="B27">
        <v>13</v>
      </c>
      <c r="C27" t="s">
        <v>1006</v>
      </c>
      <c r="D27" t="s">
        <v>1007</v>
      </c>
      <c r="E27" t="s">
        <v>955</v>
      </c>
    </row>
    <row r="28" spans="1:5" x14ac:dyDescent="0.25">
      <c r="A28">
        <v>14</v>
      </c>
      <c r="B28">
        <v>14</v>
      </c>
      <c r="C28" t="s">
        <v>1008</v>
      </c>
      <c r="D28" t="s">
        <v>1009</v>
      </c>
      <c r="E28" t="s">
        <v>955</v>
      </c>
    </row>
    <row r="29" spans="1:5" x14ac:dyDescent="0.25">
      <c r="A29">
        <v>44</v>
      </c>
      <c r="B29">
        <v>14</v>
      </c>
      <c r="C29" t="s">
        <v>1010</v>
      </c>
      <c r="D29" t="s">
        <v>1011</v>
      </c>
      <c r="E29" t="s">
        <v>955</v>
      </c>
    </row>
    <row r="30" spans="1:5" x14ac:dyDescent="0.25">
      <c r="A30">
        <v>15</v>
      </c>
      <c r="B30">
        <v>15</v>
      </c>
      <c r="C30" t="s">
        <v>1012</v>
      </c>
      <c r="D30" t="s">
        <v>1013</v>
      </c>
      <c r="E30" t="s">
        <v>955</v>
      </c>
    </row>
    <row r="31" spans="1:5" x14ac:dyDescent="0.25">
      <c r="A31">
        <v>45</v>
      </c>
      <c r="B31">
        <v>15</v>
      </c>
      <c r="C31" t="s">
        <v>1014</v>
      </c>
      <c r="D31" t="s">
        <v>1015</v>
      </c>
      <c r="E31" t="s">
        <v>955</v>
      </c>
    </row>
    <row r="32" spans="1:5" x14ac:dyDescent="0.25">
      <c r="A32">
        <v>16</v>
      </c>
      <c r="B32">
        <v>16</v>
      </c>
      <c r="C32" t="s">
        <v>1016</v>
      </c>
      <c r="D32" t="s">
        <v>1017</v>
      </c>
      <c r="E32" t="s">
        <v>955</v>
      </c>
    </row>
    <row r="33" spans="1:5" x14ac:dyDescent="0.25">
      <c r="A33">
        <v>46</v>
      </c>
      <c r="B33">
        <v>16</v>
      </c>
      <c r="C33" t="s">
        <v>1018</v>
      </c>
      <c r="D33" t="s">
        <v>1019</v>
      </c>
      <c r="E33" t="s">
        <v>955</v>
      </c>
    </row>
    <row r="34" spans="1:5" x14ac:dyDescent="0.25">
      <c r="A34">
        <v>17</v>
      </c>
      <c r="B34">
        <v>17</v>
      </c>
      <c r="C34" t="s">
        <v>1020</v>
      </c>
      <c r="D34" t="s">
        <v>1021</v>
      </c>
      <c r="E34" t="s">
        <v>955</v>
      </c>
    </row>
    <row r="35" spans="1:5" x14ac:dyDescent="0.25">
      <c r="A35">
        <v>47</v>
      </c>
      <c r="B35">
        <v>17</v>
      </c>
      <c r="C35" t="s">
        <v>1022</v>
      </c>
      <c r="D35" t="s">
        <v>1023</v>
      </c>
      <c r="E35" t="s">
        <v>955</v>
      </c>
    </row>
    <row r="36" spans="1:5" x14ac:dyDescent="0.25">
      <c r="A36">
        <v>18</v>
      </c>
      <c r="B36">
        <v>18</v>
      </c>
      <c r="C36" t="s">
        <v>1024</v>
      </c>
      <c r="D36" t="s">
        <v>1025</v>
      </c>
      <c r="E36" t="s">
        <v>955</v>
      </c>
    </row>
    <row r="37" spans="1:5" x14ac:dyDescent="0.25">
      <c r="A37">
        <v>48</v>
      </c>
      <c r="B37">
        <v>18</v>
      </c>
      <c r="C37" t="s">
        <v>1026</v>
      </c>
      <c r="D37" t="s">
        <v>1027</v>
      </c>
      <c r="E37" t="s">
        <v>955</v>
      </c>
    </row>
    <row r="38" spans="1:5" x14ac:dyDescent="0.25">
      <c r="A38">
        <v>19</v>
      </c>
      <c r="B38">
        <v>19</v>
      </c>
      <c r="C38" t="s">
        <v>1028</v>
      </c>
      <c r="D38" t="s">
        <v>1029</v>
      </c>
      <c r="E38" t="s">
        <v>955</v>
      </c>
    </row>
    <row r="39" spans="1:5" x14ac:dyDescent="0.25">
      <c r="A39">
        <v>49</v>
      </c>
      <c r="B39">
        <v>19</v>
      </c>
      <c r="C39" t="s">
        <v>1030</v>
      </c>
      <c r="D39" t="s">
        <v>1031</v>
      </c>
      <c r="E39" t="s">
        <v>955</v>
      </c>
    </row>
    <row r="40" spans="1:5" x14ac:dyDescent="0.25">
      <c r="A40">
        <v>20</v>
      </c>
      <c r="B40">
        <v>20</v>
      </c>
      <c r="C40" t="s">
        <v>1032</v>
      </c>
      <c r="D40" t="s">
        <v>1033</v>
      </c>
      <c r="E40" t="s">
        <v>955</v>
      </c>
    </row>
    <row r="41" spans="1:5" x14ac:dyDescent="0.25">
      <c r="A41">
        <v>50</v>
      </c>
      <c r="B41">
        <v>20</v>
      </c>
      <c r="C41" t="s">
        <v>1034</v>
      </c>
      <c r="D41" t="s">
        <v>1035</v>
      </c>
      <c r="E41" t="s">
        <v>955</v>
      </c>
    </row>
    <row r="42" spans="1:5" x14ac:dyDescent="0.25">
      <c r="A42">
        <v>21</v>
      </c>
      <c r="B42">
        <v>21</v>
      </c>
      <c r="C42" t="s">
        <v>1036</v>
      </c>
      <c r="D42" t="s">
        <v>1037</v>
      </c>
      <c r="E42" t="s">
        <v>955</v>
      </c>
    </row>
    <row r="43" spans="1:5" x14ac:dyDescent="0.25">
      <c r="A43">
        <v>51</v>
      </c>
      <c r="B43">
        <v>21</v>
      </c>
      <c r="C43" t="s">
        <v>1038</v>
      </c>
      <c r="D43" t="s">
        <v>1039</v>
      </c>
      <c r="E43" t="s">
        <v>955</v>
      </c>
    </row>
    <row r="44" spans="1:5" x14ac:dyDescent="0.25">
      <c r="A44">
        <v>22</v>
      </c>
      <c r="B44">
        <v>22</v>
      </c>
      <c r="C44" t="s">
        <v>1040</v>
      </c>
      <c r="D44" t="s">
        <v>1041</v>
      </c>
      <c r="E44" t="s">
        <v>955</v>
      </c>
    </row>
    <row r="45" spans="1:5" x14ac:dyDescent="0.25">
      <c r="A45">
        <v>52</v>
      </c>
      <c r="B45">
        <v>22</v>
      </c>
      <c r="C45" t="s">
        <v>1042</v>
      </c>
      <c r="D45" t="s">
        <v>1043</v>
      </c>
      <c r="E45" t="s">
        <v>955</v>
      </c>
    </row>
    <row r="46" spans="1:5" x14ac:dyDescent="0.25">
      <c r="A46">
        <v>23</v>
      </c>
      <c r="B46">
        <v>23</v>
      </c>
      <c r="C46" t="s">
        <v>1044</v>
      </c>
      <c r="D46" t="s">
        <v>1045</v>
      </c>
      <c r="E46" t="s">
        <v>955</v>
      </c>
    </row>
    <row r="47" spans="1:5" x14ac:dyDescent="0.25">
      <c r="A47">
        <v>53</v>
      </c>
      <c r="B47">
        <v>23</v>
      </c>
      <c r="C47" t="s">
        <v>1046</v>
      </c>
      <c r="D47" t="s">
        <v>1047</v>
      </c>
      <c r="E47" t="s">
        <v>955</v>
      </c>
    </row>
    <row r="48" spans="1:5" x14ac:dyDescent="0.25">
      <c r="A48">
        <v>24</v>
      </c>
      <c r="B48">
        <v>24</v>
      </c>
      <c r="C48" t="s">
        <v>1048</v>
      </c>
      <c r="D48" t="s">
        <v>1049</v>
      </c>
      <c r="E48" t="s">
        <v>955</v>
      </c>
    </row>
    <row r="49" spans="1:5" x14ac:dyDescent="0.25">
      <c r="A49">
        <v>54</v>
      </c>
      <c r="B49">
        <v>24</v>
      </c>
      <c r="C49" t="s">
        <v>1050</v>
      </c>
      <c r="D49" t="s">
        <v>1051</v>
      </c>
      <c r="E49" t="s">
        <v>955</v>
      </c>
    </row>
    <row r="50" spans="1:5" x14ac:dyDescent="0.25">
      <c r="A50">
        <v>25</v>
      </c>
      <c r="B50">
        <v>25</v>
      </c>
      <c r="C50" t="s">
        <v>1052</v>
      </c>
      <c r="D50" t="s">
        <v>1053</v>
      </c>
      <c r="E50" t="s">
        <v>955</v>
      </c>
    </row>
    <row r="51" spans="1:5" x14ac:dyDescent="0.25">
      <c r="A51">
        <v>55</v>
      </c>
      <c r="B51">
        <v>25</v>
      </c>
      <c r="C51" t="s">
        <v>1054</v>
      </c>
      <c r="D51" t="s">
        <v>1055</v>
      </c>
      <c r="E51" t="s">
        <v>955</v>
      </c>
    </row>
    <row r="52" spans="1:5" x14ac:dyDescent="0.25">
      <c r="A52">
        <v>26</v>
      </c>
      <c r="B52">
        <v>26</v>
      </c>
      <c r="C52" t="s">
        <v>1056</v>
      </c>
      <c r="D52" t="s">
        <v>1057</v>
      </c>
      <c r="E52" t="s">
        <v>955</v>
      </c>
    </row>
    <row r="53" spans="1:5" x14ac:dyDescent="0.25">
      <c r="A53">
        <v>56</v>
      </c>
      <c r="B53">
        <v>26</v>
      </c>
      <c r="C53" t="s">
        <v>1058</v>
      </c>
      <c r="D53" t="s">
        <v>1059</v>
      </c>
      <c r="E53" t="s">
        <v>955</v>
      </c>
    </row>
    <row r="54" spans="1:5" x14ac:dyDescent="0.25">
      <c r="A54">
        <v>27</v>
      </c>
      <c r="B54">
        <v>27</v>
      </c>
      <c r="C54" t="s">
        <v>1060</v>
      </c>
      <c r="D54" t="s">
        <v>1061</v>
      </c>
      <c r="E54" t="s">
        <v>955</v>
      </c>
    </row>
    <row r="55" spans="1:5" x14ac:dyDescent="0.25">
      <c r="A55">
        <v>57</v>
      </c>
      <c r="B55">
        <v>27</v>
      </c>
      <c r="C55" t="s">
        <v>1062</v>
      </c>
      <c r="D55" t="s">
        <v>1063</v>
      </c>
      <c r="E55" t="s">
        <v>955</v>
      </c>
    </row>
    <row r="56" spans="1:5" x14ac:dyDescent="0.25">
      <c r="A56">
        <v>28</v>
      </c>
      <c r="B56">
        <v>28</v>
      </c>
      <c r="C56" t="s">
        <v>1064</v>
      </c>
      <c r="D56" t="s">
        <v>1065</v>
      </c>
      <c r="E56" t="s">
        <v>955</v>
      </c>
    </row>
    <row r="57" spans="1:5" x14ac:dyDescent="0.25">
      <c r="A57">
        <v>58</v>
      </c>
      <c r="B57">
        <v>28</v>
      </c>
      <c r="C57" t="s">
        <v>1066</v>
      </c>
      <c r="D57" t="s">
        <v>1067</v>
      </c>
      <c r="E57" t="s">
        <v>955</v>
      </c>
    </row>
    <row r="58" spans="1:5" x14ac:dyDescent="0.25">
      <c r="A58">
        <v>29</v>
      </c>
      <c r="B58">
        <v>29</v>
      </c>
      <c r="C58" t="s">
        <v>1068</v>
      </c>
      <c r="D58" t="s">
        <v>1069</v>
      </c>
      <c r="E58" t="s">
        <v>955</v>
      </c>
    </row>
    <row r="59" spans="1:5" x14ac:dyDescent="0.25">
      <c r="A59">
        <v>59</v>
      </c>
      <c r="B59">
        <v>29</v>
      </c>
      <c r="C59" t="s">
        <v>1070</v>
      </c>
      <c r="D59" t="s">
        <v>1071</v>
      </c>
      <c r="E59" t="s">
        <v>955</v>
      </c>
    </row>
    <row r="60" spans="1:5" x14ac:dyDescent="0.25">
      <c r="A60">
        <v>30</v>
      </c>
      <c r="B60">
        <v>30</v>
      </c>
      <c r="C60" t="s">
        <v>1072</v>
      </c>
      <c r="D60" t="s">
        <v>1073</v>
      </c>
      <c r="E60" t="s">
        <v>955</v>
      </c>
    </row>
    <row r="61" spans="1:5" x14ac:dyDescent="0.25">
      <c r="A61">
        <v>60</v>
      </c>
      <c r="B61">
        <v>30</v>
      </c>
      <c r="C61" t="s">
        <v>1074</v>
      </c>
      <c r="D61" t="s">
        <v>1075</v>
      </c>
      <c r="E61" t="s">
        <v>955</v>
      </c>
    </row>
  </sheetData>
  <autoFilter ref="A1:E61">
    <sortState ref="A2:E61">
      <sortCondition ref="B1:B61"/>
    </sortState>
  </autoFilter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A11" sqref="A11"/>
    </sheetView>
  </sheetViews>
  <sheetFormatPr baseColWidth="10" defaultRowHeight="15" x14ac:dyDescent="0.25"/>
  <cols>
    <col min="3" max="3" width="21.5703125" bestFit="1" customWidth="1"/>
    <col min="5" max="5" width="70.85546875" bestFit="1" customWidth="1"/>
    <col min="6" max="6" width="75.5703125" bestFit="1" customWidth="1"/>
    <col min="7" max="7" width="92.140625" bestFit="1" customWidth="1"/>
  </cols>
  <sheetData>
    <row r="1" spans="1:6" x14ac:dyDescent="0.25">
      <c r="A1" t="s">
        <v>858</v>
      </c>
      <c r="B1" t="s">
        <v>1122</v>
      </c>
      <c r="C1" t="s">
        <v>1103</v>
      </c>
      <c r="D1" t="s">
        <v>1104</v>
      </c>
      <c r="E1" t="s">
        <v>850</v>
      </c>
      <c r="F1" t="s">
        <v>1121</v>
      </c>
    </row>
    <row r="2" spans="1:6" x14ac:dyDescent="0.25">
      <c r="A2">
        <v>2</v>
      </c>
      <c r="B2" t="s">
        <v>1122</v>
      </c>
      <c r="C2" t="s">
        <v>1077</v>
      </c>
      <c r="D2" t="s">
        <v>1105</v>
      </c>
      <c r="E2" t="s">
        <v>1107</v>
      </c>
      <c r="F2" s="34"/>
    </row>
    <row r="3" spans="1:6" x14ac:dyDescent="0.25">
      <c r="A3">
        <v>25</v>
      </c>
      <c r="B3" t="s">
        <v>1122</v>
      </c>
      <c r="C3" t="s">
        <v>1100</v>
      </c>
      <c r="D3" t="s">
        <v>1110</v>
      </c>
      <c r="E3" t="s">
        <v>1128</v>
      </c>
      <c r="F3" s="34"/>
    </row>
    <row r="4" spans="1:6" x14ac:dyDescent="0.25">
      <c r="A4">
        <v>8</v>
      </c>
      <c r="B4" t="s">
        <v>1117</v>
      </c>
      <c r="C4" t="s">
        <v>1083</v>
      </c>
      <c r="D4" t="s">
        <v>1105</v>
      </c>
      <c r="E4" t="s">
        <v>1127</v>
      </c>
    </row>
    <row r="5" spans="1:6" x14ac:dyDescent="0.25">
      <c r="A5">
        <v>1</v>
      </c>
      <c r="B5" t="s">
        <v>1122</v>
      </c>
      <c r="C5" t="s">
        <v>1076</v>
      </c>
      <c r="D5" t="s">
        <v>1105</v>
      </c>
      <c r="E5" t="s">
        <v>1106</v>
      </c>
      <c r="F5" s="33"/>
    </row>
    <row r="6" spans="1:6" x14ac:dyDescent="0.25">
      <c r="A6">
        <v>26</v>
      </c>
      <c r="B6" t="s">
        <v>1122</v>
      </c>
      <c r="C6" t="s">
        <v>1101</v>
      </c>
      <c r="D6" s="32" t="s">
        <v>1105</v>
      </c>
      <c r="E6" s="33" t="s">
        <v>1129</v>
      </c>
    </row>
    <row r="7" spans="1:6" x14ac:dyDescent="0.25">
      <c r="A7">
        <v>27</v>
      </c>
      <c r="B7" t="s">
        <v>1122</v>
      </c>
      <c r="C7" t="s">
        <v>1102</v>
      </c>
      <c r="D7" s="32" t="s">
        <v>1105</v>
      </c>
      <c r="E7" s="33" t="s">
        <v>1130</v>
      </c>
      <c r="F7" s="34"/>
    </row>
    <row r="8" spans="1:6" x14ac:dyDescent="0.25">
      <c r="A8">
        <v>13</v>
      </c>
      <c r="B8" t="s">
        <v>1122</v>
      </c>
      <c r="C8" t="s">
        <v>1088</v>
      </c>
      <c r="D8" t="s">
        <v>1105</v>
      </c>
      <c r="E8" t="s">
        <v>1115</v>
      </c>
      <c r="F8" t="s">
        <v>1116</v>
      </c>
    </row>
    <row r="9" spans="1:6" x14ac:dyDescent="0.25">
      <c r="A9">
        <v>12</v>
      </c>
      <c r="B9" t="s">
        <v>1122</v>
      </c>
      <c r="C9" t="s">
        <v>1087</v>
      </c>
      <c r="D9" t="s">
        <v>1110</v>
      </c>
      <c r="E9" t="s">
        <v>1114</v>
      </c>
    </row>
    <row r="10" spans="1:6" x14ac:dyDescent="0.25">
      <c r="A10">
        <v>4</v>
      </c>
      <c r="B10" t="s">
        <v>1122</v>
      </c>
      <c r="C10" t="s">
        <v>1079</v>
      </c>
      <c r="D10" t="s">
        <v>1105</v>
      </c>
      <c r="E10" t="s">
        <v>1109</v>
      </c>
      <c r="F10" s="36"/>
    </row>
    <row r="11" spans="1:6" x14ac:dyDescent="0.25">
      <c r="A11">
        <v>22</v>
      </c>
      <c r="B11" t="s">
        <v>1122</v>
      </c>
      <c r="C11" t="s">
        <v>1097</v>
      </c>
      <c r="D11" t="s">
        <v>1105</v>
      </c>
      <c r="E11" t="s">
        <v>1126</v>
      </c>
      <c r="F11" s="33"/>
    </row>
    <row r="12" spans="1:6" x14ac:dyDescent="0.25">
      <c r="A12">
        <v>23</v>
      </c>
      <c r="B12" t="s">
        <v>1122</v>
      </c>
      <c r="C12" t="s">
        <v>1098</v>
      </c>
      <c r="D12" t="s">
        <v>1105</v>
      </c>
      <c r="E12" t="s">
        <v>1126</v>
      </c>
      <c r="F12" s="34"/>
    </row>
    <row r="13" spans="1:6" x14ac:dyDescent="0.25">
      <c r="A13">
        <v>7</v>
      </c>
      <c r="B13" t="s">
        <v>1122</v>
      </c>
      <c r="C13" t="s">
        <v>1082</v>
      </c>
      <c r="D13" t="s">
        <v>1110</v>
      </c>
      <c r="E13" t="s">
        <v>1124</v>
      </c>
    </row>
    <row r="14" spans="1:6" x14ac:dyDescent="0.25">
      <c r="A14">
        <v>5</v>
      </c>
      <c r="B14" t="s">
        <v>1122</v>
      </c>
      <c r="C14" t="s">
        <v>1080</v>
      </c>
      <c r="D14" t="s">
        <v>1105</v>
      </c>
      <c r="E14" t="s">
        <v>1123</v>
      </c>
      <c r="F14" s="36"/>
    </row>
    <row r="15" spans="1:6" x14ac:dyDescent="0.25">
      <c r="A15">
        <v>10</v>
      </c>
      <c r="B15" t="s">
        <v>1122</v>
      </c>
      <c r="C15" t="s">
        <v>1085</v>
      </c>
      <c r="D15" t="s">
        <v>1105</v>
      </c>
      <c r="E15" t="s">
        <v>1112</v>
      </c>
    </row>
    <row r="16" spans="1:6" x14ac:dyDescent="0.25">
      <c r="A16">
        <v>6</v>
      </c>
      <c r="B16" t="s">
        <v>1122</v>
      </c>
      <c r="C16" t="s">
        <v>1081</v>
      </c>
      <c r="D16" t="s">
        <v>1110</v>
      </c>
      <c r="E16" t="s">
        <v>1124</v>
      </c>
      <c r="F16" s="34"/>
    </row>
    <row r="19" spans="1:6" x14ac:dyDescent="0.25">
      <c r="A19">
        <v>9</v>
      </c>
      <c r="B19" t="s">
        <v>1122</v>
      </c>
      <c r="C19" t="s">
        <v>1084</v>
      </c>
      <c r="D19" t="s">
        <v>1110</v>
      </c>
      <c r="E19" t="s">
        <v>1120</v>
      </c>
    </row>
    <row r="20" spans="1:6" x14ac:dyDescent="0.25">
      <c r="A20">
        <v>15</v>
      </c>
      <c r="B20" t="s">
        <v>1122</v>
      </c>
      <c r="C20" t="s">
        <v>1090</v>
      </c>
      <c r="D20" t="s">
        <v>1110</v>
      </c>
      <c r="E20" t="s">
        <v>1118</v>
      </c>
      <c r="F20" s="33"/>
    </row>
    <row r="21" spans="1:6" x14ac:dyDescent="0.25">
      <c r="A21">
        <v>16</v>
      </c>
      <c r="B21" t="s">
        <v>1122</v>
      </c>
      <c r="C21" t="s">
        <v>1091</v>
      </c>
      <c r="D21" t="s">
        <v>1110</v>
      </c>
      <c r="E21" t="s">
        <v>1111</v>
      </c>
      <c r="F21" s="33"/>
    </row>
    <row r="22" spans="1:6" x14ac:dyDescent="0.25">
      <c r="A22">
        <v>17</v>
      </c>
      <c r="B22" t="s">
        <v>1122</v>
      </c>
      <c r="C22" t="s">
        <v>1092</v>
      </c>
      <c r="D22" t="s">
        <v>1110</v>
      </c>
      <c r="E22" t="s">
        <v>1111</v>
      </c>
      <c r="F22" s="33"/>
    </row>
    <row r="23" spans="1:6" x14ac:dyDescent="0.25">
      <c r="A23">
        <v>18</v>
      </c>
      <c r="B23" t="s">
        <v>1122</v>
      </c>
      <c r="C23" t="s">
        <v>1093</v>
      </c>
      <c r="D23" t="s">
        <v>1110</v>
      </c>
      <c r="E23" t="s">
        <v>1111</v>
      </c>
      <c r="F23" s="33"/>
    </row>
    <row r="24" spans="1:6" x14ac:dyDescent="0.25">
      <c r="A24">
        <v>19</v>
      </c>
      <c r="B24" t="s">
        <v>1122</v>
      </c>
      <c r="C24" t="s">
        <v>1094</v>
      </c>
      <c r="D24" t="s">
        <v>1110</v>
      </c>
      <c r="E24" t="s">
        <v>1111</v>
      </c>
      <c r="F24" s="33"/>
    </row>
    <row r="25" spans="1:6" x14ac:dyDescent="0.25">
      <c r="A25">
        <v>11</v>
      </c>
      <c r="B25" t="s">
        <v>1122</v>
      </c>
      <c r="C25" t="s">
        <v>1086</v>
      </c>
      <c r="D25" t="s">
        <v>1110</v>
      </c>
      <c r="E25" t="s">
        <v>1113</v>
      </c>
    </row>
    <row r="26" spans="1:6" x14ac:dyDescent="0.25">
      <c r="A26">
        <v>20</v>
      </c>
      <c r="B26" t="s">
        <v>1122</v>
      </c>
      <c r="C26" t="s">
        <v>1095</v>
      </c>
      <c r="D26" t="s">
        <v>1110</v>
      </c>
      <c r="E26" t="s">
        <v>1119</v>
      </c>
      <c r="F26" s="34"/>
    </row>
    <row r="27" spans="1:6" x14ac:dyDescent="0.25">
      <c r="A27">
        <v>21</v>
      </c>
      <c r="B27" t="s">
        <v>1122</v>
      </c>
      <c r="C27" t="s">
        <v>1096</v>
      </c>
      <c r="D27" t="s">
        <v>1110</v>
      </c>
      <c r="E27" t="s">
        <v>1119</v>
      </c>
      <c r="F27" s="33"/>
    </row>
    <row r="28" spans="1:6" x14ac:dyDescent="0.25">
      <c r="A28">
        <v>24</v>
      </c>
      <c r="B28" t="s">
        <v>1122</v>
      </c>
      <c r="C28" t="s">
        <v>1099</v>
      </c>
      <c r="D28" t="s">
        <v>1110</v>
      </c>
      <c r="E28" t="s">
        <v>1124</v>
      </c>
      <c r="F28" s="33"/>
    </row>
    <row r="29" spans="1:6" x14ac:dyDescent="0.25">
      <c r="A29">
        <v>3</v>
      </c>
      <c r="B29" t="s">
        <v>1122</v>
      </c>
      <c r="C29" t="s">
        <v>1078</v>
      </c>
      <c r="D29" t="s">
        <v>1110</v>
      </c>
      <c r="E29" t="s">
        <v>1108</v>
      </c>
      <c r="F29" s="36"/>
    </row>
    <row r="30" spans="1:6" x14ac:dyDescent="0.25">
      <c r="A30">
        <v>14</v>
      </c>
      <c r="B30" t="s">
        <v>1122</v>
      </c>
      <c r="C30" t="s">
        <v>1089</v>
      </c>
      <c r="D30" t="s">
        <v>1110</v>
      </c>
      <c r="E30" t="s">
        <v>1125</v>
      </c>
    </row>
    <row r="31" spans="1:6" x14ac:dyDescent="0.25">
      <c r="F31" s="34"/>
    </row>
    <row r="32" spans="1:6" x14ac:dyDescent="0.25">
      <c r="F32" s="34"/>
    </row>
    <row r="33" spans="3:7" x14ac:dyDescent="0.25">
      <c r="F33" s="33"/>
    </row>
    <row r="34" spans="3:7" x14ac:dyDescent="0.25">
      <c r="C34" s="33"/>
      <c r="D34" s="33"/>
      <c r="E34" s="33"/>
      <c r="F34" s="34"/>
    </row>
    <row r="35" spans="3:7" x14ac:dyDescent="0.25">
      <c r="C35" s="33"/>
      <c r="D35" s="33"/>
      <c r="E35" s="33"/>
      <c r="F35" s="36"/>
    </row>
    <row r="36" spans="3:7" x14ac:dyDescent="0.25">
      <c r="C36" s="33"/>
      <c r="D36" s="33"/>
      <c r="E36" s="33"/>
      <c r="F36" s="34"/>
    </row>
    <row r="37" spans="3:7" x14ac:dyDescent="0.25">
      <c r="C37" s="33"/>
      <c r="D37" s="33"/>
      <c r="E37" s="33"/>
      <c r="F37" s="34"/>
    </row>
    <row r="38" spans="3:7" x14ac:dyDescent="0.25">
      <c r="C38" s="33"/>
      <c r="D38" s="33"/>
      <c r="E38" s="33"/>
      <c r="F38" s="34"/>
    </row>
    <row r="39" spans="3:7" x14ac:dyDescent="0.25">
      <c r="C39" s="33"/>
      <c r="D39" s="33"/>
      <c r="E39" s="33"/>
      <c r="F39" s="33"/>
    </row>
    <row r="40" spans="3:7" x14ac:dyDescent="0.25">
      <c r="C40" s="33"/>
      <c r="D40" s="33"/>
      <c r="E40" s="33"/>
      <c r="F40" s="34"/>
    </row>
    <row r="41" spans="3:7" x14ac:dyDescent="0.25">
      <c r="C41" s="33"/>
      <c r="D41" s="33"/>
      <c r="E41" s="33"/>
    </row>
    <row r="42" spans="3:7" x14ac:dyDescent="0.25">
      <c r="C42" s="33"/>
      <c r="D42" s="33"/>
      <c r="E42" s="33"/>
      <c r="F42" s="34"/>
    </row>
    <row r="43" spans="3:7" x14ac:dyDescent="0.25">
      <c r="C43" s="33"/>
      <c r="D43" s="33"/>
      <c r="E43" s="33"/>
      <c r="F43" s="34"/>
    </row>
    <row r="44" spans="3:7" x14ac:dyDescent="0.25">
      <c r="C44" s="33"/>
      <c r="D44" s="33"/>
      <c r="E44" s="33"/>
      <c r="F44" s="34"/>
    </row>
    <row r="45" spans="3:7" x14ac:dyDescent="0.25">
      <c r="C45" s="33"/>
      <c r="D45" s="33"/>
      <c r="E45" s="33"/>
      <c r="F45" s="34"/>
      <c r="G45" s="37"/>
    </row>
    <row r="46" spans="3:7" x14ac:dyDescent="0.25">
      <c r="C46" s="33"/>
      <c r="D46" s="33"/>
      <c r="E46" s="33"/>
      <c r="F46" s="34"/>
    </row>
    <row r="47" spans="3:7" x14ac:dyDescent="0.25">
      <c r="C47" s="33"/>
      <c r="D47" s="33"/>
      <c r="E47" s="33"/>
      <c r="F47" s="37"/>
    </row>
    <row r="48" spans="3:7" x14ac:dyDescent="0.25">
      <c r="C48" s="33"/>
      <c r="D48" s="33"/>
      <c r="E48" s="33"/>
      <c r="F48" s="34"/>
      <c r="G48" s="35"/>
    </row>
    <row r="49" spans="3:7" x14ac:dyDescent="0.25">
      <c r="C49" s="33"/>
      <c r="D49" s="33"/>
      <c r="E49" s="33"/>
      <c r="F49" s="34"/>
    </row>
    <row r="50" spans="3:7" x14ac:dyDescent="0.25">
      <c r="C50" s="33"/>
      <c r="D50" s="33"/>
      <c r="E50" s="33"/>
      <c r="F50" s="35"/>
    </row>
    <row r="51" spans="3:7" x14ac:dyDescent="0.25">
      <c r="C51" s="33"/>
      <c r="D51" s="33"/>
      <c r="E51" s="33"/>
      <c r="F51" s="34"/>
    </row>
    <row r="52" spans="3:7" x14ac:dyDescent="0.25">
      <c r="C52" s="33"/>
      <c r="D52" s="33"/>
      <c r="E52" s="33"/>
      <c r="F52" s="34"/>
    </row>
    <row r="53" spans="3:7" x14ac:dyDescent="0.25">
      <c r="C53" s="33"/>
      <c r="D53" s="33"/>
      <c r="E53" s="33"/>
      <c r="G53" s="35"/>
    </row>
    <row r="54" spans="3:7" x14ac:dyDescent="0.25">
      <c r="C54" s="33"/>
      <c r="D54" s="33"/>
      <c r="E54" s="33"/>
      <c r="F54" s="34"/>
    </row>
    <row r="55" spans="3:7" x14ac:dyDescent="0.25">
      <c r="C55" s="33"/>
      <c r="D55" s="33"/>
      <c r="E55" s="33"/>
      <c r="F55" s="34"/>
    </row>
    <row r="56" spans="3:7" x14ac:dyDescent="0.25">
      <c r="C56" s="33"/>
      <c r="F56" s="34"/>
    </row>
    <row r="57" spans="3:7" x14ac:dyDescent="0.25">
      <c r="C57" s="33"/>
      <c r="F57" s="34"/>
      <c r="G57" s="35"/>
    </row>
    <row r="58" spans="3:7" x14ac:dyDescent="0.25">
      <c r="C58" s="33"/>
      <c r="F58" s="38"/>
      <c r="G58" s="35"/>
    </row>
    <row r="59" spans="3:7" x14ac:dyDescent="0.25">
      <c r="C59" s="33"/>
    </row>
    <row r="60" spans="3:7" x14ac:dyDescent="0.25">
      <c r="C60" s="33"/>
      <c r="F60" s="34"/>
    </row>
    <row r="61" spans="3:7" x14ac:dyDescent="0.25">
      <c r="C61" s="33"/>
      <c r="F61" s="34"/>
    </row>
    <row r="62" spans="3:7" x14ac:dyDescent="0.25">
      <c r="C62" s="33"/>
      <c r="F62" s="34"/>
    </row>
    <row r="63" spans="3:7" x14ac:dyDescent="0.25">
      <c r="C63" s="33"/>
      <c r="F63" s="34"/>
    </row>
    <row r="64" spans="3:7" x14ac:dyDescent="0.25">
      <c r="C64" s="33"/>
      <c r="F64" s="34"/>
    </row>
    <row r="65" spans="3:7" x14ac:dyDescent="0.25">
      <c r="C65" s="33"/>
      <c r="F65" s="34"/>
    </row>
    <row r="66" spans="3:7" x14ac:dyDescent="0.25">
      <c r="C66" s="33"/>
      <c r="F66" s="34"/>
      <c r="G66" s="39"/>
    </row>
    <row r="67" spans="3:7" x14ac:dyDescent="0.25">
      <c r="C67" s="33"/>
      <c r="F67" s="34"/>
      <c r="G67" s="39"/>
    </row>
    <row r="68" spans="3:7" x14ac:dyDescent="0.25">
      <c r="C68" s="33"/>
      <c r="F68" s="34"/>
      <c r="G68" s="39"/>
    </row>
    <row r="69" spans="3:7" x14ac:dyDescent="0.25">
      <c r="C69" s="33"/>
      <c r="F69" s="34"/>
      <c r="G69" s="40"/>
    </row>
    <row r="70" spans="3:7" x14ac:dyDescent="0.25">
      <c r="C70" s="33"/>
      <c r="F70" s="34"/>
    </row>
    <row r="71" spans="3:7" x14ac:dyDescent="0.25">
      <c r="G71" s="40"/>
    </row>
    <row r="72" spans="3:7" x14ac:dyDescent="0.25">
      <c r="C72" s="33"/>
      <c r="F72" s="34"/>
    </row>
    <row r="73" spans="3:7" x14ac:dyDescent="0.25">
      <c r="C73" s="33"/>
      <c r="F73" s="34"/>
      <c r="G73" s="39"/>
    </row>
    <row r="74" spans="3:7" x14ac:dyDescent="0.25">
      <c r="C74" s="33"/>
      <c r="F74" s="34"/>
      <c r="G74" s="39"/>
    </row>
    <row r="75" spans="3:7" x14ac:dyDescent="0.25">
      <c r="C75" s="33"/>
      <c r="F75" s="34"/>
    </row>
    <row r="76" spans="3:7" x14ac:dyDescent="0.25">
      <c r="C76" s="33"/>
      <c r="F76" s="34"/>
    </row>
    <row r="77" spans="3:7" x14ac:dyDescent="0.25">
      <c r="C77" s="33"/>
      <c r="F77" s="34"/>
    </row>
    <row r="78" spans="3:7" x14ac:dyDescent="0.25">
      <c r="C78" s="33"/>
      <c r="F78" s="34"/>
    </row>
  </sheetData>
  <dataConsolidate/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opLeftCell="A40" workbookViewId="0">
      <selection activeCell="A18" sqref="A18"/>
    </sheetView>
  </sheetViews>
  <sheetFormatPr baseColWidth="10" defaultRowHeight="15" x14ac:dyDescent="0.25"/>
  <cols>
    <col min="1" max="1" width="32.85546875" bestFit="1" customWidth="1"/>
    <col min="2" max="2" width="19" bestFit="1" customWidth="1"/>
    <col min="3" max="3" width="12.7109375" bestFit="1" customWidth="1"/>
    <col min="4" max="8" width="3.7109375" customWidth="1"/>
    <col min="9" max="9" width="25.5703125" customWidth="1"/>
    <col min="10" max="10" width="32.85546875" bestFit="1" customWidth="1"/>
  </cols>
  <sheetData>
    <row r="1" spans="1:20" x14ac:dyDescent="0.25">
      <c r="A1" t="s">
        <v>1101</v>
      </c>
      <c r="B1" t="s">
        <v>1102</v>
      </c>
      <c r="C1" t="s">
        <v>1077</v>
      </c>
      <c r="D1" t="s">
        <v>1206</v>
      </c>
      <c r="E1" t="s">
        <v>1207</v>
      </c>
      <c r="F1" t="s">
        <v>1208</v>
      </c>
      <c r="G1" t="s">
        <v>1209</v>
      </c>
      <c r="H1" t="s">
        <v>1210</v>
      </c>
      <c r="I1" t="s">
        <v>1211</v>
      </c>
      <c r="J1" t="s">
        <v>1076</v>
      </c>
      <c r="K1" t="s">
        <v>1087</v>
      </c>
      <c r="L1" t="s">
        <v>1088</v>
      </c>
      <c r="M1" t="s">
        <v>1097</v>
      </c>
      <c r="N1" t="s">
        <v>1098</v>
      </c>
      <c r="O1" t="s">
        <v>1082</v>
      </c>
      <c r="P1" t="s">
        <v>1085</v>
      </c>
      <c r="Q1" t="s">
        <v>1083</v>
      </c>
      <c r="R1" t="s">
        <v>1080</v>
      </c>
      <c r="S1" t="s">
        <v>1081</v>
      </c>
      <c r="T1" t="s">
        <v>1079</v>
      </c>
    </row>
    <row r="2" spans="1:20" x14ac:dyDescent="0.25">
      <c r="A2" s="66" t="str">
        <f>Tabelle17[[#This Row],[Name]]</f>
        <v>1 Allgemein</v>
      </c>
      <c r="B2" s="66"/>
      <c r="C2" s="66" t="s">
        <v>1212</v>
      </c>
      <c r="D2" s="66">
        <v>1</v>
      </c>
      <c r="E2" s="66"/>
      <c r="F2" s="66"/>
      <c r="G2" s="66"/>
      <c r="H2" s="66"/>
      <c r="I2" s="66" t="s">
        <v>647</v>
      </c>
      <c r="J2" s="66" t="str">
        <f>CONCATENATE(Tabelle17[[#This Row],[E1]],Tabelle17[[#This Row],[E13]],Tabelle17[[#This Row],[E12]],Tabelle17[[#This Row],[E2]],Tabelle17[[#This Row],[E3]]," ",Tabelle17[[#This Row],[Name first]])</f>
        <v>1 Allgemein</v>
      </c>
      <c r="K2" s="66"/>
      <c r="L2" s="66" t="s">
        <v>1213</v>
      </c>
      <c r="M2" s="66"/>
      <c r="N2" s="66"/>
      <c r="O2" s="66"/>
      <c r="P2" s="66" t="s">
        <v>1112</v>
      </c>
      <c r="Q2" s="66"/>
      <c r="R2" s="66" t="s">
        <v>1214</v>
      </c>
      <c r="S2" s="66" t="s">
        <v>1214</v>
      </c>
      <c r="T2" s="66"/>
    </row>
    <row r="3" spans="1:20" x14ac:dyDescent="0.25">
      <c r="A3" s="66" t="str">
        <f>Tabelle17[[#This Row],[Name]]</f>
        <v>2 Requirements</v>
      </c>
      <c r="B3" s="66"/>
      <c r="C3" s="66" t="s">
        <v>1212</v>
      </c>
      <c r="D3" s="66">
        <v>2</v>
      </c>
      <c r="E3" s="66"/>
      <c r="F3" s="66"/>
      <c r="G3" s="66"/>
      <c r="H3" s="66"/>
      <c r="I3" s="66" t="s">
        <v>1204</v>
      </c>
      <c r="J3" s="66" t="str">
        <f>CONCATENATE(Tabelle17[[#This Row],[E1]],Tabelle17[[#This Row],[E13]],Tabelle17[[#This Row],[E12]],Tabelle17[[#This Row],[E2]],Tabelle17[[#This Row],[E3]]," ",Tabelle17[[#This Row],[Name first]])</f>
        <v>2 Requirements</v>
      </c>
      <c r="K3" s="66"/>
      <c r="L3" s="66" t="s">
        <v>1213</v>
      </c>
      <c r="M3" s="66"/>
      <c r="N3" s="66"/>
      <c r="O3" s="66"/>
      <c r="P3" s="66" t="s">
        <v>1112</v>
      </c>
      <c r="Q3" s="66"/>
      <c r="R3" s="66" t="s">
        <v>1214</v>
      </c>
      <c r="S3" s="66" t="s">
        <v>1214</v>
      </c>
      <c r="T3" s="66"/>
    </row>
    <row r="4" spans="1:20" x14ac:dyDescent="0.25">
      <c r="A4" s="67" t="str">
        <f>Tabelle17[[#This Row],[Name]]</f>
        <v>21 Funktionalität (UseCases)</v>
      </c>
      <c r="B4" s="67" t="str">
        <f>$A$3</f>
        <v>2 Requirements</v>
      </c>
      <c r="C4" s="67" t="s">
        <v>1212</v>
      </c>
      <c r="D4" s="67">
        <v>2</v>
      </c>
      <c r="E4" s="67">
        <v>1</v>
      </c>
      <c r="F4" s="67"/>
      <c r="G4" s="67"/>
      <c r="H4" s="67"/>
      <c r="I4" s="67" t="s">
        <v>1215</v>
      </c>
      <c r="J4" s="67" t="str">
        <f>CONCATENATE(Tabelle17[[#This Row],[E1]],Tabelle17[[#This Row],[E13]],Tabelle17[[#This Row],[E12]],Tabelle17[[#This Row],[E2]],Tabelle17[[#This Row],[E3]]," ",Tabelle17[[#This Row],[Name first]])</f>
        <v>21 Funktionalität (UseCases)</v>
      </c>
      <c r="K4" s="67"/>
      <c r="L4" s="67" t="s">
        <v>1213</v>
      </c>
      <c r="M4" s="67"/>
      <c r="N4" s="67"/>
      <c r="O4" s="67"/>
      <c r="P4" s="67" t="s">
        <v>1112</v>
      </c>
      <c r="Q4" s="67"/>
      <c r="R4" s="67" t="s">
        <v>1214</v>
      </c>
      <c r="S4" s="67" t="s">
        <v>1214</v>
      </c>
      <c r="T4" s="67"/>
    </row>
    <row r="5" spans="1:20" x14ac:dyDescent="0.25">
      <c r="A5" s="67" t="str">
        <f>Tabelle17[[#This Row],[Name]]</f>
        <v>22 Prozess (NFR)</v>
      </c>
      <c r="B5" s="67" t="str">
        <f>$A$3</f>
        <v>2 Requirements</v>
      </c>
      <c r="C5" s="67" t="s">
        <v>1212</v>
      </c>
      <c r="D5" s="67">
        <v>2</v>
      </c>
      <c r="E5" s="67">
        <v>2</v>
      </c>
      <c r="F5" s="67"/>
      <c r="G5" s="67"/>
      <c r="H5" s="67"/>
      <c r="I5" s="67" t="s">
        <v>1216</v>
      </c>
      <c r="J5" s="67" t="str">
        <f>CONCATENATE(Tabelle17[[#This Row],[E1]],Tabelle17[[#This Row],[E13]],Tabelle17[[#This Row],[E12]],Tabelle17[[#This Row],[E2]],Tabelle17[[#This Row],[E3]]," ",Tabelle17[[#This Row],[Name first]])</f>
        <v>22 Prozess (NFR)</v>
      </c>
      <c r="K5" s="67"/>
      <c r="L5" s="67" t="s">
        <v>1213</v>
      </c>
      <c r="M5" s="67"/>
      <c r="N5" s="67"/>
      <c r="O5" s="67"/>
      <c r="P5" s="67" t="s">
        <v>1112</v>
      </c>
      <c r="Q5" s="67"/>
      <c r="R5" s="67" t="s">
        <v>1214</v>
      </c>
      <c r="S5" s="67" t="s">
        <v>1214</v>
      </c>
      <c r="T5" s="67"/>
    </row>
    <row r="6" spans="1:20" x14ac:dyDescent="0.25">
      <c r="A6" s="68" t="str">
        <f>Tabelle17[[#This Row],[Name]]</f>
        <v>221 Entwicklungsmethoden</v>
      </c>
      <c r="B6" s="68" t="str">
        <f>$A$5</f>
        <v>22 Prozess (NFR)</v>
      </c>
      <c r="C6" s="68" t="s">
        <v>1212</v>
      </c>
      <c r="D6" s="68">
        <v>2</v>
      </c>
      <c r="E6" s="68">
        <v>2</v>
      </c>
      <c r="F6" s="68">
        <v>1</v>
      </c>
      <c r="G6" s="68"/>
      <c r="H6" s="68"/>
      <c r="I6" s="69" t="s">
        <v>1217</v>
      </c>
      <c r="J6" s="68" t="str">
        <f>CONCATENATE(Tabelle17[[#This Row],[E1]],Tabelle17[[#This Row],[E13]],Tabelle17[[#This Row],[E12]],Tabelle17[[#This Row],[E2]],Tabelle17[[#This Row],[E3]]," ",Tabelle17[[#This Row],[Name first]])</f>
        <v>221 Entwicklungsmethoden</v>
      </c>
      <c r="K6" s="68"/>
      <c r="L6" s="68" t="s">
        <v>1213</v>
      </c>
      <c r="M6" s="68"/>
      <c r="N6" s="68"/>
      <c r="O6" s="68"/>
      <c r="P6" s="68" t="s">
        <v>1112</v>
      </c>
      <c r="Q6" s="68"/>
      <c r="R6" s="68" t="s">
        <v>1214</v>
      </c>
      <c r="S6" s="68" t="s">
        <v>1214</v>
      </c>
      <c r="T6" s="68"/>
    </row>
    <row r="7" spans="1:20" x14ac:dyDescent="0.25">
      <c r="A7" s="68" t="str">
        <f>Tabelle17[[#This Row],[Name]]</f>
        <v>222 Entwurfsüberlegungen</v>
      </c>
      <c r="B7" s="68" t="str">
        <f t="shared" ref="B7:B9" si="0">$A$5</f>
        <v>22 Prozess (NFR)</v>
      </c>
      <c r="C7" s="68" t="s">
        <v>1212</v>
      </c>
      <c r="D7" s="68">
        <v>2</v>
      </c>
      <c r="E7" s="68">
        <v>2</v>
      </c>
      <c r="F7" s="68">
        <v>2</v>
      </c>
      <c r="G7" s="68"/>
      <c r="H7" s="68"/>
      <c r="I7" s="69" t="s">
        <v>1218</v>
      </c>
      <c r="J7" s="68" t="str">
        <f>CONCATENATE(Tabelle17[[#This Row],[E1]],Tabelle17[[#This Row],[E13]],Tabelle17[[#This Row],[E12]],Tabelle17[[#This Row],[E2]],Tabelle17[[#This Row],[E3]]," ",Tabelle17[[#This Row],[Name first]])</f>
        <v>222 Entwurfsüberlegungen</v>
      </c>
      <c r="K7" s="68"/>
      <c r="L7" s="68" t="s">
        <v>1213</v>
      </c>
      <c r="M7" s="68"/>
      <c r="N7" s="68"/>
      <c r="O7" s="68"/>
      <c r="P7" s="68" t="s">
        <v>1112</v>
      </c>
      <c r="Q7" s="68"/>
      <c r="R7" s="68" t="s">
        <v>1214</v>
      </c>
      <c r="S7" s="68" t="s">
        <v>1214</v>
      </c>
      <c r="T7" s="68"/>
    </row>
    <row r="8" spans="1:20" x14ac:dyDescent="0.25">
      <c r="A8" s="68" t="str">
        <f>Tabelle17[[#This Row],[Name]]</f>
        <v>223 Verantwortlichkeiten</v>
      </c>
      <c r="B8" s="68" t="str">
        <f t="shared" si="0"/>
        <v>22 Prozess (NFR)</v>
      </c>
      <c r="C8" s="68" t="s">
        <v>1212</v>
      </c>
      <c r="D8" s="68">
        <v>2</v>
      </c>
      <c r="E8" s="68">
        <v>2</v>
      </c>
      <c r="F8" s="68">
        <v>3</v>
      </c>
      <c r="G8" s="68"/>
      <c r="H8" s="68"/>
      <c r="I8" s="69" t="s">
        <v>1219</v>
      </c>
      <c r="J8" s="68" t="str">
        <f>CONCATENATE(Tabelle17[[#This Row],[E1]],Tabelle17[[#This Row],[E13]],Tabelle17[[#This Row],[E12]],Tabelle17[[#This Row],[E2]],Tabelle17[[#This Row],[E3]]," ",Tabelle17[[#This Row],[Name first]])</f>
        <v>223 Verantwortlichkeiten</v>
      </c>
      <c r="K8" s="68"/>
      <c r="L8" s="68" t="s">
        <v>1213</v>
      </c>
      <c r="M8" s="68"/>
      <c r="N8" s="68"/>
      <c r="O8" s="68"/>
      <c r="P8" s="68" t="s">
        <v>1112</v>
      </c>
      <c r="Q8" s="68"/>
      <c r="R8" s="68" t="s">
        <v>1214</v>
      </c>
      <c r="S8" s="68" t="s">
        <v>1214</v>
      </c>
      <c r="T8" s="68"/>
    </row>
    <row r="9" spans="1:20" x14ac:dyDescent="0.25">
      <c r="A9" s="68" t="str">
        <f>Tabelle17[[#This Row],[Name]]</f>
        <v>224 Umfeld des Projektes</v>
      </c>
      <c r="B9" s="68" t="str">
        <f t="shared" si="0"/>
        <v>22 Prozess (NFR)</v>
      </c>
      <c r="C9" s="68" t="s">
        <v>1212</v>
      </c>
      <c r="D9" s="68">
        <v>2</v>
      </c>
      <c r="E9" s="68">
        <v>2</v>
      </c>
      <c r="F9" s="68">
        <v>4</v>
      </c>
      <c r="G9" s="68"/>
      <c r="H9" s="68"/>
      <c r="I9" s="69" t="s">
        <v>1220</v>
      </c>
      <c r="J9" s="68" t="str">
        <f>CONCATENATE(Tabelle17[[#This Row],[E1]],Tabelle17[[#This Row],[E13]],Tabelle17[[#This Row],[E12]],Tabelle17[[#This Row],[E2]],Tabelle17[[#This Row],[E3]]," ",Tabelle17[[#This Row],[Name first]])</f>
        <v>224 Umfeld des Projektes</v>
      </c>
      <c r="K9" s="68"/>
      <c r="L9" s="68" t="s">
        <v>1213</v>
      </c>
      <c r="M9" s="68"/>
      <c r="N9" s="68"/>
      <c r="O9" s="68"/>
      <c r="P9" s="68" t="s">
        <v>1112</v>
      </c>
      <c r="Q9" s="68"/>
      <c r="R9" s="68" t="s">
        <v>1214</v>
      </c>
      <c r="S9" s="68" t="s">
        <v>1214</v>
      </c>
      <c r="T9" s="68"/>
    </row>
    <row r="10" spans="1:20" x14ac:dyDescent="0.25">
      <c r="A10" s="67" t="str">
        <f>Tabelle17[[#This Row],[Name]]</f>
        <v>23 Produkt (NFR)</v>
      </c>
      <c r="B10" s="67" t="str">
        <f>$A$3</f>
        <v>2 Requirements</v>
      </c>
      <c r="C10" s="67" t="s">
        <v>1212</v>
      </c>
      <c r="D10" s="67">
        <v>2</v>
      </c>
      <c r="E10" s="67">
        <v>3</v>
      </c>
      <c r="F10" s="67"/>
      <c r="G10" s="67"/>
      <c r="H10" s="67"/>
      <c r="I10" s="67" t="s">
        <v>1221</v>
      </c>
      <c r="J10" s="67" t="str">
        <f>CONCATENATE(Tabelle17[[#This Row],[E1]],Tabelle17[[#This Row],[E13]],Tabelle17[[#This Row],[E12]],Tabelle17[[#This Row],[E2]],Tabelle17[[#This Row],[E3]]," ",Tabelle17[[#This Row],[Name first]])</f>
        <v>23 Produkt (NFR)</v>
      </c>
      <c r="K10" s="67"/>
      <c r="L10" s="67" t="s">
        <v>1213</v>
      </c>
      <c r="M10" s="67"/>
      <c r="N10" s="67"/>
      <c r="O10" s="67"/>
      <c r="P10" s="67" t="s">
        <v>1112</v>
      </c>
      <c r="Q10" s="67"/>
      <c r="R10" s="67" t="s">
        <v>1214</v>
      </c>
      <c r="S10" s="67" t="s">
        <v>1214</v>
      </c>
      <c r="T10" s="67"/>
    </row>
    <row r="11" spans="1:20" x14ac:dyDescent="0.25">
      <c r="A11" s="68" t="str">
        <f>Tabelle17[[#This Row],[Name]]</f>
        <v>231 Integration</v>
      </c>
      <c r="B11" s="68" t="str">
        <f>$A$10</f>
        <v>23 Produkt (NFR)</v>
      </c>
      <c r="C11" s="68" t="s">
        <v>1212</v>
      </c>
      <c r="D11" s="68">
        <v>2</v>
      </c>
      <c r="E11" s="68">
        <v>3</v>
      </c>
      <c r="F11" s="68">
        <v>1</v>
      </c>
      <c r="G11" s="68"/>
      <c r="H11" s="68"/>
      <c r="I11" s="69" t="s">
        <v>1222</v>
      </c>
      <c r="J11" s="68" t="str">
        <f>CONCATENATE(Tabelle17[[#This Row],[E1]],Tabelle17[[#This Row],[E13]],Tabelle17[[#This Row],[E12]],Tabelle17[[#This Row],[E2]],Tabelle17[[#This Row],[E3]]," ",Tabelle17[[#This Row],[Name first]])</f>
        <v>231 Integration</v>
      </c>
      <c r="K11" s="68"/>
      <c r="L11" s="68" t="s">
        <v>1213</v>
      </c>
      <c r="M11" s="68"/>
      <c r="N11" s="68"/>
      <c r="O11" s="68"/>
      <c r="P11" s="68" t="s">
        <v>1112</v>
      </c>
      <c r="Q11" s="68"/>
      <c r="R11" s="68" t="s">
        <v>1214</v>
      </c>
      <c r="S11" s="68" t="s">
        <v>1214</v>
      </c>
      <c r="T11" s="68"/>
    </row>
    <row r="12" spans="1:20" x14ac:dyDescent="0.25">
      <c r="A12" s="68" t="str">
        <f>Tabelle17[[#This Row],[Name]]</f>
        <v>232 Leistung</v>
      </c>
      <c r="B12" s="68" t="str">
        <f t="shared" ref="B12:B51" si="1">$A$10</f>
        <v>23 Produkt (NFR)</v>
      </c>
      <c r="C12" s="68" t="s">
        <v>1212</v>
      </c>
      <c r="D12" s="68">
        <v>2</v>
      </c>
      <c r="E12" s="68">
        <v>3</v>
      </c>
      <c r="F12" s="68">
        <v>2</v>
      </c>
      <c r="G12" s="68"/>
      <c r="H12" s="68"/>
      <c r="I12" s="69" t="s">
        <v>1223</v>
      </c>
      <c r="J12" s="68" t="str">
        <f>CONCATENATE(Tabelle17[[#This Row],[E1]],Tabelle17[[#This Row],[E13]],Tabelle17[[#This Row],[E12]],Tabelle17[[#This Row],[E2]],Tabelle17[[#This Row],[E3]]," ",Tabelle17[[#This Row],[Name first]])</f>
        <v>232 Leistung</v>
      </c>
      <c r="K12" s="68"/>
      <c r="L12" s="68" t="s">
        <v>1213</v>
      </c>
      <c r="M12" s="68"/>
      <c r="N12" s="68"/>
      <c r="O12" s="68"/>
      <c r="P12" s="68" t="s">
        <v>1112</v>
      </c>
      <c r="Q12" s="68"/>
      <c r="R12" s="68" t="s">
        <v>1214</v>
      </c>
      <c r="S12" s="68" t="s">
        <v>1214</v>
      </c>
      <c r="T12" s="68"/>
    </row>
    <row r="13" spans="1:20" x14ac:dyDescent="0.25">
      <c r="A13" s="70" t="str">
        <f>Tabelle17[[#This Row],[Name]]</f>
        <v>2321 Zeitverhalten</v>
      </c>
      <c r="B13" s="70" t="str">
        <f>$A$12</f>
        <v>232 Leistung</v>
      </c>
      <c r="C13" s="70" t="s">
        <v>1212</v>
      </c>
      <c r="D13" s="70">
        <v>2</v>
      </c>
      <c r="E13" s="70">
        <v>3</v>
      </c>
      <c r="F13" s="70">
        <v>2</v>
      </c>
      <c r="G13" s="70">
        <v>1</v>
      </c>
      <c r="H13" s="70"/>
      <c r="I13" s="71" t="s">
        <v>1224</v>
      </c>
      <c r="J13" s="70" t="str">
        <f>CONCATENATE(Tabelle17[[#This Row],[E1]],Tabelle17[[#This Row],[E13]],Tabelle17[[#This Row],[E12]],Tabelle17[[#This Row],[E2]],Tabelle17[[#This Row],[E3]]," ",Tabelle17[[#This Row],[Name first]])</f>
        <v>2321 Zeitverhalten</v>
      </c>
      <c r="K13" s="70"/>
      <c r="L13" s="70" t="s">
        <v>1213</v>
      </c>
      <c r="M13" s="70"/>
      <c r="N13" s="70"/>
      <c r="O13" s="70"/>
      <c r="P13" s="70" t="s">
        <v>1112</v>
      </c>
      <c r="Q13" s="70"/>
      <c r="R13" s="70" t="s">
        <v>1214</v>
      </c>
      <c r="S13" s="70" t="s">
        <v>1214</v>
      </c>
      <c r="T13" s="70"/>
    </row>
    <row r="14" spans="1:20" x14ac:dyDescent="0.25">
      <c r="A14" s="70" t="str">
        <f>Tabelle17[[#This Row],[Name]]</f>
        <v>2322 Ressourcen</v>
      </c>
      <c r="B14" s="70" t="str">
        <f t="shared" ref="B14:B17" si="2">$A$12</f>
        <v>232 Leistung</v>
      </c>
      <c r="C14" s="70" t="s">
        <v>1212</v>
      </c>
      <c r="D14" s="70">
        <v>2</v>
      </c>
      <c r="E14" s="70">
        <v>3</v>
      </c>
      <c r="F14" s="70">
        <v>2</v>
      </c>
      <c r="G14" s="70">
        <v>2</v>
      </c>
      <c r="H14" s="70"/>
      <c r="I14" s="71" t="s">
        <v>1225</v>
      </c>
      <c r="J14" s="70" t="str">
        <f>CONCATENATE(Tabelle17[[#This Row],[E1]],Tabelle17[[#This Row],[E13]],Tabelle17[[#This Row],[E12]],Tabelle17[[#This Row],[E2]],Tabelle17[[#This Row],[E3]]," ",Tabelle17[[#This Row],[Name first]])</f>
        <v>2322 Ressourcen</v>
      </c>
      <c r="K14" s="70"/>
      <c r="L14" s="70" t="s">
        <v>1213</v>
      </c>
      <c r="M14" s="70"/>
      <c r="N14" s="70"/>
      <c r="O14" s="70"/>
      <c r="P14" s="70" t="s">
        <v>1112</v>
      </c>
      <c r="Q14" s="70"/>
      <c r="R14" s="70" t="s">
        <v>1214</v>
      </c>
      <c r="S14" s="70" t="s">
        <v>1214</v>
      </c>
      <c r="T14" s="70"/>
    </row>
    <row r="15" spans="1:20" x14ac:dyDescent="0.25">
      <c r="A15" s="70" t="str">
        <f>Tabelle17[[#This Row],[Name]]</f>
        <v>2323 Energie</v>
      </c>
      <c r="B15" s="70" t="str">
        <f t="shared" si="2"/>
        <v>232 Leistung</v>
      </c>
      <c r="C15" s="70" t="s">
        <v>1212</v>
      </c>
      <c r="D15" s="70">
        <v>2</v>
      </c>
      <c r="E15" s="70">
        <v>3</v>
      </c>
      <c r="F15" s="70">
        <v>2</v>
      </c>
      <c r="G15" s="70">
        <v>3</v>
      </c>
      <c r="H15" s="70"/>
      <c r="I15" s="71" t="s">
        <v>1226</v>
      </c>
      <c r="J15" s="70" t="str">
        <f>CONCATENATE(Tabelle17[[#This Row],[E1]],Tabelle17[[#This Row],[E13]],Tabelle17[[#This Row],[E12]],Tabelle17[[#This Row],[E2]],Tabelle17[[#This Row],[E3]]," ",Tabelle17[[#This Row],[Name first]])</f>
        <v>2323 Energie</v>
      </c>
      <c r="K15" s="70"/>
      <c r="L15" s="70" t="s">
        <v>1213</v>
      </c>
      <c r="M15" s="70"/>
      <c r="N15" s="70"/>
      <c r="O15" s="70"/>
      <c r="P15" s="70" t="s">
        <v>1112</v>
      </c>
      <c r="Q15" s="70"/>
      <c r="R15" s="70" t="s">
        <v>1214</v>
      </c>
      <c r="S15" s="70" t="s">
        <v>1214</v>
      </c>
      <c r="T15" s="70"/>
    </row>
    <row r="16" spans="1:20" x14ac:dyDescent="0.25">
      <c r="A16" s="70" t="str">
        <f>Tabelle17[[#This Row],[Name]]</f>
        <v>2324 Kosten</v>
      </c>
      <c r="B16" s="70" t="str">
        <f t="shared" si="2"/>
        <v>232 Leistung</v>
      </c>
      <c r="C16" s="70" t="s">
        <v>1212</v>
      </c>
      <c r="D16" s="70">
        <v>2</v>
      </c>
      <c r="E16" s="70">
        <v>3</v>
      </c>
      <c r="F16" s="70">
        <v>2</v>
      </c>
      <c r="G16" s="70">
        <v>4</v>
      </c>
      <c r="H16" s="70"/>
      <c r="I16" s="71" t="s">
        <v>1227</v>
      </c>
      <c r="J16" s="70" t="str">
        <f>CONCATENATE(Tabelle17[[#This Row],[E1]],Tabelle17[[#This Row],[E13]],Tabelle17[[#This Row],[E12]],Tabelle17[[#This Row],[E2]],Tabelle17[[#This Row],[E3]]," ",Tabelle17[[#This Row],[Name first]])</f>
        <v>2324 Kosten</v>
      </c>
      <c r="K16" s="70"/>
      <c r="L16" s="70" t="s">
        <v>1213</v>
      </c>
      <c r="M16" s="70"/>
      <c r="N16" s="70"/>
      <c r="O16" s="70"/>
      <c r="P16" s="70" t="s">
        <v>1112</v>
      </c>
      <c r="Q16" s="70"/>
      <c r="R16" s="70" t="s">
        <v>1214</v>
      </c>
      <c r="S16" s="70" t="s">
        <v>1214</v>
      </c>
      <c r="T16" s="70"/>
    </row>
    <row r="17" spans="1:20" x14ac:dyDescent="0.25">
      <c r="A17" s="70" t="str">
        <f>Tabelle17[[#This Row],[Name]]</f>
        <v>2325 Speicher</v>
      </c>
      <c r="B17" s="70" t="str">
        <f t="shared" si="2"/>
        <v>232 Leistung</v>
      </c>
      <c r="C17" s="70" t="s">
        <v>1212</v>
      </c>
      <c r="D17" s="70">
        <v>2</v>
      </c>
      <c r="E17" s="70">
        <v>3</v>
      </c>
      <c r="F17" s="70">
        <v>2</v>
      </c>
      <c r="G17" s="70">
        <v>5</v>
      </c>
      <c r="H17" s="70"/>
      <c r="I17" s="71" t="s">
        <v>1228</v>
      </c>
      <c r="J17" s="70" t="str">
        <f>CONCATENATE(Tabelle17[[#This Row],[E1]],Tabelle17[[#This Row],[E13]],Tabelle17[[#This Row],[E12]],Tabelle17[[#This Row],[E2]],Tabelle17[[#This Row],[E3]]," ",Tabelle17[[#This Row],[Name first]])</f>
        <v>2325 Speicher</v>
      </c>
      <c r="K17" s="70"/>
      <c r="L17" s="70" t="s">
        <v>1213</v>
      </c>
      <c r="M17" s="70"/>
      <c r="N17" s="70"/>
      <c r="O17" s="70"/>
      <c r="P17" s="70" t="s">
        <v>1112</v>
      </c>
      <c r="Q17" s="70"/>
      <c r="R17" s="70" t="s">
        <v>1214</v>
      </c>
      <c r="S17" s="70" t="s">
        <v>1214</v>
      </c>
      <c r="T17" s="70"/>
    </row>
    <row r="18" spans="1:20" x14ac:dyDescent="0.25">
      <c r="A18" s="68" t="str">
        <f>Tabelle17[[#This Row],[Name]]</f>
        <v>233 Sicherheit</v>
      </c>
      <c r="B18" s="68" t="str">
        <f>$A$10</f>
        <v>23 Produkt (NFR)</v>
      </c>
      <c r="C18" s="68" t="s">
        <v>1212</v>
      </c>
      <c r="D18" s="68">
        <v>2</v>
      </c>
      <c r="E18" s="68">
        <v>3</v>
      </c>
      <c r="F18" s="68">
        <v>3</v>
      </c>
      <c r="G18" s="68"/>
      <c r="H18" s="68"/>
      <c r="I18" s="69" t="s">
        <v>1229</v>
      </c>
      <c r="J18" s="68" t="str">
        <f>CONCATENATE(Tabelle17[[#This Row],[E1]],Tabelle17[[#This Row],[E13]],Tabelle17[[#This Row],[E12]],Tabelle17[[#This Row],[E2]],Tabelle17[[#This Row],[E3]]," ",Tabelle17[[#This Row],[Name first]])</f>
        <v>233 Sicherheit</v>
      </c>
      <c r="K18" s="68"/>
      <c r="L18" s="68" t="s">
        <v>1213</v>
      </c>
      <c r="M18" s="68"/>
      <c r="N18" s="68"/>
      <c r="O18" s="68"/>
      <c r="P18" s="68" t="s">
        <v>1112</v>
      </c>
      <c r="Q18" s="68"/>
      <c r="R18" s="68" t="s">
        <v>1214</v>
      </c>
      <c r="S18" s="68" t="s">
        <v>1214</v>
      </c>
      <c r="T18" s="68"/>
    </row>
    <row r="19" spans="1:20" x14ac:dyDescent="0.25">
      <c r="A19" s="70" t="str">
        <f>Tabelle17[[#This Row],[Name]]</f>
        <v>2331 Zugangssicherheit</v>
      </c>
      <c r="B19" s="70" t="str">
        <f>$A$18</f>
        <v>233 Sicherheit</v>
      </c>
      <c r="C19" s="70" t="s">
        <v>1212</v>
      </c>
      <c r="D19" s="70">
        <v>2</v>
      </c>
      <c r="E19" s="70">
        <v>3</v>
      </c>
      <c r="F19" s="70">
        <v>3</v>
      </c>
      <c r="G19" s="70">
        <v>1</v>
      </c>
      <c r="H19" s="70"/>
      <c r="I19" s="71" t="s">
        <v>1230</v>
      </c>
      <c r="J19" s="70" t="str">
        <f>CONCATENATE(Tabelle17[[#This Row],[E1]],Tabelle17[[#This Row],[E13]],Tabelle17[[#This Row],[E12]],Tabelle17[[#This Row],[E2]],Tabelle17[[#This Row],[E3]]," ",Tabelle17[[#This Row],[Name first]])</f>
        <v>2331 Zugangssicherheit</v>
      </c>
      <c r="K19" s="70"/>
      <c r="L19" s="70" t="s">
        <v>1213</v>
      </c>
      <c r="M19" s="70"/>
      <c r="N19" s="70"/>
      <c r="O19" s="70"/>
      <c r="P19" s="70" t="s">
        <v>1112</v>
      </c>
      <c r="Q19" s="70"/>
      <c r="R19" s="70" t="s">
        <v>1214</v>
      </c>
      <c r="S19" s="70" t="s">
        <v>1214</v>
      </c>
      <c r="T19" s="70"/>
    </row>
    <row r="20" spans="1:20" x14ac:dyDescent="0.25">
      <c r="A20" s="70" t="str">
        <f>Tabelle17[[#This Row],[Name]]</f>
        <v>2332 Schadensvermeidung</v>
      </c>
      <c r="B20" s="70" t="str">
        <f t="shared" ref="B20:B31" si="3">$A$18</f>
        <v>233 Sicherheit</v>
      </c>
      <c r="C20" s="70" t="s">
        <v>1212</v>
      </c>
      <c r="D20" s="70">
        <v>2</v>
      </c>
      <c r="E20" s="70">
        <v>3</v>
      </c>
      <c r="F20" s="70">
        <v>3</v>
      </c>
      <c r="G20" s="70">
        <v>2</v>
      </c>
      <c r="H20" s="70"/>
      <c r="I20" s="71" t="s">
        <v>1231</v>
      </c>
      <c r="J20" s="70" t="str">
        <f>CONCATENATE(Tabelle17[[#This Row],[E1]],Tabelle17[[#This Row],[E13]],Tabelle17[[#This Row],[E12]],Tabelle17[[#This Row],[E2]],Tabelle17[[#This Row],[E3]]," ",Tabelle17[[#This Row],[Name first]])</f>
        <v>2332 Schadensvermeidung</v>
      </c>
      <c r="K20" s="70"/>
      <c r="L20" s="70" t="s">
        <v>1213</v>
      </c>
      <c r="M20" s="70"/>
      <c r="N20" s="70"/>
      <c r="O20" s="70"/>
      <c r="P20" s="70" t="s">
        <v>1112</v>
      </c>
      <c r="Q20" s="70"/>
      <c r="R20" s="70" t="s">
        <v>1214</v>
      </c>
      <c r="S20" s="70" t="s">
        <v>1214</v>
      </c>
      <c r="T20" s="70"/>
    </row>
    <row r="21" spans="1:20" x14ac:dyDescent="0.25">
      <c r="A21" s="70" t="str">
        <f>Tabelle17[[#This Row],[Name]]</f>
        <v>2333 Ausdit / Protokoll</v>
      </c>
      <c r="B21" s="70" t="str">
        <f t="shared" si="3"/>
        <v>233 Sicherheit</v>
      </c>
      <c r="C21" s="70" t="s">
        <v>1212</v>
      </c>
      <c r="D21" s="70">
        <v>2</v>
      </c>
      <c r="E21" s="70">
        <v>3</v>
      </c>
      <c r="F21" s="70">
        <v>3</v>
      </c>
      <c r="G21" s="70">
        <v>3</v>
      </c>
      <c r="H21" s="70"/>
      <c r="I21" s="71" t="s">
        <v>1232</v>
      </c>
      <c r="J21" s="70" t="str">
        <f>CONCATENATE(Tabelle17[[#This Row],[E1]],Tabelle17[[#This Row],[E13]],Tabelle17[[#This Row],[E12]],Tabelle17[[#This Row],[E2]],Tabelle17[[#This Row],[E3]]," ",Tabelle17[[#This Row],[Name first]])</f>
        <v>2333 Ausdit / Protokoll</v>
      </c>
      <c r="K21" s="70"/>
      <c r="L21" s="70" t="s">
        <v>1213</v>
      </c>
      <c r="M21" s="70"/>
      <c r="N21" s="70"/>
      <c r="O21" s="70"/>
      <c r="P21" s="70" t="s">
        <v>1112</v>
      </c>
      <c r="Q21" s="70"/>
      <c r="R21" s="70" t="s">
        <v>1214</v>
      </c>
      <c r="S21" s="70" t="s">
        <v>1214</v>
      </c>
      <c r="T21" s="70"/>
    </row>
    <row r="22" spans="1:20" x14ac:dyDescent="0.25">
      <c r="A22" s="70" t="str">
        <f>Tabelle17[[#This Row],[Name]]</f>
        <v>2334 Vertraulichkeit</v>
      </c>
      <c r="B22" s="70" t="str">
        <f t="shared" si="3"/>
        <v>233 Sicherheit</v>
      </c>
      <c r="C22" s="70" t="s">
        <v>1212</v>
      </c>
      <c r="D22" s="70">
        <v>2</v>
      </c>
      <c r="E22" s="70">
        <v>3</v>
      </c>
      <c r="F22" s="70">
        <v>3</v>
      </c>
      <c r="G22" s="70">
        <v>4</v>
      </c>
      <c r="H22" s="70"/>
      <c r="I22" s="71" t="s">
        <v>1233</v>
      </c>
      <c r="J22" s="70" t="str">
        <f>CONCATENATE(Tabelle17[[#This Row],[E1]],Tabelle17[[#This Row],[E13]],Tabelle17[[#This Row],[E12]],Tabelle17[[#This Row],[E2]],Tabelle17[[#This Row],[E3]]," ",Tabelle17[[#This Row],[Name first]])</f>
        <v>2334 Vertraulichkeit</v>
      </c>
      <c r="K22" s="70"/>
      <c r="L22" s="70" t="s">
        <v>1213</v>
      </c>
      <c r="M22" s="70"/>
      <c r="N22" s="70"/>
      <c r="O22" s="70"/>
      <c r="P22" s="70" t="s">
        <v>1112</v>
      </c>
      <c r="Q22" s="70"/>
      <c r="R22" s="70" t="s">
        <v>1214</v>
      </c>
      <c r="S22" s="70" t="s">
        <v>1214</v>
      </c>
      <c r="T22" s="70"/>
    </row>
    <row r="23" spans="1:20" x14ac:dyDescent="0.25">
      <c r="A23" s="70" t="str">
        <f>Tabelle17[[#This Row],[Name]]</f>
        <v>2335 Informationssicherheit</v>
      </c>
      <c r="B23" s="70" t="str">
        <f t="shared" si="3"/>
        <v>233 Sicherheit</v>
      </c>
      <c r="C23" s="70" t="s">
        <v>1212</v>
      </c>
      <c r="D23" s="70">
        <v>2</v>
      </c>
      <c r="E23" s="70">
        <v>3</v>
      </c>
      <c r="F23" s="70">
        <v>3</v>
      </c>
      <c r="G23" s="70">
        <v>5</v>
      </c>
      <c r="H23" s="70"/>
      <c r="I23" s="71" t="s">
        <v>1234</v>
      </c>
      <c r="J23" s="70" t="str">
        <f>CONCATENATE(Tabelle17[[#This Row],[E1]],Tabelle17[[#This Row],[E13]],Tabelle17[[#This Row],[E12]],Tabelle17[[#This Row],[E2]],Tabelle17[[#This Row],[E3]]," ",Tabelle17[[#This Row],[Name first]])</f>
        <v>2335 Informationssicherheit</v>
      </c>
      <c r="K23" s="70"/>
      <c r="L23" s="70" t="s">
        <v>1213</v>
      </c>
      <c r="M23" s="70"/>
      <c r="N23" s="70"/>
      <c r="O23" s="70"/>
      <c r="P23" s="70" t="s">
        <v>1112</v>
      </c>
      <c r="Q23" s="70"/>
      <c r="R23" s="70" t="s">
        <v>1214</v>
      </c>
      <c r="S23" s="70" t="s">
        <v>1214</v>
      </c>
      <c r="T23" s="70"/>
    </row>
    <row r="24" spans="1:20" x14ac:dyDescent="0.25">
      <c r="A24" s="70" t="str">
        <f>Tabelle17[[#This Row],[Name]]</f>
        <v>2336 Datenintegrität</v>
      </c>
      <c r="B24" s="70" t="str">
        <f t="shared" si="3"/>
        <v>233 Sicherheit</v>
      </c>
      <c r="C24" s="70" t="s">
        <v>1212</v>
      </c>
      <c r="D24" s="70">
        <v>2</v>
      </c>
      <c r="E24" s="70">
        <v>3</v>
      </c>
      <c r="F24" s="70">
        <v>3</v>
      </c>
      <c r="G24" s="70">
        <v>6</v>
      </c>
      <c r="H24" s="70"/>
      <c r="I24" s="71" t="s">
        <v>1235</v>
      </c>
      <c r="J24" s="70" t="str">
        <f>CONCATENATE(Tabelle17[[#This Row],[E1]],Tabelle17[[#This Row],[E13]],Tabelle17[[#This Row],[E12]],Tabelle17[[#This Row],[E2]],Tabelle17[[#This Row],[E3]]," ",Tabelle17[[#This Row],[Name first]])</f>
        <v>2336 Datenintegrität</v>
      </c>
      <c r="K24" s="70"/>
      <c r="L24" s="70" t="s">
        <v>1213</v>
      </c>
      <c r="M24" s="70"/>
      <c r="N24" s="70"/>
      <c r="O24" s="70"/>
      <c r="P24" s="70" t="s">
        <v>1112</v>
      </c>
      <c r="Q24" s="70"/>
      <c r="R24" s="70" t="s">
        <v>1214</v>
      </c>
      <c r="S24" s="70" t="s">
        <v>1214</v>
      </c>
      <c r="T24" s="70"/>
    </row>
    <row r="25" spans="1:20" x14ac:dyDescent="0.25">
      <c r="A25" s="70" t="str">
        <f>Tabelle17[[#This Row],[Name]]</f>
        <v>2337 Verfügbarkeit</v>
      </c>
      <c r="B25" s="70" t="str">
        <f t="shared" si="3"/>
        <v>233 Sicherheit</v>
      </c>
      <c r="C25" s="70" t="s">
        <v>1212</v>
      </c>
      <c r="D25" s="70">
        <v>2</v>
      </c>
      <c r="E25" s="70">
        <v>3</v>
      </c>
      <c r="F25" s="70">
        <v>3</v>
      </c>
      <c r="G25" s="70">
        <v>7</v>
      </c>
      <c r="H25" s="70"/>
      <c r="I25" s="71" t="s">
        <v>1236</v>
      </c>
      <c r="J25" s="70" t="str">
        <f>CONCATENATE(Tabelle17[[#This Row],[E1]],Tabelle17[[#This Row],[E13]],Tabelle17[[#This Row],[E12]],Tabelle17[[#This Row],[E2]],Tabelle17[[#This Row],[E3]]," ",Tabelle17[[#This Row],[Name first]])</f>
        <v>2337 Verfügbarkeit</v>
      </c>
      <c r="K25" s="70"/>
      <c r="L25" s="70" t="s">
        <v>1213</v>
      </c>
      <c r="M25" s="70"/>
      <c r="N25" s="70"/>
      <c r="O25" s="70"/>
      <c r="P25" s="70" t="s">
        <v>1112</v>
      </c>
      <c r="Q25" s="70"/>
      <c r="R25" s="70" t="s">
        <v>1214</v>
      </c>
      <c r="S25" s="70" t="s">
        <v>1214</v>
      </c>
      <c r="T25" s="70"/>
    </row>
    <row r="26" spans="1:20" x14ac:dyDescent="0.25">
      <c r="A26" s="70" t="str">
        <f>Tabelle17[[#This Row],[Name]]</f>
        <v>2338 Prüfbarkeit</v>
      </c>
      <c r="B26" s="70" t="str">
        <f t="shared" si="3"/>
        <v>233 Sicherheit</v>
      </c>
      <c r="C26" s="70" t="s">
        <v>1212</v>
      </c>
      <c r="D26" s="70">
        <v>2</v>
      </c>
      <c r="E26" s="70">
        <v>3</v>
      </c>
      <c r="F26" s="70">
        <v>3</v>
      </c>
      <c r="G26" s="70">
        <v>8</v>
      </c>
      <c r="H26" s="70"/>
      <c r="I26" s="71" t="s">
        <v>1237</v>
      </c>
      <c r="J26" s="70" t="str">
        <f>CONCATENATE(Tabelle17[[#This Row],[E1]],Tabelle17[[#This Row],[E13]],Tabelle17[[#This Row],[E12]],Tabelle17[[#This Row],[E2]],Tabelle17[[#This Row],[E3]]," ",Tabelle17[[#This Row],[Name first]])</f>
        <v>2338 Prüfbarkeit</v>
      </c>
      <c r="K26" s="70"/>
      <c r="L26" s="70" t="s">
        <v>1213</v>
      </c>
      <c r="M26" s="70"/>
      <c r="N26" s="70"/>
      <c r="O26" s="70"/>
      <c r="P26" s="70" t="s">
        <v>1112</v>
      </c>
      <c r="Q26" s="70"/>
      <c r="R26" s="70" t="s">
        <v>1214</v>
      </c>
      <c r="S26" s="70" t="s">
        <v>1214</v>
      </c>
      <c r="T26" s="70"/>
    </row>
    <row r="27" spans="1:20" x14ac:dyDescent="0.25">
      <c r="A27" s="70" t="str">
        <f>Tabelle17[[#This Row],[Name]]</f>
        <v>2339 Analysierbarkeit</v>
      </c>
      <c r="B27" s="70" t="str">
        <f t="shared" si="3"/>
        <v>233 Sicherheit</v>
      </c>
      <c r="C27" s="70" t="s">
        <v>1212</v>
      </c>
      <c r="D27" s="70">
        <v>2</v>
      </c>
      <c r="E27" s="70">
        <v>3</v>
      </c>
      <c r="F27" s="70">
        <v>3</v>
      </c>
      <c r="G27" s="70">
        <v>9</v>
      </c>
      <c r="H27" s="70"/>
      <c r="I27" s="71" t="s">
        <v>1238</v>
      </c>
      <c r="J27" s="70" t="str">
        <f>CONCATENATE(Tabelle17[[#This Row],[E1]],Tabelle17[[#This Row],[E13]],Tabelle17[[#This Row],[E12]],Tabelle17[[#This Row],[E2]],Tabelle17[[#This Row],[E3]]," ",Tabelle17[[#This Row],[Name first]])</f>
        <v>2339 Analysierbarkeit</v>
      </c>
      <c r="K27" s="70"/>
      <c r="L27" s="70" t="s">
        <v>1213</v>
      </c>
      <c r="M27" s="70"/>
      <c r="N27" s="70"/>
      <c r="O27" s="70"/>
      <c r="P27" s="70" t="s">
        <v>1112</v>
      </c>
      <c r="Q27" s="70"/>
      <c r="R27" s="70" t="s">
        <v>1214</v>
      </c>
      <c r="S27" s="70" t="s">
        <v>1214</v>
      </c>
      <c r="T27" s="70"/>
    </row>
    <row r="28" spans="1:20" x14ac:dyDescent="0.25">
      <c r="A28" s="70" t="str">
        <f>Tabelle17[[#This Row],[Name]]</f>
        <v>23310 Korrektheit</v>
      </c>
      <c r="B28" s="70" t="str">
        <f t="shared" si="3"/>
        <v>233 Sicherheit</v>
      </c>
      <c r="C28" s="70" t="s">
        <v>1212</v>
      </c>
      <c r="D28" s="70">
        <v>2</v>
      </c>
      <c r="E28" s="70">
        <v>3</v>
      </c>
      <c r="F28" s="70">
        <v>3</v>
      </c>
      <c r="G28" s="70">
        <v>10</v>
      </c>
      <c r="H28" s="70"/>
      <c r="I28" s="71" t="s">
        <v>1239</v>
      </c>
      <c r="J28" s="70" t="str">
        <f>CONCATENATE(Tabelle17[[#This Row],[E1]],Tabelle17[[#This Row],[E13]],Tabelle17[[#This Row],[E12]],Tabelle17[[#This Row],[E2]],Tabelle17[[#This Row],[E3]]," ",Tabelle17[[#This Row],[Name first]])</f>
        <v>23310 Korrektheit</v>
      </c>
      <c r="K28" s="70"/>
      <c r="L28" s="70" t="s">
        <v>1213</v>
      </c>
      <c r="M28" s="70"/>
      <c r="N28" s="70"/>
      <c r="O28" s="70"/>
      <c r="P28" s="70" t="s">
        <v>1112</v>
      </c>
      <c r="Q28" s="70"/>
      <c r="R28" s="70" t="s">
        <v>1214</v>
      </c>
      <c r="S28" s="70" t="s">
        <v>1214</v>
      </c>
      <c r="T28" s="70"/>
    </row>
    <row r="29" spans="1:20" x14ac:dyDescent="0.25">
      <c r="A29" s="70" t="str">
        <f>Tabelle17[[#This Row],[Name]]</f>
        <v>23311 Debugging</v>
      </c>
      <c r="B29" s="70" t="str">
        <f t="shared" si="3"/>
        <v>233 Sicherheit</v>
      </c>
      <c r="C29" s="70" t="s">
        <v>1212</v>
      </c>
      <c r="D29" s="70">
        <v>2</v>
      </c>
      <c r="E29" s="70">
        <v>3</v>
      </c>
      <c r="F29" s="70">
        <v>3</v>
      </c>
      <c r="G29" s="70">
        <v>11</v>
      </c>
      <c r="H29" s="70"/>
      <c r="I29" s="71" t="s">
        <v>1240</v>
      </c>
      <c r="J29" s="70" t="str">
        <f>CONCATENATE(Tabelle17[[#This Row],[E1]],Tabelle17[[#This Row],[E13]],Tabelle17[[#This Row],[E12]],Tabelle17[[#This Row],[E2]],Tabelle17[[#This Row],[E3]]," ",Tabelle17[[#This Row],[Name first]])</f>
        <v>23311 Debugging</v>
      </c>
      <c r="K29" s="70"/>
      <c r="L29" s="70" t="s">
        <v>1213</v>
      </c>
      <c r="M29" s="70"/>
      <c r="N29" s="70"/>
      <c r="O29" s="70"/>
      <c r="P29" s="70" t="s">
        <v>1112</v>
      </c>
      <c r="Q29" s="70"/>
      <c r="R29" s="70" t="s">
        <v>1214</v>
      </c>
      <c r="S29" s="70" t="s">
        <v>1214</v>
      </c>
      <c r="T29" s="70"/>
    </row>
    <row r="30" spans="1:20" x14ac:dyDescent="0.25">
      <c r="A30" s="70" t="str">
        <f>Tabelle17[[#This Row],[Name]]</f>
        <v>23312 Dokumentation</v>
      </c>
      <c r="B30" s="70" t="str">
        <f t="shared" si="3"/>
        <v>233 Sicherheit</v>
      </c>
      <c r="C30" s="70" t="s">
        <v>1212</v>
      </c>
      <c r="D30" s="70">
        <v>2</v>
      </c>
      <c r="E30" s="70">
        <v>3</v>
      </c>
      <c r="F30" s="70">
        <v>3</v>
      </c>
      <c r="G30" s="70">
        <v>12</v>
      </c>
      <c r="H30" s="70"/>
      <c r="I30" s="71" t="s">
        <v>1241</v>
      </c>
      <c r="J30" s="70" t="str">
        <f>CONCATENATE(Tabelle17[[#This Row],[E1]],Tabelle17[[#This Row],[E13]],Tabelle17[[#This Row],[E12]],Tabelle17[[#This Row],[E2]],Tabelle17[[#This Row],[E3]]," ",Tabelle17[[#This Row],[Name first]])</f>
        <v>23312 Dokumentation</v>
      </c>
      <c r="K30" s="70"/>
      <c r="L30" s="70" t="s">
        <v>1213</v>
      </c>
      <c r="M30" s="70"/>
      <c r="N30" s="70"/>
      <c r="O30" s="70"/>
      <c r="P30" s="70" t="s">
        <v>1112</v>
      </c>
      <c r="Q30" s="70"/>
      <c r="R30" s="70" t="s">
        <v>1214</v>
      </c>
      <c r="S30" s="70" t="s">
        <v>1214</v>
      </c>
      <c r="T30" s="70"/>
    </row>
    <row r="31" spans="1:20" x14ac:dyDescent="0.25">
      <c r="A31" s="70" t="str">
        <f>Tabelle17[[#This Row],[Name]]</f>
        <v>23313 Versionierung</v>
      </c>
      <c r="B31" s="70" t="str">
        <f t="shared" si="3"/>
        <v>233 Sicherheit</v>
      </c>
      <c r="C31" s="70" t="s">
        <v>1212</v>
      </c>
      <c r="D31" s="70">
        <v>2</v>
      </c>
      <c r="E31" s="70">
        <v>3</v>
      </c>
      <c r="F31" s="70">
        <v>3</v>
      </c>
      <c r="G31" s="70">
        <v>13</v>
      </c>
      <c r="H31" s="70"/>
      <c r="I31" s="71" t="s">
        <v>1242</v>
      </c>
      <c r="J31" s="70" t="str">
        <f>CONCATENATE(Tabelle17[[#This Row],[E1]],Tabelle17[[#This Row],[E13]],Tabelle17[[#This Row],[E12]],Tabelle17[[#This Row],[E2]],Tabelle17[[#This Row],[E3]]," ",Tabelle17[[#This Row],[Name first]])</f>
        <v>23313 Versionierung</v>
      </c>
      <c r="K31" s="70"/>
      <c r="L31" s="70" t="s">
        <v>1213</v>
      </c>
      <c r="M31" s="70"/>
      <c r="N31" s="70"/>
      <c r="O31" s="70"/>
      <c r="P31" s="70" t="s">
        <v>1112</v>
      </c>
      <c r="Q31" s="70"/>
      <c r="R31" s="70" t="s">
        <v>1214</v>
      </c>
      <c r="S31" s="70" t="s">
        <v>1214</v>
      </c>
      <c r="T31" s="70"/>
    </row>
    <row r="32" spans="1:20" x14ac:dyDescent="0.25">
      <c r="A32" s="68" t="str">
        <f>Tabelle17[[#This Row],[Name]]</f>
        <v>234 Look &amp; Feel</v>
      </c>
      <c r="B32" s="68" t="str">
        <f t="shared" si="1"/>
        <v>23 Produkt (NFR)</v>
      </c>
      <c r="C32" s="68" t="s">
        <v>1212</v>
      </c>
      <c r="D32" s="68">
        <v>2</v>
      </c>
      <c r="E32" s="68">
        <v>3</v>
      </c>
      <c r="F32" s="68">
        <v>4</v>
      </c>
      <c r="G32" s="68"/>
      <c r="H32" s="68"/>
      <c r="I32" s="69" t="s">
        <v>1243</v>
      </c>
      <c r="J32" s="68" t="str">
        <f>CONCATENATE(Tabelle17[[#This Row],[E1]],Tabelle17[[#This Row],[E13]],Tabelle17[[#This Row],[E12]],Tabelle17[[#This Row],[E2]],Tabelle17[[#This Row],[E3]]," ",Tabelle17[[#This Row],[Name first]])</f>
        <v>234 Look &amp; Feel</v>
      </c>
      <c r="K32" s="68"/>
      <c r="L32" s="68" t="s">
        <v>1213</v>
      </c>
      <c r="M32" s="68"/>
      <c r="N32" s="68"/>
      <c r="O32" s="68"/>
      <c r="P32" s="68" t="s">
        <v>1112</v>
      </c>
      <c r="Q32" s="68"/>
      <c r="R32" s="68" t="s">
        <v>1214</v>
      </c>
      <c r="S32" s="68" t="s">
        <v>1214</v>
      </c>
      <c r="T32" s="68" t="s">
        <v>1244</v>
      </c>
    </row>
    <row r="33" spans="1:20" x14ac:dyDescent="0.25">
      <c r="A33" s="68" t="str">
        <f>Tabelle17[[#This Row],[Name]]</f>
        <v>235 Usability</v>
      </c>
      <c r="B33" s="68" t="str">
        <f t="shared" si="1"/>
        <v>23 Produkt (NFR)</v>
      </c>
      <c r="C33" s="68" t="s">
        <v>1212</v>
      </c>
      <c r="D33" s="68">
        <v>2</v>
      </c>
      <c r="E33" s="68">
        <v>3</v>
      </c>
      <c r="F33" s="68">
        <v>5</v>
      </c>
      <c r="G33" s="68"/>
      <c r="H33" s="68"/>
      <c r="I33" s="69" t="s">
        <v>1245</v>
      </c>
      <c r="J33" s="68" t="str">
        <f>CONCATENATE(Tabelle17[[#This Row],[E1]],Tabelle17[[#This Row],[E13]],Tabelle17[[#This Row],[E12]],Tabelle17[[#This Row],[E2]],Tabelle17[[#This Row],[E3]]," ",Tabelle17[[#This Row],[Name first]])</f>
        <v>235 Usability</v>
      </c>
      <c r="K33" s="68"/>
      <c r="L33" s="68" t="s">
        <v>1213</v>
      </c>
      <c r="M33" s="68"/>
      <c r="N33" s="68"/>
      <c r="O33" s="68"/>
      <c r="P33" s="68" t="s">
        <v>1112</v>
      </c>
      <c r="Q33" s="68"/>
      <c r="R33" s="68" t="s">
        <v>1214</v>
      </c>
      <c r="S33" s="68" t="s">
        <v>1214</v>
      </c>
      <c r="T33" s="68"/>
    </row>
    <row r="34" spans="1:20" x14ac:dyDescent="0.25">
      <c r="A34" s="70" t="str">
        <f>Tabelle17[[#This Row],[Name]]</f>
        <v>2351 _unsortiert</v>
      </c>
      <c r="B34" s="70" t="str">
        <f>$A$33</f>
        <v>235 Usability</v>
      </c>
      <c r="C34" s="70" t="s">
        <v>1212</v>
      </c>
      <c r="D34" s="70">
        <v>2</v>
      </c>
      <c r="E34" s="70">
        <v>3</v>
      </c>
      <c r="F34" s="70">
        <v>5</v>
      </c>
      <c r="G34" s="70">
        <v>1</v>
      </c>
      <c r="H34" s="70"/>
      <c r="I34" s="71" t="s">
        <v>1246</v>
      </c>
      <c r="J34" s="70" t="str">
        <f>CONCATENATE(Tabelle17[[#This Row],[E1]],Tabelle17[[#This Row],[E13]],Tabelle17[[#This Row],[E12]],Tabelle17[[#This Row],[E2]],Tabelle17[[#This Row],[E3]]," ",Tabelle17[[#This Row],[Name first]])</f>
        <v>2351 _unsortiert</v>
      </c>
      <c r="K34" s="70"/>
      <c r="L34" s="70" t="s">
        <v>1213</v>
      </c>
      <c r="M34" s="70"/>
      <c r="N34" s="70"/>
      <c r="O34" s="70"/>
      <c r="P34" s="70" t="s">
        <v>1112</v>
      </c>
      <c r="Q34" s="70"/>
      <c r="R34" s="70" t="s">
        <v>1214</v>
      </c>
      <c r="S34" s="70" t="s">
        <v>1214</v>
      </c>
      <c r="T34" s="70"/>
    </row>
    <row r="35" spans="1:20" x14ac:dyDescent="0.25">
      <c r="A35" s="70" t="str">
        <f>Tabelle17[[#This Row],[Name]]</f>
        <v>2351 Accessibility</v>
      </c>
      <c r="B35" s="70" t="str">
        <f>$A$33</f>
        <v>235 Usability</v>
      </c>
      <c r="C35" s="70" t="s">
        <v>1212</v>
      </c>
      <c r="D35" s="70">
        <v>2</v>
      </c>
      <c r="E35" s="70">
        <v>3</v>
      </c>
      <c r="F35" s="70">
        <v>5</v>
      </c>
      <c r="G35" s="70">
        <v>1</v>
      </c>
      <c r="H35" s="70"/>
      <c r="I35" s="71" t="s">
        <v>1247</v>
      </c>
      <c r="J35" s="70" t="str">
        <f>CONCATENATE(Tabelle17[[#This Row],[E1]],Tabelle17[[#This Row],[E13]],Tabelle17[[#This Row],[E12]],Tabelle17[[#This Row],[E2]],Tabelle17[[#This Row],[E3]]," ",Tabelle17[[#This Row],[Name first]])</f>
        <v>2351 Accessibility</v>
      </c>
      <c r="K35" s="70"/>
      <c r="L35" s="70" t="s">
        <v>1213</v>
      </c>
      <c r="M35" s="70"/>
      <c r="N35" s="70"/>
      <c r="O35" s="70"/>
      <c r="P35" s="70" t="s">
        <v>1112</v>
      </c>
      <c r="Q35" s="70"/>
      <c r="R35" s="70" t="s">
        <v>1214</v>
      </c>
      <c r="S35" s="70" t="s">
        <v>1214</v>
      </c>
      <c r="T35" s="70"/>
    </row>
    <row r="36" spans="1:20" x14ac:dyDescent="0.25">
      <c r="A36" s="70" t="str">
        <f>Tabelle17[[#This Row],[Name]]</f>
        <v>2352 Verständlichkeit</v>
      </c>
      <c r="B36" s="70" t="str">
        <f t="shared" ref="B36:B39" si="4">$A$33</f>
        <v>235 Usability</v>
      </c>
      <c r="C36" s="70" t="s">
        <v>1212</v>
      </c>
      <c r="D36" s="70">
        <v>2</v>
      </c>
      <c r="E36" s="70">
        <v>3</v>
      </c>
      <c r="F36" s="70">
        <v>5</v>
      </c>
      <c r="G36" s="70">
        <v>2</v>
      </c>
      <c r="H36" s="70"/>
      <c r="I36" s="71" t="s">
        <v>1248</v>
      </c>
      <c r="J36" s="70" t="str">
        <f>CONCATENATE(Tabelle17[[#This Row],[E1]],Tabelle17[[#This Row],[E13]],Tabelle17[[#This Row],[E12]],Tabelle17[[#This Row],[E2]],Tabelle17[[#This Row],[E3]]," ",Tabelle17[[#This Row],[Name first]])</f>
        <v>2352 Verständlichkeit</v>
      </c>
      <c r="K36" s="70"/>
      <c r="L36" s="70" t="s">
        <v>1213</v>
      </c>
      <c r="M36" s="70"/>
      <c r="N36" s="70"/>
      <c r="O36" s="70"/>
      <c r="P36" s="70" t="s">
        <v>1112</v>
      </c>
      <c r="Q36" s="70"/>
      <c r="R36" s="70" t="s">
        <v>1214</v>
      </c>
      <c r="S36" s="70" t="s">
        <v>1214</v>
      </c>
      <c r="T36" s="70"/>
    </row>
    <row r="37" spans="1:20" x14ac:dyDescent="0.25">
      <c r="A37" s="70" t="str">
        <f>Tabelle17[[#This Row],[Name]]</f>
        <v>2353 Installierbarkeit</v>
      </c>
      <c r="B37" s="70" t="str">
        <f t="shared" si="4"/>
        <v>235 Usability</v>
      </c>
      <c r="C37" s="70" t="s">
        <v>1212</v>
      </c>
      <c r="D37" s="70">
        <v>2</v>
      </c>
      <c r="E37" s="70">
        <v>3</v>
      </c>
      <c r="F37" s="70">
        <v>5</v>
      </c>
      <c r="G37" s="70">
        <v>3</v>
      </c>
      <c r="H37" s="70"/>
      <c r="I37" s="71" t="s">
        <v>1249</v>
      </c>
      <c r="J37" s="70" t="str">
        <f>CONCATENATE(Tabelle17[[#This Row],[E1]],Tabelle17[[#This Row],[E13]],Tabelle17[[#This Row],[E12]],Tabelle17[[#This Row],[E2]],Tabelle17[[#This Row],[E3]]," ",Tabelle17[[#This Row],[Name first]])</f>
        <v>2353 Installierbarkeit</v>
      </c>
      <c r="K37" s="70"/>
      <c r="L37" s="70" t="s">
        <v>1213</v>
      </c>
      <c r="M37" s="70"/>
      <c r="N37" s="70"/>
      <c r="O37" s="70"/>
      <c r="P37" s="70" t="s">
        <v>1112</v>
      </c>
      <c r="Q37" s="70"/>
      <c r="R37" s="70" t="s">
        <v>1214</v>
      </c>
      <c r="S37" s="70" t="s">
        <v>1214</v>
      </c>
      <c r="T37" s="70"/>
    </row>
    <row r="38" spans="1:20" x14ac:dyDescent="0.25">
      <c r="A38" s="70" t="str">
        <f>Tabelle17[[#This Row],[Name]]</f>
        <v>2354 Erlernbarkeit</v>
      </c>
      <c r="B38" s="70" t="str">
        <f t="shared" si="4"/>
        <v>235 Usability</v>
      </c>
      <c r="C38" s="70" t="s">
        <v>1212</v>
      </c>
      <c r="D38" s="70">
        <v>2</v>
      </c>
      <c r="E38" s="70">
        <v>3</v>
      </c>
      <c r="F38" s="70">
        <v>5</v>
      </c>
      <c r="G38" s="70">
        <v>4</v>
      </c>
      <c r="H38" s="70"/>
      <c r="I38" s="71" t="s">
        <v>1250</v>
      </c>
      <c r="J38" s="70" t="str">
        <f>CONCATENATE(Tabelle17[[#This Row],[E1]],Tabelle17[[#This Row],[E13]],Tabelle17[[#This Row],[E12]],Tabelle17[[#This Row],[E2]],Tabelle17[[#This Row],[E3]]," ",Tabelle17[[#This Row],[Name first]])</f>
        <v>2354 Erlernbarkeit</v>
      </c>
      <c r="K38" s="70"/>
      <c r="L38" s="70" t="s">
        <v>1213</v>
      </c>
      <c r="M38" s="70"/>
      <c r="N38" s="70"/>
      <c r="O38" s="70"/>
      <c r="P38" s="70" t="s">
        <v>1112</v>
      </c>
      <c r="Q38" s="70"/>
      <c r="R38" s="70" t="s">
        <v>1214</v>
      </c>
      <c r="S38" s="70" t="s">
        <v>1214</v>
      </c>
      <c r="T38" s="70"/>
    </row>
    <row r="39" spans="1:20" x14ac:dyDescent="0.25">
      <c r="A39" s="70" t="str">
        <f>Tabelle17[[#This Row],[Name]]</f>
        <v>2355 Bedienbarkeit</v>
      </c>
      <c r="B39" s="70" t="str">
        <f t="shared" si="4"/>
        <v>235 Usability</v>
      </c>
      <c r="C39" s="70" t="s">
        <v>1212</v>
      </c>
      <c r="D39" s="70">
        <v>2</v>
      </c>
      <c r="E39" s="70">
        <v>3</v>
      </c>
      <c r="F39" s="70">
        <v>5</v>
      </c>
      <c r="G39" s="70">
        <v>5</v>
      </c>
      <c r="H39" s="70"/>
      <c r="I39" s="71" t="s">
        <v>1251</v>
      </c>
      <c r="J39" s="70" t="str">
        <f>CONCATENATE(Tabelle17[[#This Row],[E1]],Tabelle17[[#This Row],[E13]],Tabelle17[[#This Row],[E12]],Tabelle17[[#This Row],[E2]],Tabelle17[[#This Row],[E3]]," ",Tabelle17[[#This Row],[Name first]])</f>
        <v>2355 Bedienbarkeit</v>
      </c>
      <c r="K39" s="70"/>
      <c r="L39" s="70" t="s">
        <v>1213</v>
      </c>
      <c r="M39" s="70"/>
      <c r="N39" s="70"/>
      <c r="O39" s="70"/>
      <c r="P39" s="70" t="s">
        <v>1112</v>
      </c>
      <c r="Q39" s="70"/>
      <c r="R39" s="70" t="s">
        <v>1214</v>
      </c>
      <c r="S39" s="70" t="s">
        <v>1214</v>
      </c>
      <c r="T39" s="70"/>
    </row>
    <row r="40" spans="1:20" x14ac:dyDescent="0.25">
      <c r="A40" s="68" t="str">
        <f>Tabelle17[[#This Row],[Name]]</f>
        <v>236 Flexibilität</v>
      </c>
      <c r="B40" s="68" t="str">
        <f t="shared" si="1"/>
        <v>23 Produkt (NFR)</v>
      </c>
      <c r="C40" s="68" t="s">
        <v>1212</v>
      </c>
      <c r="D40" s="68">
        <v>2</v>
      </c>
      <c r="E40" s="68">
        <v>3</v>
      </c>
      <c r="F40" s="68">
        <v>6</v>
      </c>
      <c r="G40" s="68"/>
      <c r="H40" s="68"/>
      <c r="I40" s="69" t="s">
        <v>1252</v>
      </c>
      <c r="J40" s="68" t="str">
        <f>CONCATENATE(Tabelle17[[#This Row],[E1]],Tabelle17[[#This Row],[E13]],Tabelle17[[#This Row],[E12]],Tabelle17[[#This Row],[E2]],Tabelle17[[#This Row],[E3]]," ",Tabelle17[[#This Row],[Name first]])</f>
        <v>236 Flexibilität</v>
      </c>
      <c r="K40" s="68"/>
      <c r="L40" s="68" t="s">
        <v>1213</v>
      </c>
      <c r="M40" s="68"/>
      <c r="N40" s="68"/>
      <c r="O40" s="68"/>
      <c r="P40" s="68" t="s">
        <v>1112</v>
      </c>
      <c r="Q40" s="68"/>
      <c r="R40" s="68" t="s">
        <v>1214</v>
      </c>
      <c r="S40" s="68" t="s">
        <v>1214</v>
      </c>
      <c r="T40" s="68"/>
    </row>
    <row r="41" spans="1:20" x14ac:dyDescent="0.25">
      <c r="A41" s="70" t="str">
        <f>Tabelle17[[#This Row],[Name]]</f>
        <v>2361 Unterstützung von Standards</v>
      </c>
      <c r="B41" s="70" t="str">
        <f>$A$40</f>
        <v>236 Flexibilität</v>
      </c>
      <c r="C41" s="70" t="s">
        <v>1212</v>
      </c>
      <c r="D41" s="70">
        <v>2</v>
      </c>
      <c r="E41" s="70">
        <v>3</v>
      </c>
      <c r="F41" s="70">
        <v>6</v>
      </c>
      <c r="G41" s="70">
        <v>1</v>
      </c>
      <c r="H41" s="70"/>
      <c r="I41" s="71" t="s">
        <v>1253</v>
      </c>
      <c r="J41" s="70" t="str">
        <f>CONCATENATE(Tabelle17[[#This Row],[E1]],Tabelle17[[#This Row],[E13]],Tabelle17[[#This Row],[E12]],Tabelle17[[#This Row],[E2]],Tabelle17[[#This Row],[E3]]," ",Tabelle17[[#This Row],[Name first]])</f>
        <v>2361 Unterstützung von Standards</v>
      </c>
      <c r="K41" s="70"/>
      <c r="L41" s="70" t="s">
        <v>1213</v>
      </c>
      <c r="M41" s="70"/>
      <c r="N41" s="70"/>
      <c r="O41" s="70"/>
      <c r="P41" s="70" t="s">
        <v>1112</v>
      </c>
      <c r="Q41" s="70"/>
      <c r="R41" s="70" t="s">
        <v>1214</v>
      </c>
      <c r="S41" s="70" t="s">
        <v>1214</v>
      </c>
      <c r="T41" s="70"/>
    </row>
    <row r="42" spans="1:20" x14ac:dyDescent="0.25">
      <c r="A42" s="70" t="str">
        <f>Tabelle17[[#This Row],[Name]]</f>
        <v>2362 Portierbarkeit</v>
      </c>
      <c r="B42" s="70" t="str">
        <f t="shared" ref="B42:B49" si="5">$A$40</f>
        <v>236 Flexibilität</v>
      </c>
      <c r="C42" s="70" t="s">
        <v>1212</v>
      </c>
      <c r="D42" s="70">
        <v>2</v>
      </c>
      <c r="E42" s="70">
        <v>3</v>
      </c>
      <c r="F42" s="70">
        <v>6</v>
      </c>
      <c r="G42" s="70">
        <v>2</v>
      </c>
      <c r="H42" s="70"/>
      <c r="I42" s="71" t="s">
        <v>1254</v>
      </c>
      <c r="J42" s="70" t="str">
        <f>CONCATENATE(Tabelle17[[#This Row],[E1]],Tabelle17[[#This Row],[E13]],Tabelle17[[#This Row],[E12]],Tabelle17[[#This Row],[E2]],Tabelle17[[#This Row],[E3]]," ",Tabelle17[[#This Row],[Name first]])</f>
        <v>2362 Portierbarkeit</v>
      </c>
      <c r="K42" s="70"/>
      <c r="L42" s="70" t="s">
        <v>1213</v>
      </c>
      <c r="M42" s="70"/>
      <c r="N42" s="70"/>
      <c r="O42" s="70"/>
      <c r="P42" s="70" t="s">
        <v>1112</v>
      </c>
      <c r="Q42" s="70"/>
      <c r="R42" s="70" t="s">
        <v>1214</v>
      </c>
      <c r="S42" s="70" t="s">
        <v>1214</v>
      </c>
      <c r="T42" s="70"/>
    </row>
    <row r="43" spans="1:20" x14ac:dyDescent="0.25">
      <c r="A43" s="72" t="str">
        <f>Tabelle17[[#This Row],[Name]]</f>
        <v>23621 Prozessor</v>
      </c>
      <c r="B43" s="72" t="str">
        <f>$A$42</f>
        <v>2362 Portierbarkeit</v>
      </c>
      <c r="C43" s="72" t="s">
        <v>1212</v>
      </c>
      <c r="D43" s="72">
        <v>2</v>
      </c>
      <c r="E43" s="72">
        <v>3</v>
      </c>
      <c r="F43" s="72">
        <v>6</v>
      </c>
      <c r="G43" s="72">
        <v>2</v>
      </c>
      <c r="H43" s="72">
        <v>1</v>
      </c>
      <c r="I43" s="73" t="s">
        <v>1255</v>
      </c>
      <c r="J43" s="72" t="str">
        <f>CONCATENATE(Tabelle17[[#This Row],[E1]],Tabelle17[[#This Row],[E13]],Tabelle17[[#This Row],[E12]],Tabelle17[[#This Row],[E2]],Tabelle17[[#This Row],[E3]]," ",Tabelle17[[#This Row],[Name first]])</f>
        <v>23621 Prozessor</v>
      </c>
      <c r="K43" s="72"/>
      <c r="L43" s="72" t="s">
        <v>1213</v>
      </c>
      <c r="M43" s="72"/>
      <c r="N43" s="72"/>
      <c r="O43" s="72"/>
      <c r="P43" s="72" t="s">
        <v>1112</v>
      </c>
      <c r="Q43" s="72"/>
      <c r="R43" s="72" t="s">
        <v>1214</v>
      </c>
      <c r="S43" s="72" t="s">
        <v>1214</v>
      </c>
      <c r="T43" s="72"/>
    </row>
    <row r="44" spans="1:20" x14ac:dyDescent="0.25">
      <c r="A44" s="72" t="str">
        <f>Tabelle17[[#This Row],[Name]]</f>
        <v>23622 Sprache</v>
      </c>
      <c r="B44" s="72" t="str">
        <f t="shared" ref="B44:B46" si="6">$A$42</f>
        <v>2362 Portierbarkeit</v>
      </c>
      <c r="C44" s="72" t="s">
        <v>1212</v>
      </c>
      <c r="D44" s="72">
        <v>2</v>
      </c>
      <c r="E44" s="72">
        <v>3</v>
      </c>
      <c r="F44" s="72">
        <v>6</v>
      </c>
      <c r="G44" s="72">
        <v>2</v>
      </c>
      <c r="H44" s="72">
        <v>2</v>
      </c>
      <c r="I44" s="73" t="s">
        <v>1256</v>
      </c>
      <c r="J44" s="72" t="str">
        <f>CONCATENATE(Tabelle17[[#This Row],[E1]],Tabelle17[[#This Row],[E13]],Tabelle17[[#This Row],[E12]],Tabelle17[[#This Row],[E2]],Tabelle17[[#This Row],[E3]]," ",Tabelle17[[#This Row],[Name first]])</f>
        <v>23622 Sprache</v>
      </c>
      <c r="K44" s="72"/>
      <c r="L44" s="72" t="s">
        <v>1213</v>
      </c>
      <c r="M44" s="72"/>
      <c r="N44" s="72"/>
      <c r="O44" s="72"/>
      <c r="P44" s="72" t="s">
        <v>1112</v>
      </c>
      <c r="Q44" s="72"/>
      <c r="R44" s="72" t="s">
        <v>1214</v>
      </c>
      <c r="S44" s="72" t="s">
        <v>1214</v>
      </c>
      <c r="T44" s="72"/>
    </row>
    <row r="45" spans="1:20" x14ac:dyDescent="0.25">
      <c r="A45" s="72" t="str">
        <f>Tabelle17[[#This Row],[Name]]</f>
        <v>23623 Betriebssystem</v>
      </c>
      <c r="B45" s="72" t="str">
        <f t="shared" si="6"/>
        <v>2362 Portierbarkeit</v>
      </c>
      <c r="C45" s="72" t="s">
        <v>1212</v>
      </c>
      <c r="D45" s="72">
        <v>2</v>
      </c>
      <c r="E45" s="72">
        <v>3</v>
      </c>
      <c r="F45" s="72">
        <v>6</v>
      </c>
      <c r="G45" s="72">
        <v>2</v>
      </c>
      <c r="H45" s="72">
        <v>3</v>
      </c>
      <c r="I45" s="73" t="s">
        <v>1257</v>
      </c>
      <c r="J45" s="72" t="str">
        <f>CONCATENATE(Tabelle17[[#This Row],[E1]],Tabelle17[[#This Row],[E13]],Tabelle17[[#This Row],[E12]],Tabelle17[[#This Row],[E2]],Tabelle17[[#This Row],[E3]]," ",Tabelle17[[#This Row],[Name first]])</f>
        <v>23623 Betriebssystem</v>
      </c>
      <c r="K45" s="72"/>
      <c r="L45" s="72" t="s">
        <v>1213</v>
      </c>
      <c r="M45" s="72"/>
      <c r="N45" s="72"/>
      <c r="O45" s="72"/>
      <c r="P45" s="72" t="s">
        <v>1112</v>
      </c>
      <c r="Q45" s="72"/>
      <c r="R45" s="72" t="s">
        <v>1214</v>
      </c>
      <c r="S45" s="72" t="s">
        <v>1214</v>
      </c>
      <c r="T45" s="72"/>
    </row>
    <row r="46" spans="1:20" x14ac:dyDescent="0.25">
      <c r="A46" s="72" t="str">
        <f>Tabelle17[[#This Row],[Name]]</f>
        <v>23624 Datenbank</v>
      </c>
      <c r="B46" s="72" t="str">
        <f t="shared" si="6"/>
        <v>2362 Portierbarkeit</v>
      </c>
      <c r="C46" s="72" t="s">
        <v>1212</v>
      </c>
      <c r="D46" s="72">
        <v>2</v>
      </c>
      <c r="E46" s="72">
        <v>3</v>
      </c>
      <c r="F46" s="72">
        <v>6</v>
      </c>
      <c r="G46" s="72">
        <v>2</v>
      </c>
      <c r="H46" s="72">
        <v>4</v>
      </c>
      <c r="I46" s="73" t="s">
        <v>1258</v>
      </c>
      <c r="J46" s="72" t="str">
        <f>CONCATENATE(Tabelle17[[#This Row],[E1]],Tabelle17[[#This Row],[E13]],Tabelle17[[#This Row],[E12]],Tabelle17[[#This Row],[E2]],Tabelle17[[#This Row],[E3]]," ",Tabelle17[[#This Row],[Name first]])</f>
        <v>23624 Datenbank</v>
      </c>
      <c r="K46" s="72"/>
      <c r="L46" s="72" t="s">
        <v>1213</v>
      </c>
      <c r="M46" s="72"/>
      <c r="N46" s="72"/>
      <c r="O46" s="72"/>
      <c r="P46" s="72" t="s">
        <v>1112</v>
      </c>
      <c r="Q46" s="72"/>
      <c r="R46" s="72" t="s">
        <v>1214</v>
      </c>
      <c r="S46" s="72" t="s">
        <v>1214</v>
      </c>
      <c r="T46" s="72"/>
    </row>
    <row r="47" spans="1:20" x14ac:dyDescent="0.25">
      <c r="A47" s="70" t="str">
        <f>Tabelle17[[#This Row],[Name]]</f>
        <v>2363 Erweiterung</v>
      </c>
      <c r="B47" s="70" t="str">
        <f t="shared" si="5"/>
        <v>236 Flexibilität</v>
      </c>
      <c r="C47" s="70" t="s">
        <v>1212</v>
      </c>
      <c r="D47" s="70">
        <v>2</v>
      </c>
      <c r="E47" s="70">
        <v>3</v>
      </c>
      <c r="F47" s="70">
        <v>6</v>
      </c>
      <c r="G47" s="70">
        <v>3</v>
      </c>
      <c r="H47" s="70"/>
      <c r="I47" s="71" t="s">
        <v>1259</v>
      </c>
      <c r="J47" s="70" t="str">
        <f>CONCATENATE(Tabelle17[[#This Row],[E1]],Tabelle17[[#This Row],[E13]],Tabelle17[[#This Row],[E12]],Tabelle17[[#This Row],[E2]],Tabelle17[[#This Row],[E3]]," ",Tabelle17[[#This Row],[Name first]])</f>
        <v>2363 Erweiterung</v>
      </c>
      <c r="K47" s="70"/>
      <c r="L47" s="70" t="s">
        <v>1213</v>
      </c>
      <c r="M47" s="70"/>
      <c r="N47" s="70"/>
      <c r="O47" s="70"/>
      <c r="P47" s="70" t="s">
        <v>1112</v>
      </c>
      <c r="Q47" s="70"/>
      <c r="R47" s="70" t="s">
        <v>1214</v>
      </c>
      <c r="S47" s="70" t="s">
        <v>1214</v>
      </c>
      <c r="T47" s="70"/>
    </row>
    <row r="48" spans="1:20" x14ac:dyDescent="0.25">
      <c r="A48" s="70" t="str">
        <f>Tabelle17[[#This Row],[Name]]</f>
        <v>2364 Änderung</v>
      </c>
      <c r="B48" s="70" t="str">
        <f t="shared" si="5"/>
        <v>236 Flexibilität</v>
      </c>
      <c r="C48" s="70" t="s">
        <v>1212</v>
      </c>
      <c r="D48" s="70">
        <v>2</v>
      </c>
      <c r="E48" s="70">
        <v>3</v>
      </c>
      <c r="F48" s="70">
        <v>6</v>
      </c>
      <c r="G48" s="70">
        <v>4</v>
      </c>
      <c r="H48" s="70"/>
      <c r="I48" s="71" t="s">
        <v>1260</v>
      </c>
      <c r="J48" s="70" t="str">
        <f>CONCATENATE(Tabelle17[[#This Row],[E1]],Tabelle17[[#This Row],[E13]],Tabelle17[[#This Row],[E12]],Tabelle17[[#This Row],[E2]],Tabelle17[[#This Row],[E3]]," ",Tabelle17[[#This Row],[Name first]])</f>
        <v>2364 Änderung</v>
      </c>
      <c r="K48" s="70"/>
      <c r="L48" s="70" t="s">
        <v>1213</v>
      </c>
      <c r="M48" s="70"/>
      <c r="N48" s="70"/>
      <c r="O48" s="70"/>
      <c r="P48" s="70" t="s">
        <v>1112</v>
      </c>
      <c r="Q48" s="70"/>
      <c r="R48" s="70" t="s">
        <v>1214</v>
      </c>
      <c r="S48" s="70" t="s">
        <v>1214</v>
      </c>
      <c r="T48" s="70"/>
    </row>
    <row r="49" spans="1:20" x14ac:dyDescent="0.25">
      <c r="A49" s="70" t="str">
        <f>Tabelle17[[#This Row],[Name]]</f>
        <v>2365 Modularisierung</v>
      </c>
      <c r="B49" s="70" t="str">
        <f t="shared" si="5"/>
        <v>236 Flexibilität</v>
      </c>
      <c r="C49" s="70" t="s">
        <v>1212</v>
      </c>
      <c r="D49" s="70">
        <v>2</v>
      </c>
      <c r="E49" s="70">
        <v>3</v>
      </c>
      <c r="F49" s="70">
        <v>6</v>
      </c>
      <c r="G49" s="70">
        <v>5</v>
      </c>
      <c r="H49" s="70"/>
      <c r="I49" s="71" t="s">
        <v>1261</v>
      </c>
      <c r="J49" s="70" t="str">
        <f>CONCATENATE(Tabelle17[[#This Row],[E1]],Tabelle17[[#This Row],[E13]],Tabelle17[[#This Row],[E12]],Tabelle17[[#This Row],[E2]],Tabelle17[[#This Row],[E3]]," ",Tabelle17[[#This Row],[Name first]])</f>
        <v>2365 Modularisierung</v>
      </c>
      <c r="K49" s="70"/>
      <c r="L49" s="70" t="s">
        <v>1213</v>
      </c>
      <c r="M49" s="70"/>
      <c r="N49" s="70"/>
      <c r="O49" s="70"/>
      <c r="P49" s="70" t="s">
        <v>1112</v>
      </c>
      <c r="Q49" s="70"/>
      <c r="R49" s="70" t="s">
        <v>1214</v>
      </c>
      <c r="S49" s="70" t="s">
        <v>1214</v>
      </c>
      <c r="T49" s="70"/>
    </row>
    <row r="50" spans="1:20" x14ac:dyDescent="0.25">
      <c r="A50" s="68" t="str">
        <f>Tabelle17[[#This Row],[Name]]</f>
        <v>237 Simplicity</v>
      </c>
      <c r="B50" s="68" t="str">
        <f t="shared" si="1"/>
        <v>23 Produkt (NFR)</v>
      </c>
      <c r="C50" s="68" t="s">
        <v>1212</v>
      </c>
      <c r="D50" s="68">
        <v>2</v>
      </c>
      <c r="E50" s="68">
        <v>3</v>
      </c>
      <c r="F50" s="68">
        <v>7</v>
      </c>
      <c r="G50" s="68"/>
      <c r="H50" s="68"/>
      <c r="I50" s="69" t="s">
        <v>1262</v>
      </c>
      <c r="J50" s="68" t="str">
        <f>CONCATENATE(Tabelle17[[#This Row],[E1]],Tabelle17[[#This Row],[E13]],Tabelle17[[#This Row],[E12]],Tabelle17[[#This Row],[E2]],Tabelle17[[#This Row],[E3]]," ",Tabelle17[[#This Row],[Name first]])</f>
        <v>237 Simplicity</v>
      </c>
      <c r="K50" s="68"/>
      <c r="L50" s="68" t="s">
        <v>1213</v>
      </c>
      <c r="M50" s="68"/>
      <c r="N50" s="68"/>
      <c r="O50" s="68"/>
      <c r="P50" s="68" t="s">
        <v>1112</v>
      </c>
      <c r="Q50" s="68"/>
      <c r="R50" s="68" t="s">
        <v>1214</v>
      </c>
      <c r="S50" s="68" t="s">
        <v>1214</v>
      </c>
      <c r="T50" s="68"/>
    </row>
    <row r="51" spans="1:20" x14ac:dyDescent="0.25">
      <c r="A51" s="68" t="str">
        <f>Tabelle17[[#This Row],[Name]]</f>
        <v>238 Zuverlässigkeit</v>
      </c>
      <c r="B51" s="68" t="str">
        <f t="shared" si="1"/>
        <v>23 Produkt (NFR)</v>
      </c>
      <c r="C51" s="68" t="s">
        <v>1212</v>
      </c>
      <c r="D51" s="68">
        <v>2</v>
      </c>
      <c r="E51" s="68">
        <v>3</v>
      </c>
      <c r="F51" s="68">
        <v>8</v>
      </c>
      <c r="G51" s="68"/>
      <c r="H51" s="68"/>
      <c r="I51" s="69" t="s">
        <v>1263</v>
      </c>
      <c r="J51" s="68" t="str">
        <f>CONCATENATE(Tabelle17[[#This Row],[E1]],Tabelle17[[#This Row],[E13]],Tabelle17[[#This Row],[E12]],Tabelle17[[#This Row],[E2]],Tabelle17[[#This Row],[E3]]," ",Tabelle17[[#This Row],[Name first]])</f>
        <v>238 Zuverlässigkeit</v>
      </c>
      <c r="K51" s="68"/>
      <c r="L51" s="68" t="s">
        <v>1213</v>
      </c>
      <c r="M51" s="68"/>
      <c r="N51" s="68"/>
      <c r="O51" s="68"/>
      <c r="P51" s="68" t="s">
        <v>1112</v>
      </c>
      <c r="Q51" s="68"/>
      <c r="R51" s="68" t="s">
        <v>1214</v>
      </c>
      <c r="S51" s="68" t="s">
        <v>1214</v>
      </c>
      <c r="T51" s="68"/>
    </row>
    <row r="52" spans="1:20" x14ac:dyDescent="0.25">
      <c r="A52" s="70" t="str">
        <f>Tabelle17[[#This Row],[Name]]</f>
        <v>2381 Stabilität</v>
      </c>
      <c r="B52" s="70" t="str">
        <f>$A$51</f>
        <v>238 Zuverlässigkeit</v>
      </c>
      <c r="C52" s="70" t="s">
        <v>1212</v>
      </c>
      <c r="D52" s="70">
        <v>2</v>
      </c>
      <c r="E52" s="70">
        <v>3</v>
      </c>
      <c r="F52" s="70">
        <v>8</v>
      </c>
      <c r="G52" s="70">
        <v>1</v>
      </c>
      <c r="H52" s="70"/>
      <c r="I52" s="71" t="s">
        <v>1264</v>
      </c>
      <c r="J52" s="70" t="str">
        <f>CONCATENATE(Tabelle17[[#This Row],[E1]],Tabelle17[[#This Row],[E13]],Tabelle17[[#This Row],[E12]],Tabelle17[[#This Row],[E2]],Tabelle17[[#This Row],[E3]]," ",Tabelle17[[#This Row],[Name first]])</f>
        <v>2381 Stabilität</v>
      </c>
      <c r="K52" s="70"/>
      <c r="L52" s="70" t="s">
        <v>1213</v>
      </c>
      <c r="M52" s="70"/>
      <c r="N52" s="70"/>
      <c r="O52" s="70"/>
      <c r="P52" s="70" t="s">
        <v>1112</v>
      </c>
      <c r="Q52" s="70"/>
      <c r="R52" s="70" t="s">
        <v>1214</v>
      </c>
      <c r="S52" s="70" t="s">
        <v>1214</v>
      </c>
      <c r="T52" s="70"/>
    </row>
    <row r="53" spans="1:20" x14ac:dyDescent="0.25">
      <c r="A53" s="70" t="str">
        <f>Tabelle17[[#This Row],[Name]]</f>
        <v>2382 Fehlertolleranz</v>
      </c>
      <c r="B53" s="70" t="str">
        <f t="shared" ref="B53:B57" si="7">$A$51</f>
        <v>238 Zuverlässigkeit</v>
      </c>
      <c r="C53" s="70" t="s">
        <v>1212</v>
      </c>
      <c r="D53" s="70">
        <v>2</v>
      </c>
      <c r="E53" s="70">
        <v>3</v>
      </c>
      <c r="F53" s="70">
        <v>8</v>
      </c>
      <c r="G53" s="70">
        <v>2</v>
      </c>
      <c r="H53" s="70"/>
      <c r="I53" s="71" t="s">
        <v>1265</v>
      </c>
      <c r="J53" s="70" t="str">
        <f>CONCATENATE(Tabelle17[[#This Row],[E1]],Tabelle17[[#This Row],[E13]],Tabelle17[[#This Row],[E12]],Tabelle17[[#This Row],[E2]],Tabelle17[[#This Row],[E3]]," ",Tabelle17[[#This Row],[Name first]])</f>
        <v>2382 Fehlertolleranz</v>
      </c>
      <c r="K53" s="70"/>
      <c r="L53" s="70" t="s">
        <v>1213</v>
      </c>
      <c r="M53" s="70"/>
      <c r="N53" s="70"/>
      <c r="O53" s="70"/>
      <c r="P53" s="70" t="s">
        <v>1112</v>
      </c>
      <c r="Q53" s="70"/>
      <c r="R53" s="70" t="s">
        <v>1214</v>
      </c>
      <c r="S53" s="70" t="s">
        <v>1214</v>
      </c>
      <c r="T53" s="70"/>
    </row>
    <row r="54" spans="1:20" x14ac:dyDescent="0.25">
      <c r="A54" s="70" t="str">
        <f>Tabelle17[[#This Row],[Name]]</f>
        <v>2383 Fehlertoleranz - Usereingaben</v>
      </c>
      <c r="B54" s="70" t="str">
        <f t="shared" si="7"/>
        <v>238 Zuverlässigkeit</v>
      </c>
      <c r="C54" s="70" t="s">
        <v>1212</v>
      </c>
      <c r="D54" s="70">
        <v>2</v>
      </c>
      <c r="E54" s="70">
        <v>3</v>
      </c>
      <c r="F54" s="70">
        <v>8</v>
      </c>
      <c r="G54" s="70">
        <v>3</v>
      </c>
      <c r="H54" s="70"/>
      <c r="I54" s="71" t="s">
        <v>1266</v>
      </c>
      <c r="J54" s="70" t="str">
        <f>CONCATENATE(Tabelle17[[#This Row],[E1]],Tabelle17[[#This Row],[E13]],Tabelle17[[#This Row],[E12]],Tabelle17[[#This Row],[E2]],Tabelle17[[#This Row],[E3]]," ",Tabelle17[[#This Row],[Name first]])</f>
        <v>2383 Fehlertoleranz - Usereingaben</v>
      </c>
      <c r="K54" s="70"/>
      <c r="L54" s="70" t="s">
        <v>1213</v>
      </c>
      <c r="M54" s="70"/>
      <c r="N54" s="70"/>
      <c r="O54" s="70"/>
      <c r="P54" s="70" t="s">
        <v>1112</v>
      </c>
      <c r="Q54" s="70"/>
      <c r="R54" s="70" t="s">
        <v>1214</v>
      </c>
      <c r="S54" s="70" t="s">
        <v>1214</v>
      </c>
      <c r="T54" s="70"/>
    </row>
    <row r="55" spans="1:20" x14ac:dyDescent="0.25">
      <c r="A55" s="70" t="str">
        <f>Tabelle17[[#This Row],[Name]]</f>
        <v>2384 Systemreife</v>
      </c>
      <c r="B55" s="70" t="str">
        <f t="shared" si="7"/>
        <v>238 Zuverlässigkeit</v>
      </c>
      <c r="C55" s="70" t="s">
        <v>1212</v>
      </c>
      <c r="D55" s="70">
        <v>2</v>
      </c>
      <c r="E55" s="70">
        <v>3</v>
      </c>
      <c r="F55" s="70">
        <v>8</v>
      </c>
      <c r="G55" s="70">
        <v>4</v>
      </c>
      <c r="H55" s="70"/>
      <c r="I55" s="71" t="s">
        <v>1267</v>
      </c>
      <c r="J55" s="70" t="str">
        <f>CONCATENATE(Tabelle17[[#This Row],[E1]],Tabelle17[[#This Row],[E13]],Tabelle17[[#This Row],[E12]],Tabelle17[[#This Row],[E2]],Tabelle17[[#This Row],[E3]]," ",Tabelle17[[#This Row],[Name first]])</f>
        <v>2384 Systemreife</v>
      </c>
      <c r="K55" s="70"/>
      <c r="L55" s="70" t="s">
        <v>1213</v>
      </c>
      <c r="M55" s="70"/>
      <c r="N55" s="70"/>
      <c r="O55" s="70"/>
      <c r="P55" s="70" t="s">
        <v>1112</v>
      </c>
      <c r="Q55" s="70"/>
      <c r="R55" s="70" t="s">
        <v>1214</v>
      </c>
      <c r="S55" s="70" t="s">
        <v>1214</v>
      </c>
      <c r="T55" s="70"/>
    </row>
    <row r="56" spans="1:20" x14ac:dyDescent="0.25">
      <c r="A56" s="70" t="str">
        <f>Tabelle17[[#This Row],[Name]]</f>
        <v>2385 Wiederherstellbarkeit</v>
      </c>
      <c r="B56" s="70" t="str">
        <f t="shared" si="7"/>
        <v>238 Zuverlässigkeit</v>
      </c>
      <c r="C56" s="70" t="s">
        <v>1212</v>
      </c>
      <c r="D56" s="70">
        <v>2</v>
      </c>
      <c r="E56" s="70">
        <v>3</v>
      </c>
      <c r="F56" s="70">
        <v>8</v>
      </c>
      <c r="G56" s="70">
        <v>5</v>
      </c>
      <c r="H56" s="70"/>
      <c r="I56" s="71" t="s">
        <v>1268</v>
      </c>
      <c r="J56" s="70" t="str">
        <f>CONCATENATE(Tabelle17[[#This Row],[E1]],Tabelle17[[#This Row],[E13]],Tabelle17[[#This Row],[E12]],Tabelle17[[#This Row],[E2]],Tabelle17[[#This Row],[E3]]," ",Tabelle17[[#This Row],[Name first]])</f>
        <v>2385 Wiederherstellbarkeit</v>
      </c>
      <c r="K56" s="70"/>
      <c r="L56" s="70" t="s">
        <v>1213</v>
      </c>
      <c r="M56" s="70"/>
      <c r="N56" s="70"/>
      <c r="O56" s="70"/>
      <c r="P56" s="70" t="s">
        <v>1112</v>
      </c>
      <c r="Q56" s="70"/>
      <c r="R56" s="70" t="s">
        <v>1214</v>
      </c>
      <c r="S56" s="70" t="s">
        <v>1214</v>
      </c>
      <c r="T56" s="70"/>
    </row>
    <row r="57" spans="1:20" x14ac:dyDescent="0.25">
      <c r="A57" s="70" t="str">
        <f>Tabelle17[[#This Row],[Name]]</f>
        <v>2386 Robustheit</v>
      </c>
      <c r="B57" s="70" t="str">
        <f t="shared" si="7"/>
        <v>238 Zuverlässigkeit</v>
      </c>
      <c r="C57" s="70" t="s">
        <v>1212</v>
      </c>
      <c r="D57" s="70">
        <v>2</v>
      </c>
      <c r="E57" s="70">
        <v>3</v>
      </c>
      <c r="F57" s="70">
        <v>8</v>
      </c>
      <c r="G57" s="70">
        <v>6</v>
      </c>
      <c r="H57" s="70"/>
      <c r="I57" s="71" t="s">
        <v>1269</v>
      </c>
      <c r="J57" s="70" t="str">
        <f>CONCATENATE(Tabelle17[[#This Row],[E1]],Tabelle17[[#This Row],[E13]],Tabelle17[[#This Row],[E12]],Tabelle17[[#This Row],[E2]],Tabelle17[[#This Row],[E3]]," ",Tabelle17[[#This Row],[Name first]])</f>
        <v>2386 Robustheit</v>
      </c>
      <c r="K57" s="70"/>
      <c r="L57" s="70" t="s">
        <v>1213</v>
      </c>
      <c r="M57" s="70"/>
      <c r="N57" s="70"/>
      <c r="O57" s="70"/>
      <c r="P57" s="70" t="s">
        <v>1112</v>
      </c>
      <c r="Q57" s="70"/>
      <c r="R57" s="70" t="s">
        <v>1214</v>
      </c>
      <c r="S57" s="70" t="s">
        <v>1214</v>
      </c>
      <c r="T57" s="70"/>
    </row>
    <row r="58" spans="1:20" x14ac:dyDescent="0.25">
      <c r="A58" s="67" t="str">
        <f>Tabelle17[[#This Row],[Name]]</f>
        <v>24 Extern</v>
      </c>
      <c r="B58" s="67" t="str">
        <f>$A$3</f>
        <v>2 Requirements</v>
      </c>
      <c r="C58" s="67" t="s">
        <v>1212</v>
      </c>
      <c r="D58" s="67">
        <v>2</v>
      </c>
      <c r="E58" s="67">
        <v>4</v>
      </c>
      <c r="F58" s="67"/>
      <c r="G58" s="67"/>
      <c r="H58" s="67"/>
      <c r="I58" s="74" t="s">
        <v>1270</v>
      </c>
      <c r="J58" s="67" t="str">
        <f>CONCATENATE(Tabelle17[[#This Row],[E1]],Tabelle17[[#This Row],[E13]],Tabelle17[[#This Row],[E12]],Tabelle17[[#This Row],[E2]],Tabelle17[[#This Row],[E3]]," ",Tabelle17[[#This Row],[Name first]])</f>
        <v>24 Extern</v>
      </c>
      <c r="K58" s="67"/>
      <c r="L58" s="67" t="s">
        <v>1213</v>
      </c>
      <c r="M58" s="67"/>
      <c r="N58" s="67"/>
      <c r="O58" s="67"/>
      <c r="P58" s="67" t="s">
        <v>1112</v>
      </c>
      <c r="Q58" s="67"/>
      <c r="R58" s="67" t="s">
        <v>1214</v>
      </c>
      <c r="S58" s="67" t="s">
        <v>1214</v>
      </c>
      <c r="T58" s="67"/>
    </row>
    <row r="59" spans="1:20" x14ac:dyDescent="0.25">
      <c r="A59" s="68" t="str">
        <f>Tabelle17[[#This Row],[Name]]</f>
        <v>241 soziale Faktoren</v>
      </c>
      <c r="B59" s="68" t="str">
        <f>$A$58</f>
        <v>24 Extern</v>
      </c>
      <c r="C59" s="68" t="s">
        <v>1212</v>
      </c>
      <c r="D59" s="68">
        <v>2</v>
      </c>
      <c r="E59" s="68">
        <v>4</v>
      </c>
      <c r="F59" s="68">
        <v>1</v>
      </c>
      <c r="G59" s="68"/>
      <c r="H59" s="68"/>
      <c r="I59" s="69" t="s">
        <v>1271</v>
      </c>
      <c r="J59" s="68" t="str">
        <f>CONCATENATE(Tabelle17[[#This Row],[E1]],Tabelle17[[#This Row],[E13]],Tabelle17[[#This Row],[E12]],Tabelle17[[#This Row],[E2]],Tabelle17[[#This Row],[E3]]," ",Tabelle17[[#This Row],[Name first]])</f>
        <v>241 soziale Faktoren</v>
      </c>
      <c r="K59" s="68"/>
      <c r="L59" s="68" t="s">
        <v>1213</v>
      </c>
      <c r="M59" s="68"/>
      <c r="N59" s="68"/>
      <c r="O59" s="68"/>
      <c r="P59" s="68" t="s">
        <v>1112</v>
      </c>
      <c r="Q59" s="68"/>
      <c r="R59" s="68" t="s">
        <v>1214</v>
      </c>
      <c r="S59" s="68" t="s">
        <v>1214</v>
      </c>
      <c r="T59" s="68"/>
    </row>
    <row r="60" spans="1:20" x14ac:dyDescent="0.25">
      <c r="A60" s="68" t="str">
        <f>Tabelle17[[#This Row],[Name]]</f>
        <v>242 wirtschaftliche Faktoren</v>
      </c>
      <c r="B60" s="68" t="str">
        <f t="shared" ref="B60:B63" si="8">$A$58</f>
        <v>24 Extern</v>
      </c>
      <c r="C60" s="68" t="s">
        <v>1212</v>
      </c>
      <c r="D60" s="68">
        <v>2</v>
      </c>
      <c r="E60" s="68">
        <v>4</v>
      </c>
      <c r="F60" s="68">
        <v>2</v>
      </c>
      <c r="G60" s="68"/>
      <c r="H60" s="68"/>
      <c r="I60" s="69" t="s">
        <v>1272</v>
      </c>
      <c r="J60" s="68" t="str">
        <f>CONCATENATE(Tabelle17[[#This Row],[E1]],Tabelle17[[#This Row],[E13]],Tabelle17[[#This Row],[E12]],Tabelle17[[#This Row],[E2]],Tabelle17[[#This Row],[E3]]," ",Tabelle17[[#This Row],[Name first]])</f>
        <v>242 wirtschaftliche Faktoren</v>
      </c>
      <c r="K60" s="68"/>
      <c r="L60" s="68" t="s">
        <v>1213</v>
      </c>
      <c r="M60" s="68"/>
      <c r="N60" s="68"/>
      <c r="O60" s="68"/>
      <c r="P60" s="68" t="s">
        <v>1112</v>
      </c>
      <c r="Q60" s="68"/>
      <c r="R60" s="68" t="s">
        <v>1214</v>
      </c>
      <c r="S60" s="68" t="s">
        <v>1214</v>
      </c>
      <c r="T60" s="68"/>
    </row>
    <row r="61" spans="1:20" x14ac:dyDescent="0.25">
      <c r="A61" s="68" t="str">
        <f>Tabelle17[[#This Row],[Name]]</f>
        <v>243 Vertragsfaktoren</v>
      </c>
      <c r="B61" s="68" t="str">
        <f t="shared" si="8"/>
        <v>24 Extern</v>
      </c>
      <c r="C61" s="68" t="s">
        <v>1212</v>
      </c>
      <c r="D61" s="68">
        <v>2</v>
      </c>
      <c r="E61" s="68">
        <v>4</v>
      </c>
      <c r="F61" s="68">
        <v>3</v>
      </c>
      <c r="G61" s="68"/>
      <c r="H61" s="68"/>
      <c r="I61" s="69" t="s">
        <v>1273</v>
      </c>
      <c r="J61" s="68" t="str">
        <f>CONCATENATE(Tabelle17[[#This Row],[E1]],Tabelle17[[#This Row],[E13]],Tabelle17[[#This Row],[E12]],Tabelle17[[#This Row],[E2]],Tabelle17[[#This Row],[E3]]," ",Tabelle17[[#This Row],[Name first]])</f>
        <v>243 Vertragsfaktoren</v>
      </c>
      <c r="K61" s="68"/>
      <c r="L61" s="68" t="s">
        <v>1213</v>
      </c>
      <c r="M61" s="68"/>
      <c r="N61" s="68"/>
      <c r="O61" s="68"/>
      <c r="P61" s="68" t="s">
        <v>1112</v>
      </c>
      <c r="Q61" s="68"/>
      <c r="R61" s="68" t="s">
        <v>1214</v>
      </c>
      <c r="S61" s="68" t="s">
        <v>1214</v>
      </c>
      <c r="T61" s="68"/>
    </row>
    <row r="62" spans="1:20" x14ac:dyDescent="0.25">
      <c r="A62" s="68" t="str">
        <f>Tabelle17[[#This Row],[Name]]</f>
        <v>244 politische Faktoren</v>
      </c>
      <c r="B62" s="68" t="str">
        <f t="shared" si="8"/>
        <v>24 Extern</v>
      </c>
      <c r="C62" s="68" t="s">
        <v>1212</v>
      </c>
      <c r="D62" s="68">
        <v>2</v>
      </c>
      <c r="E62" s="68">
        <v>4</v>
      </c>
      <c r="F62" s="68">
        <v>4</v>
      </c>
      <c r="G62" s="68"/>
      <c r="H62" s="68"/>
      <c r="I62" s="69" t="s">
        <v>1274</v>
      </c>
      <c r="J62" s="68" t="str">
        <f>CONCATENATE(Tabelle17[[#This Row],[E1]],Tabelle17[[#This Row],[E13]],Tabelle17[[#This Row],[E12]],Tabelle17[[#This Row],[E2]],Tabelle17[[#This Row],[E3]]," ",Tabelle17[[#This Row],[Name first]])</f>
        <v>244 politische Faktoren</v>
      </c>
      <c r="K62" s="68"/>
      <c r="L62" s="68" t="s">
        <v>1213</v>
      </c>
      <c r="M62" s="68"/>
      <c r="N62" s="68"/>
      <c r="O62" s="68"/>
      <c r="P62" s="68" t="s">
        <v>1112</v>
      </c>
      <c r="Q62" s="68"/>
      <c r="R62" s="68" t="s">
        <v>1214</v>
      </c>
      <c r="S62" s="68" t="s">
        <v>1214</v>
      </c>
      <c r="T62" s="68"/>
    </row>
    <row r="63" spans="1:20" x14ac:dyDescent="0.25">
      <c r="A63" s="68" t="str">
        <f>Tabelle17[[#This Row],[Name]]</f>
        <v>245 Gesetze</v>
      </c>
      <c r="B63" s="68" t="str">
        <f t="shared" si="8"/>
        <v>24 Extern</v>
      </c>
      <c r="C63" s="68" t="s">
        <v>1212</v>
      </c>
      <c r="D63" s="68">
        <v>2</v>
      </c>
      <c r="E63" s="68">
        <v>4</v>
      </c>
      <c r="F63" s="68">
        <v>5</v>
      </c>
      <c r="G63" s="68"/>
      <c r="H63" s="68"/>
      <c r="I63" s="69" t="s">
        <v>1275</v>
      </c>
      <c r="J63" s="68" t="str">
        <f>CONCATENATE(Tabelle17[[#This Row],[E1]],Tabelle17[[#This Row],[E13]],Tabelle17[[#This Row],[E12]],Tabelle17[[#This Row],[E2]],Tabelle17[[#This Row],[E3]]," ",Tabelle17[[#This Row],[Name first]])</f>
        <v>245 Gesetze</v>
      </c>
      <c r="K63" s="68"/>
      <c r="L63" s="68" t="s">
        <v>1213</v>
      </c>
      <c r="M63" s="68"/>
      <c r="N63" s="68"/>
      <c r="O63" s="68"/>
      <c r="P63" s="68" t="s">
        <v>1112</v>
      </c>
      <c r="Q63" s="68"/>
      <c r="R63" s="68" t="s">
        <v>1214</v>
      </c>
      <c r="S63" s="68" t="s">
        <v>1214</v>
      </c>
      <c r="T63" s="68"/>
    </row>
    <row r="64" spans="1:20" x14ac:dyDescent="0.25">
      <c r="A64" s="70" t="str">
        <f>Tabelle17[[#This Row],[Name]]</f>
        <v>2451 Gesetze</v>
      </c>
      <c r="B64" s="70" t="str">
        <f>$A$63</f>
        <v>245 Gesetze</v>
      </c>
      <c r="C64" s="70" t="s">
        <v>1212</v>
      </c>
      <c r="D64" s="70">
        <v>2</v>
      </c>
      <c r="E64" s="70">
        <v>4</v>
      </c>
      <c r="F64" s="70">
        <v>5</v>
      </c>
      <c r="G64" s="70">
        <v>1</v>
      </c>
      <c r="H64" s="70"/>
      <c r="I64" s="71" t="s">
        <v>1275</v>
      </c>
      <c r="J64" s="70" t="str">
        <f>CONCATENATE(Tabelle17[[#This Row],[E1]],Tabelle17[[#This Row],[E13]],Tabelle17[[#This Row],[E12]],Tabelle17[[#This Row],[E2]],Tabelle17[[#This Row],[E3]]," ",Tabelle17[[#This Row],[Name first]])</f>
        <v>2451 Gesetze</v>
      </c>
      <c r="K64" s="70"/>
      <c r="L64" s="70" t="s">
        <v>1213</v>
      </c>
      <c r="M64" s="70"/>
      <c r="N64" s="70"/>
      <c r="O64" s="70"/>
      <c r="P64" s="70" t="s">
        <v>1112</v>
      </c>
      <c r="Q64" s="70"/>
      <c r="R64" s="70" t="s">
        <v>1214</v>
      </c>
      <c r="S64" s="70" t="s">
        <v>1214</v>
      </c>
      <c r="T64" s="70"/>
    </row>
    <row r="65" spans="1:20" x14ac:dyDescent="0.25">
      <c r="A65" s="70" t="str">
        <f>Tabelle17[[#This Row],[Name]]</f>
        <v>2452 Vorschriften</v>
      </c>
      <c r="B65" s="70" t="str">
        <f t="shared" ref="B65:B67" si="9">$A$63</f>
        <v>245 Gesetze</v>
      </c>
      <c r="C65" s="70" t="s">
        <v>1212</v>
      </c>
      <c r="D65" s="70">
        <v>2</v>
      </c>
      <c r="E65" s="70">
        <v>4</v>
      </c>
      <c r="F65" s="70">
        <v>5</v>
      </c>
      <c r="G65" s="70">
        <v>2</v>
      </c>
      <c r="H65" s="70"/>
      <c r="I65" s="71" t="s">
        <v>1276</v>
      </c>
      <c r="J65" s="70" t="str">
        <f>CONCATENATE(Tabelle17[[#This Row],[E1]],Tabelle17[[#This Row],[E13]],Tabelle17[[#This Row],[E12]],Tabelle17[[#This Row],[E2]],Tabelle17[[#This Row],[E3]]," ",Tabelle17[[#This Row],[Name first]])</f>
        <v>2452 Vorschriften</v>
      </c>
      <c r="K65" s="70"/>
      <c r="L65" s="70" t="s">
        <v>1213</v>
      </c>
      <c r="M65" s="70"/>
      <c r="N65" s="70"/>
      <c r="O65" s="70"/>
      <c r="P65" s="70" t="s">
        <v>1112</v>
      </c>
      <c r="Q65" s="70"/>
      <c r="R65" s="70" t="s">
        <v>1214</v>
      </c>
      <c r="S65" s="70" t="s">
        <v>1214</v>
      </c>
      <c r="T65" s="70"/>
    </row>
    <row r="66" spans="1:20" x14ac:dyDescent="0.25">
      <c r="A66" s="70" t="str">
        <f>Tabelle17[[#This Row],[Name]]</f>
        <v>2453 Normen</v>
      </c>
      <c r="B66" s="70" t="str">
        <f t="shared" si="9"/>
        <v>245 Gesetze</v>
      </c>
      <c r="C66" s="70" t="s">
        <v>1212</v>
      </c>
      <c r="D66" s="70">
        <v>2</v>
      </c>
      <c r="E66" s="70">
        <v>4</v>
      </c>
      <c r="F66" s="70">
        <v>5</v>
      </c>
      <c r="G66" s="70">
        <v>3</v>
      </c>
      <c r="H66" s="70"/>
      <c r="I66" s="71" t="s">
        <v>1277</v>
      </c>
      <c r="J66" s="70" t="str">
        <f>CONCATENATE(Tabelle17[[#This Row],[E1]],Tabelle17[[#This Row],[E13]],Tabelle17[[#This Row],[E12]],Tabelle17[[#This Row],[E2]],Tabelle17[[#This Row],[E3]]," ",Tabelle17[[#This Row],[Name first]])</f>
        <v>2453 Normen</v>
      </c>
      <c r="K66" s="70"/>
      <c r="L66" s="70" t="s">
        <v>1213</v>
      </c>
      <c r="M66" s="70"/>
      <c r="N66" s="70"/>
      <c r="O66" s="70"/>
      <c r="P66" s="70" t="s">
        <v>1112</v>
      </c>
      <c r="Q66" s="70"/>
      <c r="R66" s="70" t="s">
        <v>1214</v>
      </c>
      <c r="S66" s="70" t="s">
        <v>1214</v>
      </c>
      <c r="T66" s="70"/>
    </row>
    <row r="67" spans="1:20" x14ac:dyDescent="0.25">
      <c r="A67" s="70" t="str">
        <f>Tabelle17[[#This Row],[Name]]</f>
        <v>2454 Standards</v>
      </c>
      <c r="B67" s="70" t="str">
        <f t="shared" si="9"/>
        <v>245 Gesetze</v>
      </c>
      <c r="C67" s="70" t="s">
        <v>1212</v>
      </c>
      <c r="D67" s="70">
        <v>2</v>
      </c>
      <c r="E67" s="70">
        <v>4</v>
      </c>
      <c r="F67" s="70">
        <v>5</v>
      </c>
      <c r="G67" s="70">
        <v>4</v>
      </c>
      <c r="H67" s="70"/>
      <c r="I67" s="71" t="s">
        <v>1278</v>
      </c>
      <c r="J67" s="70" t="str">
        <f>CONCATENATE(Tabelle17[[#This Row],[E1]],Tabelle17[[#This Row],[E13]],Tabelle17[[#This Row],[E12]],Tabelle17[[#This Row],[E2]],Tabelle17[[#This Row],[E3]]," ",Tabelle17[[#This Row],[Name first]])</f>
        <v>2454 Standards</v>
      </c>
      <c r="K67" s="70"/>
      <c r="L67" s="70" t="s">
        <v>1213</v>
      </c>
      <c r="M67" s="70"/>
      <c r="N67" s="70"/>
      <c r="O67" s="70"/>
      <c r="P67" s="70" t="s">
        <v>1112</v>
      </c>
      <c r="Q67" s="70"/>
      <c r="R67" s="70" t="s">
        <v>1214</v>
      </c>
      <c r="S67" s="70" t="s">
        <v>1214</v>
      </c>
      <c r="T67" s="70"/>
    </row>
    <row r="68" spans="1:20" x14ac:dyDescent="0.25">
      <c r="A68" s="67" t="str">
        <f>Tabelle17[[#This Row],[Name]]</f>
        <v>25 Unsortiert</v>
      </c>
      <c r="B68" s="67" t="str">
        <f>$A$3</f>
        <v>2 Requirements</v>
      </c>
      <c r="C68" s="67" t="s">
        <v>1212</v>
      </c>
      <c r="D68" s="67">
        <v>2</v>
      </c>
      <c r="E68" s="67">
        <v>5</v>
      </c>
      <c r="F68" s="67"/>
      <c r="G68" s="67"/>
      <c r="H68" s="67"/>
      <c r="I68" s="67" t="s">
        <v>1279</v>
      </c>
      <c r="J68" s="67" t="str">
        <f>CONCATENATE(Tabelle17[[#This Row],[E1]],Tabelle17[[#This Row],[E13]],Tabelle17[[#This Row],[E12]],Tabelle17[[#This Row],[E2]],Tabelle17[[#This Row],[E3]]," ",Tabelle17[[#This Row],[Name first]])</f>
        <v>25 Unsortiert</v>
      </c>
      <c r="K68" s="67"/>
      <c r="L68" s="67" t="s">
        <v>1213</v>
      </c>
      <c r="M68" s="67"/>
      <c r="N68" s="67"/>
      <c r="O68" s="67"/>
      <c r="P68" s="67" t="s">
        <v>1112</v>
      </c>
      <c r="Q68" s="67"/>
      <c r="R68" s="67" t="s">
        <v>1214</v>
      </c>
      <c r="S68" s="67" t="s">
        <v>1214</v>
      </c>
      <c r="T68" s="67"/>
    </row>
    <row r="69" spans="1:20" x14ac:dyDescent="0.25">
      <c r="A69" s="66" t="str">
        <f>Tabelle17[[#This Row],[Name]]</f>
        <v>3 Reports</v>
      </c>
      <c r="B69" s="66"/>
      <c r="C69" s="66" t="s">
        <v>1212</v>
      </c>
      <c r="D69" s="66">
        <v>3</v>
      </c>
      <c r="E69" s="66"/>
      <c r="F69" s="66"/>
      <c r="G69" s="66"/>
      <c r="H69" s="66"/>
      <c r="I69" s="66" t="s">
        <v>1280</v>
      </c>
      <c r="J69" s="66" t="str">
        <f>CONCATENATE(Tabelle17[[#This Row],[E1]],Tabelle17[[#This Row],[E13]],Tabelle17[[#This Row],[E12]],Tabelle17[[#This Row],[E2]],Tabelle17[[#This Row],[E3]]," ",Tabelle17[[#This Row],[Name first]])</f>
        <v>3 Reports</v>
      </c>
      <c r="K69" s="66"/>
      <c r="L69" s="66" t="s">
        <v>1213</v>
      </c>
      <c r="M69" s="66"/>
      <c r="N69" s="66"/>
      <c r="O69" s="66"/>
      <c r="P69" s="66" t="s">
        <v>1112</v>
      </c>
      <c r="Q69" s="66"/>
      <c r="R69" s="66" t="s">
        <v>1214</v>
      </c>
      <c r="S69" s="66" t="s">
        <v>1214</v>
      </c>
      <c r="T69" s="66"/>
    </row>
    <row r="70" spans="1:20" x14ac:dyDescent="0.25">
      <c r="A70" s="66" t="str">
        <f>Tabelle17[[#This Row],[Name]]</f>
        <v>4 Anhang</v>
      </c>
      <c r="B70" s="66"/>
      <c r="C70" s="66" t="s">
        <v>1212</v>
      </c>
      <c r="D70" s="66">
        <v>4</v>
      </c>
      <c r="E70" s="66"/>
      <c r="F70" s="66"/>
      <c r="G70" s="66"/>
      <c r="H70" s="66"/>
      <c r="I70" s="66" t="s">
        <v>1281</v>
      </c>
      <c r="J70" s="66" t="str">
        <f>CONCATENATE(Tabelle17[[#This Row],[E1]],Tabelle17[[#This Row],[E13]],Tabelle17[[#This Row],[E12]],Tabelle17[[#This Row],[E2]],Tabelle17[[#This Row],[E3]]," ",Tabelle17[[#This Row],[Name first]])</f>
        <v>4 Anhang</v>
      </c>
      <c r="K70" s="66"/>
      <c r="L70" s="66" t="s">
        <v>1213</v>
      </c>
      <c r="M70" s="66"/>
      <c r="N70" s="66"/>
      <c r="O70" s="66"/>
      <c r="P70" s="66" t="s">
        <v>1112</v>
      </c>
      <c r="Q70" s="66"/>
      <c r="R70" s="66" t="s">
        <v>1214</v>
      </c>
      <c r="S70" s="66" t="s">
        <v>1214</v>
      </c>
      <c r="T70" s="66"/>
    </row>
  </sheetData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41" sqref="G41"/>
    </sheetView>
  </sheetViews>
  <sheetFormatPr baseColWidth="10" defaultRowHeight="15" x14ac:dyDescent="0.25"/>
  <cols>
    <col min="1" max="1" width="3.7109375" style="86" customWidth="1"/>
    <col min="4" max="5" width="3.7109375" style="85" customWidth="1"/>
    <col min="6" max="6" width="45.85546875" customWidth="1"/>
    <col min="7" max="7" width="16.28515625" bestFit="1" customWidth="1"/>
    <col min="8" max="8" width="15" customWidth="1"/>
    <col min="9" max="9" width="12.42578125" bestFit="1" customWidth="1"/>
    <col min="10" max="10" width="23.42578125" customWidth="1"/>
    <col min="11" max="11" width="45.42578125" customWidth="1"/>
    <col min="12" max="13" width="4.7109375" style="86" customWidth="1"/>
    <col min="14" max="14" width="8.42578125" bestFit="1" customWidth="1"/>
    <col min="15" max="15" width="3.7109375" style="86" customWidth="1"/>
  </cols>
  <sheetData>
    <row r="1" spans="1:15" ht="98.25" customHeight="1" x14ac:dyDescent="0.25">
      <c r="A1" s="8" t="s">
        <v>1376</v>
      </c>
      <c r="B1" s="55" t="s">
        <v>880</v>
      </c>
      <c r="C1" s="55" t="s">
        <v>1153</v>
      </c>
      <c r="D1" s="90" t="s">
        <v>1318</v>
      </c>
      <c r="E1" s="90" t="s">
        <v>1319</v>
      </c>
      <c r="F1" s="55" t="s">
        <v>850</v>
      </c>
      <c r="G1" s="91" t="s">
        <v>1333</v>
      </c>
      <c r="H1" s="87" t="s">
        <v>1292</v>
      </c>
      <c r="I1" s="55" t="s">
        <v>1300</v>
      </c>
      <c r="J1" s="55" t="s">
        <v>1369</v>
      </c>
      <c r="K1" s="55" t="s">
        <v>1366</v>
      </c>
      <c r="L1" s="56" t="s">
        <v>1395</v>
      </c>
      <c r="M1" s="88" t="s">
        <v>1396</v>
      </c>
      <c r="N1" s="89" t="s">
        <v>1080</v>
      </c>
      <c r="O1" s="95" t="s">
        <v>1377</v>
      </c>
    </row>
    <row r="2" spans="1:15" x14ac:dyDescent="0.25">
      <c r="A2" s="86" t="s">
        <v>592</v>
      </c>
      <c r="B2" t="s">
        <v>1324</v>
      </c>
      <c r="C2" t="s">
        <v>1325</v>
      </c>
      <c r="D2" s="85" t="s">
        <v>592</v>
      </c>
      <c r="E2" s="85" t="s">
        <v>592</v>
      </c>
      <c r="F2" t="s">
        <v>1326</v>
      </c>
      <c r="L2" s="86">
        <v>0</v>
      </c>
      <c r="M2" s="86" t="s">
        <v>1214</v>
      </c>
      <c r="N2" t="s">
        <v>1290</v>
      </c>
      <c r="O2" s="86" t="s">
        <v>592</v>
      </c>
    </row>
    <row r="3" spans="1:15" x14ac:dyDescent="0.25">
      <c r="A3" s="96" t="s">
        <v>592</v>
      </c>
      <c r="B3" t="s">
        <v>1324</v>
      </c>
      <c r="C3" t="s">
        <v>1404</v>
      </c>
      <c r="D3" s="96" t="s">
        <v>592</v>
      </c>
      <c r="E3" s="96" t="s">
        <v>592</v>
      </c>
      <c r="F3" t="s">
        <v>1405</v>
      </c>
      <c r="L3" s="96">
        <v>0</v>
      </c>
      <c r="M3" s="96" t="s">
        <v>1291</v>
      </c>
      <c r="N3" t="s">
        <v>1290</v>
      </c>
      <c r="O3" s="96"/>
    </row>
    <row r="4" spans="1:15" x14ac:dyDescent="0.25">
      <c r="A4" s="96" t="s">
        <v>592</v>
      </c>
      <c r="B4" t="s">
        <v>1324</v>
      </c>
      <c r="C4" t="s">
        <v>820</v>
      </c>
      <c r="D4" s="96" t="s">
        <v>592</v>
      </c>
      <c r="E4" s="96" t="s">
        <v>592</v>
      </c>
      <c r="F4" t="s">
        <v>1406</v>
      </c>
      <c r="L4" s="96">
        <v>0</v>
      </c>
      <c r="M4" s="96" t="s">
        <v>1291</v>
      </c>
      <c r="N4" t="s">
        <v>1290</v>
      </c>
      <c r="O4" s="96"/>
    </row>
    <row r="5" spans="1:15" x14ac:dyDescent="0.25">
      <c r="A5" s="86" t="s">
        <v>592</v>
      </c>
      <c r="B5" t="s">
        <v>1324</v>
      </c>
      <c r="C5" t="s">
        <v>1181</v>
      </c>
      <c r="D5" s="86" t="s">
        <v>592</v>
      </c>
      <c r="E5" s="86"/>
      <c r="F5" t="s">
        <v>1393</v>
      </c>
      <c r="L5" s="86">
        <v>65</v>
      </c>
      <c r="M5" s="86" t="s">
        <v>1214</v>
      </c>
      <c r="N5" t="s">
        <v>1290</v>
      </c>
      <c r="O5" s="86" t="s">
        <v>592</v>
      </c>
    </row>
    <row r="6" spans="1:15" x14ac:dyDescent="0.25">
      <c r="A6" s="86" t="s">
        <v>592</v>
      </c>
      <c r="B6" t="s">
        <v>1324</v>
      </c>
      <c r="C6" t="s">
        <v>1181</v>
      </c>
      <c r="D6" s="86" t="s">
        <v>592</v>
      </c>
      <c r="E6" s="86"/>
      <c r="F6" t="s">
        <v>1403</v>
      </c>
      <c r="L6" s="86">
        <v>65</v>
      </c>
      <c r="M6" s="86" t="s">
        <v>1214</v>
      </c>
      <c r="N6" t="s">
        <v>1290</v>
      </c>
      <c r="O6" s="86" t="s">
        <v>592</v>
      </c>
    </row>
    <row r="7" spans="1:15" x14ac:dyDescent="0.25">
      <c r="A7" s="86" t="s">
        <v>592</v>
      </c>
      <c r="B7" s="42" t="s">
        <v>1203</v>
      </c>
      <c r="C7" s="42" t="s">
        <v>1188</v>
      </c>
      <c r="D7" s="85" t="s">
        <v>592</v>
      </c>
      <c r="E7" s="85" t="s">
        <v>592</v>
      </c>
      <c r="F7" t="s">
        <v>1402</v>
      </c>
      <c r="L7" s="86">
        <v>0</v>
      </c>
      <c r="M7" s="86" t="s">
        <v>1214</v>
      </c>
      <c r="N7" t="s">
        <v>1290</v>
      </c>
    </row>
    <row r="8" spans="1:15" x14ac:dyDescent="0.25">
      <c r="A8" s="86" t="s">
        <v>592</v>
      </c>
      <c r="B8" s="42" t="s">
        <v>1203</v>
      </c>
      <c r="C8" s="63" t="s">
        <v>1282</v>
      </c>
      <c r="D8" s="85" t="s">
        <v>592</v>
      </c>
      <c r="F8" t="s">
        <v>1320</v>
      </c>
      <c r="L8" s="86">
        <v>0</v>
      </c>
      <c r="M8" s="86" t="s">
        <v>1214</v>
      </c>
      <c r="N8" t="s">
        <v>1290</v>
      </c>
      <c r="O8" s="86" t="s">
        <v>592</v>
      </c>
    </row>
    <row r="9" spans="1:15" x14ac:dyDescent="0.25">
      <c r="A9" s="86" t="s">
        <v>592</v>
      </c>
      <c r="B9" t="s">
        <v>1203</v>
      </c>
      <c r="C9" t="s">
        <v>1282</v>
      </c>
      <c r="D9" s="85" t="s">
        <v>592</v>
      </c>
      <c r="F9" t="s">
        <v>1321</v>
      </c>
      <c r="H9" s="81"/>
      <c r="L9" s="86">
        <v>0</v>
      </c>
      <c r="M9" s="86" t="s">
        <v>1214</v>
      </c>
      <c r="N9" t="s">
        <v>1290</v>
      </c>
      <c r="O9" s="86" t="s">
        <v>592</v>
      </c>
    </row>
    <row r="10" spans="1:15" x14ac:dyDescent="0.25">
      <c r="A10" s="86" t="s">
        <v>592</v>
      </c>
      <c r="B10" t="s">
        <v>1203</v>
      </c>
      <c r="C10" t="s">
        <v>1282</v>
      </c>
      <c r="D10" s="85" t="s">
        <v>592</v>
      </c>
      <c r="F10" s="81" t="s">
        <v>1322</v>
      </c>
      <c r="G10" s="81"/>
      <c r="L10" s="86">
        <v>0</v>
      </c>
      <c r="M10" s="86" t="s">
        <v>1291</v>
      </c>
      <c r="N10" t="s">
        <v>1290</v>
      </c>
    </row>
    <row r="11" spans="1:15" x14ac:dyDescent="0.25">
      <c r="A11" s="86" t="s">
        <v>592</v>
      </c>
      <c r="B11" t="s">
        <v>1203</v>
      </c>
      <c r="C11" t="s">
        <v>1282</v>
      </c>
      <c r="D11" s="85" t="s">
        <v>592</v>
      </c>
      <c r="F11" s="81" t="s">
        <v>1382</v>
      </c>
      <c r="G11" s="81"/>
      <c r="I11" t="s">
        <v>1381</v>
      </c>
      <c r="L11" s="86">
        <v>0</v>
      </c>
      <c r="M11" s="86" t="s">
        <v>1214</v>
      </c>
      <c r="N11" t="s">
        <v>1290</v>
      </c>
      <c r="O11" s="86" t="s">
        <v>592</v>
      </c>
    </row>
    <row r="12" spans="1:15" x14ac:dyDescent="0.25">
      <c r="A12" s="86" t="s">
        <v>592</v>
      </c>
      <c r="B12" t="s">
        <v>1203</v>
      </c>
      <c r="C12" t="s">
        <v>1282</v>
      </c>
      <c r="D12" s="86" t="s">
        <v>592</v>
      </c>
      <c r="E12" s="86"/>
      <c r="F12" s="81" t="s">
        <v>1382</v>
      </c>
      <c r="G12" s="81"/>
      <c r="I12" t="s">
        <v>1381</v>
      </c>
      <c r="L12" s="86">
        <v>0</v>
      </c>
      <c r="M12" s="86" t="s">
        <v>1214</v>
      </c>
      <c r="N12" t="s">
        <v>1294</v>
      </c>
    </row>
    <row r="13" spans="1:15" x14ac:dyDescent="0.25">
      <c r="A13" s="86" t="s">
        <v>592</v>
      </c>
      <c r="B13" t="s">
        <v>1203</v>
      </c>
      <c r="C13" t="s">
        <v>1282</v>
      </c>
      <c r="D13" s="86" t="s">
        <v>592</v>
      </c>
      <c r="E13" s="86"/>
      <c r="F13" s="81" t="s">
        <v>1382</v>
      </c>
      <c r="G13" s="81"/>
      <c r="I13" t="s">
        <v>1381</v>
      </c>
      <c r="L13" s="86">
        <v>0</v>
      </c>
      <c r="M13" s="86" t="s">
        <v>1214</v>
      </c>
      <c r="N13" t="s">
        <v>1323</v>
      </c>
    </row>
    <row r="14" spans="1:15" x14ac:dyDescent="0.25">
      <c r="A14" s="86" t="s">
        <v>592</v>
      </c>
      <c r="B14" t="s">
        <v>1203</v>
      </c>
      <c r="C14" t="s">
        <v>1282</v>
      </c>
      <c r="D14" s="86" t="s">
        <v>592</v>
      </c>
      <c r="E14" s="86"/>
      <c r="F14" s="81" t="s">
        <v>1382</v>
      </c>
      <c r="G14" s="81"/>
      <c r="I14" t="s">
        <v>1381</v>
      </c>
      <c r="L14" s="86">
        <v>0</v>
      </c>
      <c r="M14" s="86" t="s">
        <v>1214</v>
      </c>
      <c r="N14" t="s">
        <v>839</v>
      </c>
    </row>
    <row r="15" spans="1:15" x14ac:dyDescent="0.25">
      <c r="A15" s="86" t="s">
        <v>592</v>
      </c>
      <c r="B15" t="s">
        <v>1203</v>
      </c>
      <c r="C15" t="s">
        <v>1282</v>
      </c>
      <c r="D15" s="85" t="s">
        <v>592</v>
      </c>
      <c r="F15" s="81" t="s">
        <v>1330</v>
      </c>
      <c r="G15" s="81"/>
      <c r="I15" t="s">
        <v>1394</v>
      </c>
      <c r="K15" t="s">
        <v>1401</v>
      </c>
      <c r="L15" s="86">
        <v>10</v>
      </c>
      <c r="M15" s="86" t="s">
        <v>1214</v>
      </c>
      <c r="N15" t="s">
        <v>1290</v>
      </c>
    </row>
    <row r="16" spans="1:15" x14ac:dyDescent="0.25">
      <c r="A16" s="86" t="s">
        <v>592</v>
      </c>
      <c r="B16" t="s">
        <v>1203</v>
      </c>
      <c r="C16" t="s">
        <v>1282</v>
      </c>
      <c r="D16" s="86" t="s">
        <v>592</v>
      </c>
      <c r="E16" s="86"/>
      <c r="F16" s="81" t="s">
        <v>1330</v>
      </c>
      <c r="G16" s="81"/>
      <c r="I16" t="s">
        <v>1394</v>
      </c>
      <c r="L16" s="86">
        <v>0</v>
      </c>
      <c r="M16" s="86" t="s">
        <v>1214</v>
      </c>
      <c r="N16" t="s">
        <v>1294</v>
      </c>
    </row>
    <row r="17" spans="1:15" x14ac:dyDescent="0.25">
      <c r="A17" s="86" t="s">
        <v>592</v>
      </c>
      <c r="B17" t="s">
        <v>1203</v>
      </c>
      <c r="C17" t="s">
        <v>1282</v>
      </c>
      <c r="D17" s="86" t="s">
        <v>592</v>
      </c>
      <c r="E17" s="86"/>
      <c r="F17" s="81" t="s">
        <v>1330</v>
      </c>
      <c r="G17" s="81"/>
      <c r="I17" t="s">
        <v>1394</v>
      </c>
      <c r="L17" s="86">
        <v>0</v>
      </c>
      <c r="M17" s="86" t="s">
        <v>1214</v>
      </c>
      <c r="N17" t="s">
        <v>1323</v>
      </c>
    </row>
    <row r="18" spans="1:15" x14ac:dyDescent="0.25">
      <c r="A18" s="86" t="s">
        <v>592</v>
      </c>
      <c r="B18" t="s">
        <v>1203</v>
      </c>
      <c r="C18" t="s">
        <v>1282</v>
      </c>
      <c r="D18" s="86" t="s">
        <v>592</v>
      </c>
      <c r="E18" s="86"/>
      <c r="F18" s="81" t="s">
        <v>1330</v>
      </c>
      <c r="G18" s="81"/>
      <c r="I18" t="s">
        <v>1394</v>
      </c>
      <c r="L18" s="86">
        <v>0</v>
      </c>
      <c r="M18" s="86" t="s">
        <v>1214</v>
      </c>
      <c r="N18" t="s">
        <v>839</v>
      </c>
    </row>
    <row r="19" spans="1:15" x14ac:dyDescent="0.25">
      <c r="A19" s="86" t="s">
        <v>592</v>
      </c>
      <c r="B19" t="s">
        <v>1203</v>
      </c>
      <c r="C19" t="s">
        <v>1282</v>
      </c>
      <c r="D19" s="85" t="s">
        <v>592</v>
      </c>
      <c r="F19" t="s">
        <v>1327</v>
      </c>
      <c r="H19" t="s">
        <v>1311</v>
      </c>
      <c r="I19" t="s">
        <v>1309</v>
      </c>
      <c r="L19" s="86">
        <v>0</v>
      </c>
      <c r="M19" s="86" t="s">
        <v>1214</v>
      </c>
      <c r="N19" t="s">
        <v>1290</v>
      </c>
      <c r="O19" s="86" t="s">
        <v>592</v>
      </c>
    </row>
    <row r="20" spans="1:15" x14ac:dyDescent="0.25">
      <c r="A20" s="86" t="s">
        <v>592</v>
      </c>
      <c r="B20" t="s">
        <v>1203</v>
      </c>
      <c r="C20" t="s">
        <v>1282</v>
      </c>
      <c r="D20" s="85" t="s">
        <v>592</v>
      </c>
      <c r="F20" t="s">
        <v>1328</v>
      </c>
      <c r="H20" t="s">
        <v>1329</v>
      </c>
      <c r="I20" t="s">
        <v>1310</v>
      </c>
      <c r="L20" s="86">
        <v>0</v>
      </c>
      <c r="M20" s="86" t="s">
        <v>1214</v>
      </c>
      <c r="N20" t="s">
        <v>1290</v>
      </c>
      <c r="O20" s="86" t="s">
        <v>592</v>
      </c>
    </row>
    <row r="21" spans="1:15" x14ac:dyDescent="0.25">
      <c r="A21" s="86" t="s">
        <v>592</v>
      </c>
      <c r="B21" t="s">
        <v>1203</v>
      </c>
      <c r="C21" t="s">
        <v>1282</v>
      </c>
      <c r="D21" s="85" t="s">
        <v>592</v>
      </c>
      <c r="F21" t="s">
        <v>1331</v>
      </c>
      <c r="L21" s="86">
        <v>0</v>
      </c>
      <c r="M21" s="86" t="s">
        <v>1214</v>
      </c>
      <c r="N21" t="s">
        <v>1290</v>
      </c>
      <c r="O21" s="86" t="s">
        <v>592</v>
      </c>
    </row>
    <row r="22" spans="1:15" x14ac:dyDescent="0.25">
      <c r="A22" s="86" t="s">
        <v>592</v>
      </c>
      <c r="B22" t="s">
        <v>1203</v>
      </c>
      <c r="C22" t="s">
        <v>1282</v>
      </c>
      <c r="D22" s="85" t="s">
        <v>592</v>
      </c>
      <c r="F22" t="s">
        <v>1358</v>
      </c>
      <c r="H22" t="s">
        <v>1293</v>
      </c>
      <c r="I22" t="s">
        <v>1329</v>
      </c>
      <c r="L22" s="86">
        <v>0</v>
      </c>
      <c r="M22" s="86" t="s">
        <v>1214</v>
      </c>
      <c r="N22" t="s">
        <v>1290</v>
      </c>
      <c r="O22" s="86" t="s">
        <v>592</v>
      </c>
    </row>
    <row r="23" spans="1:15" x14ac:dyDescent="0.25">
      <c r="A23" s="86" t="s">
        <v>592</v>
      </c>
      <c r="B23" t="s">
        <v>1203</v>
      </c>
      <c r="C23" t="s">
        <v>1282</v>
      </c>
      <c r="D23" s="85" t="s">
        <v>592</v>
      </c>
      <c r="F23" t="s">
        <v>1359</v>
      </c>
      <c r="K23" t="s">
        <v>1397</v>
      </c>
      <c r="L23" s="86">
        <v>0</v>
      </c>
      <c r="M23" s="86" t="s">
        <v>1214</v>
      </c>
      <c r="N23" t="s">
        <v>1290</v>
      </c>
      <c r="O23" s="86" t="s">
        <v>592</v>
      </c>
    </row>
    <row r="24" spans="1:15" x14ac:dyDescent="0.25">
      <c r="A24" s="86" t="s">
        <v>592</v>
      </c>
      <c r="B24" t="s">
        <v>1203</v>
      </c>
      <c r="C24" t="s">
        <v>1282</v>
      </c>
      <c r="D24" s="85" t="s">
        <v>592</v>
      </c>
      <c r="E24" s="15"/>
      <c r="F24" s="14" t="s">
        <v>1368</v>
      </c>
      <c r="G24" s="14" t="s">
        <v>1303</v>
      </c>
      <c r="H24" s="14"/>
      <c r="I24" s="14"/>
      <c r="J24" s="14" t="s">
        <v>1371</v>
      </c>
      <c r="K24" s="81" t="s">
        <v>1367</v>
      </c>
      <c r="L24" s="86">
        <v>0</v>
      </c>
      <c r="M24" s="86" t="s">
        <v>1214</v>
      </c>
      <c r="N24" s="14" t="s">
        <v>1290</v>
      </c>
      <c r="O24" s="86" t="s">
        <v>592</v>
      </c>
    </row>
    <row r="25" spans="1:15" x14ac:dyDescent="0.25">
      <c r="A25" s="86" t="s">
        <v>592</v>
      </c>
      <c r="B25" t="s">
        <v>1203</v>
      </c>
      <c r="C25" t="s">
        <v>1282</v>
      </c>
      <c r="D25" s="85" t="s">
        <v>592</v>
      </c>
      <c r="E25" s="15"/>
      <c r="F25" s="14" t="s">
        <v>1368</v>
      </c>
      <c r="G25" t="s">
        <v>1312</v>
      </c>
      <c r="H25" s="14"/>
      <c r="I25" s="14"/>
      <c r="J25" s="14" t="s">
        <v>1372</v>
      </c>
      <c r="K25" s="14"/>
      <c r="L25" s="86">
        <v>0</v>
      </c>
      <c r="M25" s="86" t="s">
        <v>1214</v>
      </c>
      <c r="N25" s="14" t="s">
        <v>1290</v>
      </c>
      <c r="O25" s="86" t="s">
        <v>592</v>
      </c>
    </row>
    <row r="26" spans="1:15" x14ac:dyDescent="0.25">
      <c r="A26" s="86" t="s">
        <v>592</v>
      </c>
      <c r="B26" t="s">
        <v>1203</v>
      </c>
      <c r="C26" t="s">
        <v>1282</v>
      </c>
      <c r="D26" s="85" t="s">
        <v>592</v>
      </c>
      <c r="E26" s="15"/>
      <c r="F26" s="14" t="s">
        <v>1368</v>
      </c>
      <c r="G26" t="s">
        <v>1312</v>
      </c>
      <c r="J26" s="30" t="s">
        <v>1373</v>
      </c>
      <c r="L26" s="86">
        <v>0</v>
      </c>
      <c r="M26" s="86" t="s">
        <v>1214</v>
      </c>
      <c r="N26" s="14" t="s">
        <v>1290</v>
      </c>
      <c r="O26" s="86" t="s">
        <v>592</v>
      </c>
    </row>
    <row r="27" spans="1:15" x14ac:dyDescent="0.25">
      <c r="A27" s="86" t="s">
        <v>592</v>
      </c>
      <c r="B27" t="s">
        <v>1203</v>
      </c>
      <c r="C27" t="s">
        <v>1282</v>
      </c>
      <c r="D27" s="85" t="s">
        <v>592</v>
      </c>
      <c r="E27" s="15"/>
      <c r="F27" s="14" t="s">
        <v>1368</v>
      </c>
      <c r="G27" t="s">
        <v>1312</v>
      </c>
      <c r="J27" s="30" t="s">
        <v>1374</v>
      </c>
      <c r="L27" s="86">
        <v>0</v>
      </c>
      <c r="M27" s="86" t="s">
        <v>1214</v>
      </c>
      <c r="N27" s="14" t="s">
        <v>1294</v>
      </c>
    </row>
    <row r="28" spans="1:15" x14ac:dyDescent="0.25">
      <c r="A28" s="86" t="s">
        <v>592</v>
      </c>
      <c r="B28" t="s">
        <v>1203</v>
      </c>
      <c r="C28" t="s">
        <v>1282</v>
      </c>
      <c r="D28" s="86" t="s">
        <v>592</v>
      </c>
      <c r="E28" s="15"/>
      <c r="F28" s="14" t="s">
        <v>1368</v>
      </c>
      <c r="G28" t="s">
        <v>1313</v>
      </c>
      <c r="J28" s="30" t="s">
        <v>1379</v>
      </c>
      <c r="L28" s="86">
        <v>0</v>
      </c>
      <c r="M28" s="86" t="s">
        <v>1214</v>
      </c>
      <c r="N28" s="14" t="s">
        <v>1290</v>
      </c>
      <c r="O28" s="86" t="s">
        <v>592</v>
      </c>
    </row>
    <row r="29" spans="1:15" x14ac:dyDescent="0.25">
      <c r="A29" s="86" t="s">
        <v>592</v>
      </c>
      <c r="B29" t="s">
        <v>1203</v>
      </c>
      <c r="C29" t="s">
        <v>1282</v>
      </c>
      <c r="D29" s="86" t="s">
        <v>592</v>
      </c>
      <c r="E29" s="15"/>
      <c r="F29" s="14" t="s">
        <v>1399</v>
      </c>
      <c r="J29" s="30"/>
      <c r="K29" t="s">
        <v>1400</v>
      </c>
      <c r="L29" s="86">
        <v>10</v>
      </c>
      <c r="M29" s="86" t="s">
        <v>1214</v>
      </c>
      <c r="N29" s="14" t="s">
        <v>1290</v>
      </c>
    </row>
    <row r="30" spans="1:15" x14ac:dyDescent="0.25">
      <c r="A30" s="86" t="s">
        <v>592</v>
      </c>
      <c r="B30" t="s">
        <v>1203</v>
      </c>
      <c r="C30" t="s">
        <v>1282</v>
      </c>
      <c r="D30" s="86" t="s">
        <v>592</v>
      </c>
      <c r="E30" s="15"/>
      <c r="F30" s="14" t="s">
        <v>1368</v>
      </c>
      <c r="G30" t="s">
        <v>1313</v>
      </c>
      <c r="J30" s="30" t="s">
        <v>1380</v>
      </c>
      <c r="L30" s="86">
        <v>70</v>
      </c>
      <c r="M30" s="86" t="s">
        <v>1214</v>
      </c>
      <c r="N30" s="14" t="s">
        <v>1290</v>
      </c>
      <c r="O30" s="86" t="s">
        <v>592</v>
      </c>
    </row>
    <row r="31" spans="1:15" x14ac:dyDescent="0.25">
      <c r="A31" s="86" t="s">
        <v>592</v>
      </c>
      <c r="B31" t="s">
        <v>1203</v>
      </c>
      <c r="C31" t="s">
        <v>1282</v>
      </c>
      <c r="D31" s="85" t="s">
        <v>592</v>
      </c>
      <c r="E31" s="15"/>
      <c r="F31" s="14" t="s">
        <v>1368</v>
      </c>
      <c r="G31" t="s">
        <v>1313</v>
      </c>
      <c r="J31" s="30" t="s">
        <v>1314</v>
      </c>
      <c r="L31" s="86">
        <v>70</v>
      </c>
      <c r="M31" s="86" t="s">
        <v>1214</v>
      </c>
      <c r="N31" s="14" t="s">
        <v>1290</v>
      </c>
      <c r="O31" s="86" t="s">
        <v>592</v>
      </c>
    </row>
    <row r="32" spans="1:15" x14ac:dyDescent="0.25">
      <c r="A32" s="86" t="s">
        <v>592</v>
      </c>
      <c r="B32" t="s">
        <v>1203</v>
      </c>
      <c r="C32" t="s">
        <v>1282</v>
      </c>
      <c r="D32" s="85" t="s">
        <v>592</v>
      </c>
      <c r="E32" s="15"/>
      <c r="F32" s="14" t="s">
        <v>1368</v>
      </c>
      <c r="G32" t="s">
        <v>1313</v>
      </c>
      <c r="H32" t="s">
        <v>1311</v>
      </c>
      <c r="I32" t="s">
        <v>1398</v>
      </c>
      <c r="J32" s="30" t="s">
        <v>1375</v>
      </c>
      <c r="L32" s="86">
        <v>70</v>
      </c>
      <c r="M32" s="86" t="s">
        <v>1214</v>
      </c>
      <c r="N32" s="14" t="s">
        <v>1290</v>
      </c>
      <c r="O32" s="86" t="s">
        <v>592</v>
      </c>
    </row>
    <row r="33" spans="1:15" x14ac:dyDescent="0.25">
      <c r="A33" s="86" t="s">
        <v>592</v>
      </c>
      <c r="B33" t="s">
        <v>1203</v>
      </c>
      <c r="C33" t="s">
        <v>1188</v>
      </c>
      <c r="D33" s="85" t="s">
        <v>592</v>
      </c>
      <c r="E33" s="15" t="s">
        <v>592</v>
      </c>
      <c r="F33" s="14" t="s">
        <v>1387</v>
      </c>
      <c r="J33" s="85"/>
      <c r="L33" s="86">
        <v>0</v>
      </c>
      <c r="M33" s="86" t="s">
        <v>1214</v>
      </c>
      <c r="N33" s="14" t="s">
        <v>1290</v>
      </c>
      <c r="O33" s="15"/>
    </row>
    <row r="34" spans="1:15" x14ac:dyDescent="0.25">
      <c r="A34" s="86" t="s">
        <v>592</v>
      </c>
      <c r="B34" t="s">
        <v>1203</v>
      </c>
      <c r="C34" t="s">
        <v>1282</v>
      </c>
      <c r="D34" s="85" t="s">
        <v>592</v>
      </c>
      <c r="E34" s="15" t="s">
        <v>592</v>
      </c>
      <c r="F34" s="14" t="s">
        <v>1407</v>
      </c>
      <c r="J34" s="85"/>
      <c r="L34" s="86">
        <v>30</v>
      </c>
      <c r="M34" s="86" t="s">
        <v>1214</v>
      </c>
      <c r="N34" s="14" t="s">
        <v>1290</v>
      </c>
      <c r="O34" s="15" t="s">
        <v>592</v>
      </c>
    </row>
    <row r="35" spans="1:15" x14ac:dyDescent="0.25">
      <c r="A35" s="86" t="s">
        <v>592</v>
      </c>
      <c r="B35" t="s">
        <v>1203</v>
      </c>
      <c r="C35" s="76" t="s">
        <v>1188</v>
      </c>
      <c r="D35" s="15" t="s">
        <v>592</v>
      </c>
      <c r="E35" s="15" t="s">
        <v>592</v>
      </c>
      <c r="F35" s="14" t="s">
        <v>1388</v>
      </c>
      <c r="G35" s="14"/>
      <c r="H35" s="14"/>
      <c r="I35" s="14"/>
      <c r="J35" s="14"/>
      <c r="K35" s="14"/>
      <c r="L35" s="86">
        <v>0</v>
      </c>
      <c r="M35" s="86" t="s">
        <v>1291</v>
      </c>
      <c r="N35" s="14" t="s">
        <v>1290</v>
      </c>
      <c r="O35" s="15"/>
    </row>
    <row r="36" spans="1:15" x14ac:dyDescent="0.25">
      <c r="A36" s="15" t="s">
        <v>592</v>
      </c>
      <c r="B36" t="s">
        <v>1203</v>
      </c>
      <c r="C36" s="76" t="s">
        <v>1188</v>
      </c>
      <c r="D36" s="15" t="s">
        <v>592</v>
      </c>
      <c r="E36" s="15" t="s">
        <v>592</v>
      </c>
      <c r="F36" s="14" t="s">
        <v>1389</v>
      </c>
      <c r="G36" s="14"/>
      <c r="H36" s="14"/>
      <c r="I36" s="14"/>
      <c r="J36" s="14"/>
      <c r="K36" s="14"/>
      <c r="L36" s="86">
        <v>0</v>
      </c>
      <c r="M36" s="86" t="s">
        <v>1291</v>
      </c>
      <c r="N36" s="14" t="s">
        <v>1290</v>
      </c>
      <c r="O36" s="15"/>
    </row>
    <row r="37" spans="1:15" x14ac:dyDescent="0.25">
      <c r="A37" s="15" t="s">
        <v>592</v>
      </c>
      <c r="B37" t="s">
        <v>1203</v>
      </c>
      <c r="C37" s="76" t="s">
        <v>1188</v>
      </c>
      <c r="D37" s="15" t="s">
        <v>592</v>
      </c>
      <c r="E37" s="15" t="s">
        <v>592</v>
      </c>
      <c r="F37" s="14" t="s">
        <v>1391</v>
      </c>
      <c r="G37" s="14"/>
      <c r="H37" s="14"/>
      <c r="I37" s="14"/>
      <c r="J37" s="14"/>
      <c r="K37" s="14"/>
      <c r="L37" s="86">
        <v>0</v>
      </c>
      <c r="M37" s="86" t="s">
        <v>1214</v>
      </c>
      <c r="N37" s="14" t="s">
        <v>1290</v>
      </c>
      <c r="O37" s="15"/>
    </row>
    <row r="38" spans="1:15" x14ac:dyDescent="0.25">
      <c r="A38" s="15" t="s">
        <v>592</v>
      </c>
      <c r="B38" t="s">
        <v>1203</v>
      </c>
      <c r="C38" s="76" t="s">
        <v>1188</v>
      </c>
      <c r="D38" s="15" t="s">
        <v>592</v>
      </c>
      <c r="E38" s="15" t="s">
        <v>592</v>
      </c>
      <c r="F38" s="14" t="s">
        <v>1390</v>
      </c>
      <c r="G38" s="14"/>
      <c r="H38" s="14"/>
      <c r="I38" s="14"/>
      <c r="J38" s="14"/>
      <c r="K38" s="14"/>
      <c r="L38" s="86">
        <v>0</v>
      </c>
      <c r="M38" s="86" t="s">
        <v>1214</v>
      </c>
      <c r="N38" s="14" t="s">
        <v>1290</v>
      </c>
      <c r="O38" s="15"/>
    </row>
    <row r="39" spans="1:15" x14ac:dyDescent="0.25">
      <c r="A39" s="15" t="s">
        <v>592</v>
      </c>
      <c r="B39" t="s">
        <v>1203</v>
      </c>
      <c r="C39" s="76" t="s">
        <v>1188</v>
      </c>
      <c r="D39" s="15" t="s">
        <v>592</v>
      </c>
      <c r="E39" s="15" t="s">
        <v>592</v>
      </c>
      <c r="F39" s="14" t="s">
        <v>1392</v>
      </c>
      <c r="G39" s="14"/>
      <c r="H39" s="14"/>
      <c r="I39" s="14"/>
      <c r="J39" s="14"/>
      <c r="K39" s="14"/>
      <c r="L39" s="86">
        <v>0</v>
      </c>
      <c r="M39" s="86" t="s">
        <v>1214</v>
      </c>
      <c r="N39" s="14" t="s">
        <v>1290</v>
      </c>
      <c r="O39" s="15"/>
    </row>
    <row r="40" spans="1:15" x14ac:dyDescent="0.25">
      <c r="A40" s="15"/>
      <c r="C40" s="76"/>
      <c r="D40" s="15"/>
      <c r="E40" s="15"/>
      <c r="F40" s="14"/>
      <c r="G40" s="14"/>
      <c r="H40" s="14"/>
      <c r="I40" s="14"/>
      <c r="J40" s="14"/>
      <c r="K40" s="14"/>
      <c r="L40" s="97"/>
      <c r="M40" s="97"/>
      <c r="N40" s="14"/>
      <c r="O40" s="15"/>
    </row>
    <row r="41" spans="1:15" x14ac:dyDescent="0.25">
      <c r="A41" s="15" t="s">
        <v>592</v>
      </c>
      <c r="B41" t="s">
        <v>1135</v>
      </c>
      <c r="C41" s="76" t="s">
        <v>1408</v>
      </c>
      <c r="D41" s="15" t="s">
        <v>592</v>
      </c>
      <c r="E41" s="15" t="s">
        <v>592</v>
      </c>
      <c r="F41" s="39" t="s">
        <v>1409</v>
      </c>
      <c r="G41" s="14"/>
      <c r="H41" s="14"/>
      <c r="I41" s="14"/>
      <c r="J41" s="14"/>
      <c r="K41" s="14"/>
      <c r="L41" s="97">
        <v>0</v>
      </c>
      <c r="M41" s="97" t="s">
        <v>1214</v>
      </c>
      <c r="N41" s="14" t="s">
        <v>1290</v>
      </c>
      <c r="O41" s="15"/>
    </row>
    <row r="42" spans="1:15" x14ac:dyDescent="0.25">
      <c r="A42" s="15"/>
      <c r="C42" s="76"/>
      <c r="D42" s="15"/>
      <c r="E42" s="15"/>
      <c r="F42" s="14"/>
      <c r="G42" s="14"/>
      <c r="H42" s="14"/>
      <c r="I42" s="14"/>
      <c r="J42" s="14"/>
      <c r="K42" s="14"/>
      <c r="L42" s="97"/>
      <c r="M42" s="97"/>
      <c r="N42" s="14"/>
      <c r="O42" s="15"/>
    </row>
    <row r="43" spans="1:15" x14ac:dyDescent="0.25">
      <c r="A43" s="15"/>
      <c r="C43" s="76"/>
      <c r="D43" s="15"/>
      <c r="E43" s="15"/>
      <c r="F43" s="14"/>
      <c r="G43" s="14"/>
      <c r="H43" s="14"/>
      <c r="I43" s="14"/>
      <c r="J43" s="14"/>
      <c r="K43" s="14"/>
      <c r="L43" s="97"/>
      <c r="M43" s="97"/>
      <c r="N43" s="14"/>
      <c r="O43" s="15"/>
    </row>
    <row r="44" spans="1:15" x14ac:dyDescent="0.25">
      <c r="A44" s="15"/>
      <c r="C44" s="76"/>
      <c r="D44" s="15"/>
      <c r="E44" s="15"/>
      <c r="F44" s="14"/>
      <c r="G44" s="14"/>
      <c r="H44" s="14"/>
      <c r="I44" s="14"/>
      <c r="J44" s="14"/>
      <c r="K44" s="14"/>
      <c r="L44" s="97"/>
      <c r="M44" s="97"/>
      <c r="N44" s="14"/>
      <c r="O44" s="15"/>
    </row>
    <row r="45" spans="1:15" x14ac:dyDescent="0.25">
      <c r="A45" s="15"/>
      <c r="C45" s="76"/>
      <c r="D45" s="15"/>
      <c r="E45" s="15"/>
      <c r="F45" s="14"/>
      <c r="G45" s="14"/>
      <c r="H45" s="14"/>
      <c r="I45" s="14"/>
      <c r="J45" s="14"/>
      <c r="K45" s="14"/>
      <c r="L45" s="97"/>
      <c r="M45" s="97"/>
      <c r="N45" s="14"/>
      <c r="O45" s="15"/>
    </row>
    <row r="46" spans="1:15" x14ac:dyDescent="0.25">
      <c r="A46" s="15"/>
      <c r="C46" s="76"/>
      <c r="D46" s="15"/>
      <c r="E46" s="15"/>
      <c r="F46" s="14"/>
      <c r="G46" s="14"/>
      <c r="H46" s="14"/>
      <c r="I46" s="14"/>
      <c r="J46" s="14"/>
      <c r="K46" s="14"/>
      <c r="L46" s="97"/>
      <c r="M46" s="97"/>
      <c r="N46" s="14"/>
      <c r="O46" s="15"/>
    </row>
    <row r="47" spans="1:15" x14ac:dyDescent="0.25">
      <c r="A47" s="15"/>
      <c r="C47" s="76"/>
      <c r="D47" s="15"/>
      <c r="E47" s="15"/>
      <c r="F47" s="14"/>
      <c r="G47" s="14"/>
      <c r="H47" s="14"/>
      <c r="I47" s="14"/>
      <c r="J47" s="14"/>
      <c r="K47" s="14"/>
      <c r="L47" s="97"/>
      <c r="M47" s="97"/>
      <c r="N47" s="14"/>
      <c r="O47" s="15"/>
    </row>
    <row r="48" spans="1:15" x14ac:dyDescent="0.25">
      <c r="A48" s="15"/>
      <c r="B48" s="76"/>
      <c r="C48" s="76"/>
      <c r="D48" s="15"/>
      <c r="E48" s="15"/>
      <c r="F48" s="14"/>
      <c r="G48" s="14"/>
      <c r="H48" s="14"/>
      <c r="I48" s="14"/>
      <c r="J48" s="14"/>
      <c r="K48" s="14"/>
      <c r="L48" s="15"/>
      <c r="M48" s="15"/>
      <c r="N48" s="14"/>
      <c r="O48" s="15"/>
    </row>
  </sheetData>
  <hyperlinks>
    <hyperlink ref="F41" r:id="rId1" location="Remote%20Host&amp;section-id={1F26944B-82FE-4EC1-B8D0-86D4BC676251}&amp;page-id={9948D91A-7E9F-4BE7-B7EA-E306BB5556E8}&amp;end&amp;base-path=NETBOOK\Dropbox\Eigene%20Dateien\OneNote-Notizbücher\Projekt-Erstellung\Release%201.0" display="onenote:..\Non-Functional Requirements\_unsortiert.one - Remote%20Host&amp;section-id={1F26944B-82FE-4EC1-B8D0-86D4BC676251}&amp;page-id={9948D91A-7E9F-4BE7-B7EA-E306BB5556E8}&amp;end&amp;base-path=NETBOOK\Dropbox\Eigene%20Dateien\OneNote-Notizbücher\Projekt-Erstellung\Release%201.0"/>
  </hyperlinks>
  <pageMargins left="0.7" right="0.7" top="0.78740157499999996" bottom="0.78740157499999996" header="0.3" footer="0.3"/>
  <pageSetup paperSize="9" orientation="portrait" horizontalDpi="4294967293" verticalDpi="0"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7"/>
  <sheetViews>
    <sheetView tabSelected="1" workbookViewId="0">
      <pane xSplit="13" ySplit="2" topLeftCell="N3" activePane="bottomRight" state="frozen"/>
      <selection pane="topRight" activeCell="J1" sqref="J1"/>
      <selection pane="bottomLeft" activeCell="A3" sqref="A3"/>
      <selection pane="bottomRight" activeCell="Q16" sqref="Q16"/>
    </sheetView>
  </sheetViews>
  <sheetFormatPr baseColWidth="10" defaultRowHeight="15" x14ac:dyDescent="0.25"/>
  <cols>
    <col min="1" max="1" width="3.7109375" style="86" customWidth="1"/>
    <col min="3" max="3" width="13.85546875" bestFit="1" customWidth="1"/>
    <col min="4" max="4" width="16.7109375" bestFit="1" customWidth="1"/>
    <col min="5" max="5" width="18.28515625" customWidth="1"/>
    <col min="6" max="6" width="7.42578125" bestFit="1" customWidth="1"/>
    <col min="7" max="7" width="8.85546875" bestFit="1" customWidth="1"/>
    <col min="8" max="10" width="8.85546875" customWidth="1"/>
    <col min="11" max="11" width="3.7109375" style="85" customWidth="1"/>
    <col min="12" max="12" width="3.7109375" style="86" customWidth="1"/>
    <col min="13" max="14" width="3.7109375" style="85" customWidth="1"/>
    <col min="15" max="15" width="8.85546875" style="30" customWidth="1"/>
    <col min="16" max="16" width="20.28515625" style="30" customWidth="1"/>
    <col min="17" max="17" width="31.28515625" customWidth="1"/>
    <col min="18" max="18" width="3.7109375" style="85" customWidth="1"/>
    <col min="19" max="19" width="7.7109375" customWidth="1"/>
    <col min="20" max="21" width="8.140625" customWidth="1"/>
    <col min="22" max="23" width="3.7109375" style="85" customWidth="1"/>
    <col min="24" max="24" width="19.28515625" style="81" customWidth="1"/>
    <col min="25" max="25" width="19.85546875" customWidth="1"/>
    <col min="26" max="26" width="32.7109375" customWidth="1"/>
    <col min="27" max="27" width="11.7109375" customWidth="1"/>
    <col min="29" max="29" width="8.7109375" style="85" customWidth="1"/>
    <col min="30" max="30" width="3.7109375" style="80" customWidth="1"/>
  </cols>
  <sheetData>
    <row r="1" spans="1:30" x14ac:dyDescent="0.25">
      <c r="F1" s="92" t="s">
        <v>846</v>
      </c>
      <c r="G1" s="92"/>
      <c r="H1" s="92"/>
      <c r="I1" s="92"/>
      <c r="J1" s="92"/>
      <c r="K1" s="92"/>
      <c r="L1" s="92"/>
      <c r="M1" s="92"/>
      <c r="N1" s="92"/>
      <c r="O1" s="93"/>
      <c r="P1" s="93"/>
      <c r="Q1" s="92"/>
      <c r="S1" s="99" t="s">
        <v>1301</v>
      </c>
      <c r="T1" s="99"/>
      <c r="U1" s="99"/>
    </row>
    <row r="2" spans="1:30" ht="86.25" customHeight="1" x14ac:dyDescent="0.25">
      <c r="A2" s="8" t="s">
        <v>1376</v>
      </c>
      <c r="B2" t="s">
        <v>880</v>
      </c>
      <c r="C2" t="s">
        <v>1153</v>
      </c>
      <c r="D2" t="s">
        <v>1345</v>
      </c>
      <c r="E2" t="s">
        <v>1299</v>
      </c>
      <c r="F2" t="s">
        <v>1288</v>
      </c>
      <c r="G2" t="s">
        <v>1336</v>
      </c>
      <c r="H2" t="s">
        <v>1384</v>
      </c>
      <c r="I2" t="s">
        <v>1385</v>
      </c>
      <c r="J2" t="s">
        <v>1386</v>
      </c>
      <c r="K2" s="8" t="s">
        <v>1337</v>
      </c>
      <c r="L2" s="8" t="s">
        <v>1383</v>
      </c>
      <c r="M2" s="8" t="s">
        <v>1289</v>
      </c>
      <c r="N2" s="8" t="s">
        <v>1338</v>
      </c>
      <c r="O2" s="85" t="s">
        <v>762</v>
      </c>
      <c r="P2" s="30" t="s">
        <v>1295</v>
      </c>
      <c r="Q2" s="85" t="s">
        <v>1343</v>
      </c>
      <c r="R2" s="8" t="s">
        <v>1352</v>
      </c>
      <c r="S2" s="8" t="s">
        <v>1353</v>
      </c>
      <c r="T2" s="8" t="s">
        <v>1354</v>
      </c>
      <c r="U2" s="8" t="s">
        <v>1355</v>
      </c>
      <c r="V2" s="8" t="s">
        <v>1356</v>
      </c>
      <c r="W2" s="8" t="s">
        <v>1357</v>
      </c>
      <c r="X2" t="s">
        <v>1332</v>
      </c>
      <c r="Y2" s="81" t="s">
        <v>1369</v>
      </c>
      <c r="Z2" t="s">
        <v>850</v>
      </c>
      <c r="AA2" t="s">
        <v>1082</v>
      </c>
      <c r="AB2" s="80" t="s">
        <v>920</v>
      </c>
      <c r="AC2" t="s">
        <v>1080</v>
      </c>
      <c r="AD2" s="94" t="s">
        <v>1378</v>
      </c>
    </row>
    <row r="3" spans="1:30" x14ac:dyDescent="0.25">
      <c r="A3" s="86" t="s">
        <v>592</v>
      </c>
      <c r="B3" t="s">
        <v>1203</v>
      </c>
      <c r="C3" t="s">
        <v>1282</v>
      </c>
      <c r="D3" t="s">
        <v>1346</v>
      </c>
      <c r="E3" t="s">
        <v>762</v>
      </c>
      <c r="F3" t="s">
        <v>1334</v>
      </c>
      <c r="H3">
        <v>11</v>
      </c>
      <c r="X3"/>
      <c r="Y3" s="81"/>
      <c r="Z3" s="81"/>
      <c r="AA3">
        <v>50</v>
      </c>
      <c r="AB3" s="80" t="s">
        <v>1214</v>
      </c>
      <c r="AC3" t="s">
        <v>1290</v>
      </c>
      <c r="AD3" s="80" t="s">
        <v>592</v>
      </c>
    </row>
    <row r="4" spans="1:30" x14ac:dyDescent="0.25">
      <c r="A4" s="86" t="s">
        <v>592</v>
      </c>
      <c r="B4" t="s">
        <v>1203</v>
      </c>
      <c r="C4" t="s">
        <v>1282</v>
      </c>
      <c r="D4" t="s">
        <v>1346</v>
      </c>
      <c r="E4" t="s">
        <v>1296</v>
      </c>
      <c r="F4" t="s">
        <v>1335</v>
      </c>
      <c r="G4">
        <v>255</v>
      </c>
      <c r="X4"/>
      <c r="Y4" s="81"/>
      <c r="Z4" s="81"/>
      <c r="AA4">
        <v>50</v>
      </c>
      <c r="AB4" s="80" t="s">
        <v>1214</v>
      </c>
      <c r="AC4" t="s">
        <v>1290</v>
      </c>
      <c r="AD4" s="80" t="s">
        <v>592</v>
      </c>
    </row>
    <row r="5" spans="1:30" x14ac:dyDescent="0.25">
      <c r="A5" s="86" t="s">
        <v>592</v>
      </c>
      <c r="B5" t="s">
        <v>1203</v>
      </c>
      <c r="C5" t="s">
        <v>1282</v>
      </c>
      <c r="D5" t="s">
        <v>1346</v>
      </c>
      <c r="E5" t="s">
        <v>1297</v>
      </c>
      <c r="F5" t="s">
        <v>1335</v>
      </c>
      <c r="G5">
        <v>255</v>
      </c>
      <c r="X5"/>
      <c r="Y5" s="81"/>
      <c r="Z5" s="81"/>
      <c r="AA5">
        <v>50</v>
      </c>
      <c r="AB5" s="80" t="s">
        <v>1214</v>
      </c>
      <c r="AC5" t="s">
        <v>1290</v>
      </c>
      <c r="AD5" s="80" t="s">
        <v>592</v>
      </c>
    </row>
    <row r="6" spans="1:30" x14ac:dyDescent="0.25">
      <c r="A6" s="86" t="s">
        <v>592</v>
      </c>
      <c r="B6" t="s">
        <v>1203</v>
      </c>
      <c r="C6" t="s">
        <v>1282</v>
      </c>
      <c r="D6" t="s">
        <v>1346</v>
      </c>
      <c r="E6" t="s">
        <v>1284</v>
      </c>
      <c r="F6" t="s">
        <v>1335</v>
      </c>
      <c r="G6">
        <v>255</v>
      </c>
      <c r="K6" s="85" t="s">
        <v>592</v>
      </c>
      <c r="X6"/>
      <c r="Y6" s="81"/>
      <c r="Z6" s="81"/>
      <c r="AA6">
        <v>50</v>
      </c>
      <c r="AB6" s="80" t="s">
        <v>1214</v>
      </c>
      <c r="AC6" t="s">
        <v>1290</v>
      </c>
      <c r="AD6" s="80" t="s">
        <v>592</v>
      </c>
    </row>
    <row r="7" spans="1:30" x14ac:dyDescent="0.25">
      <c r="A7" s="86" t="s">
        <v>592</v>
      </c>
      <c r="B7" t="s">
        <v>1203</v>
      </c>
      <c r="C7" t="s">
        <v>1282</v>
      </c>
      <c r="D7" t="s">
        <v>1346</v>
      </c>
      <c r="E7" t="s">
        <v>1285</v>
      </c>
      <c r="F7" t="s">
        <v>1335</v>
      </c>
      <c r="G7">
        <v>255</v>
      </c>
      <c r="X7"/>
      <c r="Y7" s="81"/>
      <c r="Z7" s="81"/>
      <c r="AA7">
        <v>50</v>
      </c>
      <c r="AB7" s="80" t="s">
        <v>1214</v>
      </c>
      <c r="AC7" t="s">
        <v>1290</v>
      </c>
      <c r="AD7" s="80" t="s">
        <v>592</v>
      </c>
    </row>
    <row r="8" spans="1:30" x14ac:dyDescent="0.25">
      <c r="A8" s="98" t="s">
        <v>592</v>
      </c>
      <c r="B8" t="s">
        <v>1203</v>
      </c>
      <c r="C8" t="s">
        <v>1282</v>
      </c>
      <c r="D8" t="s">
        <v>1346</v>
      </c>
      <c r="E8" t="s">
        <v>1410</v>
      </c>
      <c r="F8" t="s">
        <v>1411</v>
      </c>
      <c r="K8" s="98"/>
      <c r="L8" s="98"/>
      <c r="M8" s="98"/>
      <c r="N8" s="98"/>
      <c r="R8" s="98"/>
      <c r="V8" s="98"/>
      <c r="W8" s="98"/>
      <c r="X8"/>
      <c r="Y8" s="81"/>
      <c r="Z8" s="81"/>
      <c r="AA8">
        <v>50</v>
      </c>
      <c r="AB8" s="80" t="s">
        <v>1214</v>
      </c>
      <c r="AC8" t="s">
        <v>1290</v>
      </c>
      <c r="AD8" s="80" t="s">
        <v>592</v>
      </c>
    </row>
    <row r="9" spans="1:30" x14ac:dyDescent="0.25">
      <c r="A9" s="98" t="s">
        <v>592</v>
      </c>
      <c r="B9" t="s">
        <v>1203</v>
      </c>
      <c r="C9" t="s">
        <v>1412</v>
      </c>
      <c r="D9" t="s">
        <v>1346</v>
      </c>
      <c r="E9" t="s">
        <v>1412</v>
      </c>
      <c r="F9" t="s">
        <v>1335</v>
      </c>
      <c r="G9">
        <v>255</v>
      </c>
      <c r="K9" s="98"/>
      <c r="L9" s="98"/>
      <c r="M9" s="98"/>
      <c r="N9" s="98"/>
      <c r="R9" s="98"/>
      <c r="V9" s="98"/>
      <c r="W9" s="98"/>
      <c r="X9"/>
      <c r="Y9" s="81"/>
      <c r="Z9" s="81"/>
      <c r="AA9">
        <v>50</v>
      </c>
      <c r="AB9" s="80" t="s">
        <v>1214</v>
      </c>
      <c r="AC9" t="s">
        <v>1290</v>
      </c>
      <c r="AD9" s="80" t="s">
        <v>592</v>
      </c>
    </row>
    <row r="10" spans="1:30" x14ac:dyDescent="0.25">
      <c r="A10" s="86" t="s">
        <v>592</v>
      </c>
      <c r="B10" t="s">
        <v>1203</v>
      </c>
      <c r="C10" t="s">
        <v>1282</v>
      </c>
      <c r="D10" t="s">
        <v>1342</v>
      </c>
      <c r="E10" t="s">
        <v>762</v>
      </c>
      <c r="F10" t="s">
        <v>1339</v>
      </c>
      <c r="X10"/>
      <c r="Y10" s="81"/>
      <c r="Z10" s="81"/>
      <c r="AA10">
        <v>50</v>
      </c>
      <c r="AB10" s="80" t="s">
        <v>1214</v>
      </c>
      <c r="AC10" t="s">
        <v>1290</v>
      </c>
      <c r="AD10" s="80" t="s">
        <v>592</v>
      </c>
    </row>
    <row r="11" spans="1:30" x14ac:dyDescent="0.25">
      <c r="A11" s="86" t="s">
        <v>592</v>
      </c>
      <c r="B11" t="s">
        <v>1203</v>
      </c>
      <c r="C11" t="s">
        <v>1282</v>
      </c>
      <c r="D11" t="s">
        <v>1342</v>
      </c>
      <c r="E11" t="s">
        <v>1296</v>
      </c>
      <c r="F11" t="s">
        <v>1283</v>
      </c>
      <c r="M11" s="85" t="s">
        <v>592</v>
      </c>
      <c r="N11" s="85" t="s">
        <v>592</v>
      </c>
      <c r="Q11" t="s">
        <v>1347</v>
      </c>
      <c r="X11"/>
      <c r="Y11" s="81"/>
      <c r="Z11" s="81"/>
      <c r="AA11">
        <v>50</v>
      </c>
      <c r="AB11" s="80" t="s">
        <v>1214</v>
      </c>
      <c r="AC11" t="s">
        <v>1290</v>
      </c>
      <c r="AD11" s="80" t="s">
        <v>592</v>
      </c>
    </row>
    <row r="12" spans="1:30" x14ac:dyDescent="0.25">
      <c r="A12" s="86" t="s">
        <v>592</v>
      </c>
      <c r="B12" t="s">
        <v>1203</v>
      </c>
      <c r="C12" t="s">
        <v>1282</v>
      </c>
      <c r="D12" t="s">
        <v>1342</v>
      </c>
      <c r="E12" t="s">
        <v>1297</v>
      </c>
      <c r="F12" t="s">
        <v>1283</v>
      </c>
      <c r="M12" s="85" t="s">
        <v>592</v>
      </c>
      <c r="Q12" t="s">
        <v>1348</v>
      </c>
      <c r="X12"/>
      <c r="Y12" s="81"/>
      <c r="Z12" s="81"/>
      <c r="AA12">
        <v>50</v>
      </c>
      <c r="AB12" s="80" t="s">
        <v>1214</v>
      </c>
      <c r="AC12" t="s">
        <v>1290</v>
      </c>
      <c r="AD12" s="80" t="s">
        <v>592</v>
      </c>
    </row>
    <row r="13" spans="1:30" x14ac:dyDescent="0.25">
      <c r="A13" s="86" t="s">
        <v>592</v>
      </c>
      <c r="B13" t="s">
        <v>1203</v>
      </c>
      <c r="C13" t="s">
        <v>1282</v>
      </c>
      <c r="D13" t="s">
        <v>1342</v>
      </c>
      <c r="E13" t="s">
        <v>1284</v>
      </c>
      <c r="F13" t="s">
        <v>1284</v>
      </c>
      <c r="M13" s="85" t="s">
        <v>592</v>
      </c>
      <c r="Q13" t="s">
        <v>1349</v>
      </c>
      <c r="X13"/>
      <c r="Y13" s="81"/>
      <c r="Z13" s="81"/>
      <c r="AA13">
        <v>50</v>
      </c>
      <c r="AB13" s="80" t="s">
        <v>1214</v>
      </c>
      <c r="AC13" t="s">
        <v>1290</v>
      </c>
      <c r="AD13" s="80" t="s">
        <v>592</v>
      </c>
    </row>
    <row r="14" spans="1:30" x14ac:dyDescent="0.25">
      <c r="A14" s="86" t="s">
        <v>592</v>
      </c>
      <c r="B14" t="s">
        <v>1203</v>
      </c>
      <c r="C14" t="s">
        <v>1282</v>
      </c>
      <c r="D14" t="s">
        <v>1342</v>
      </c>
      <c r="E14" t="s">
        <v>1285</v>
      </c>
      <c r="F14" t="s">
        <v>1285</v>
      </c>
      <c r="M14" s="85" t="s">
        <v>592</v>
      </c>
      <c r="Q14" t="s">
        <v>1350</v>
      </c>
      <c r="X14"/>
      <c r="Y14" s="81"/>
      <c r="Z14" s="81"/>
      <c r="AA14">
        <v>50</v>
      </c>
      <c r="AB14" s="80" t="s">
        <v>1214</v>
      </c>
      <c r="AC14" t="s">
        <v>1290</v>
      </c>
      <c r="AD14" s="80" t="s">
        <v>592</v>
      </c>
    </row>
    <row r="15" spans="1:30" x14ac:dyDescent="0.25">
      <c r="A15" s="86" t="s">
        <v>592</v>
      </c>
      <c r="B15" t="s">
        <v>1203</v>
      </c>
      <c r="C15" t="s">
        <v>1282</v>
      </c>
      <c r="D15" t="s">
        <v>1342</v>
      </c>
      <c r="E15" t="s">
        <v>1340</v>
      </c>
      <c r="F15" t="s">
        <v>1340</v>
      </c>
      <c r="G15" t="s">
        <v>1341</v>
      </c>
      <c r="Q15" t="s">
        <v>1344</v>
      </c>
      <c r="X15"/>
      <c r="Y15" s="81"/>
      <c r="Z15" s="81"/>
      <c r="AA15">
        <v>50</v>
      </c>
      <c r="AB15" s="80" t="s">
        <v>1214</v>
      </c>
      <c r="AC15" t="s">
        <v>1290</v>
      </c>
      <c r="AD15" s="80" t="s">
        <v>592</v>
      </c>
    </row>
    <row r="16" spans="1:30" x14ac:dyDescent="0.25">
      <c r="A16" s="98" t="s">
        <v>592</v>
      </c>
      <c r="B16" t="s">
        <v>1203</v>
      </c>
      <c r="C16" t="s">
        <v>1412</v>
      </c>
      <c r="D16" t="s">
        <v>1342</v>
      </c>
      <c r="E16" t="s">
        <v>1412</v>
      </c>
      <c r="F16" t="s">
        <v>1283</v>
      </c>
      <c r="K16" s="98"/>
      <c r="L16" s="98"/>
      <c r="M16" s="98" t="s">
        <v>592</v>
      </c>
      <c r="N16" s="98" t="s">
        <v>592</v>
      </c>
      <c r="Q16" t="s">
        <v>1413</v>
      </c>
      <c r="R16" s="98"/>
      <c r="V16" s="98"/>
      <c r="W16" s="98"/>
      <c r="X16"/>
      <c r="Y16" s="81"/>
      <c r="Z16" s="81"/>
      <c r="AA16">
        <v>50</v>
      </c>
      <c r="AB16" s="80" t="s">
        <v>1214</v>
      </c>
      <c r="AC16" t="s">
        <v>1290</v>
      </c>
    </row>
    <row r="17" spans="1:30" x14ac:dyDescent="0.25">
      <c r="A17" s="86" t="s">
        <v>592</v>
      </c>
      <c r="B17" t="s">
        <v>1203</v>
      </c>
      <c r="C17" t="s">
        <v>1282</v>
      </c>
      <c r="D17" t="s">
        <v>1342</v>
      </c>
      <c r="E17" t="s">
        <v>1286</v>
      </c>
      <c r="F17" t="s">
        <v>1286</v>
      </c>
      <c r="O17" s="30" t="s">
        <v>1286</v>
      </c>
      <c r="P17" s="30" t="s">
        <v>1302</v>
      </c>
      <c r="X17"/>
      <c r="Y17" s="81"/>
      <c r="Z17" s="81"/>
      <c r="AA17">
        <v>50</v>
      </c>
      <c r="AB17" s="80" t="s">
        <v>1214</v>
      </c>
      <c r="AC17" t="s">
        <v>1290</v>
      </c>
      <c r="AD17" s="80" t="s">
        <v>592</v>
      </c>
    </row>
    <row r="18" spans="1:30" x14ac:dyDescent="0.25">
      <c r="A18" s="86" t="s">
        <v>592</v>
      </c>
      <c r="B18" t="s">
        <v>1203</v>
      </c>
      <c r="C18" t="s">
        <v>1282</v>
      </c>
      <c r="D18" t="s">
        <v>1342</v>
      </c>
      <c r="E18" t="s">
        <v>1360</v>
      </c>
      <c r="Q18" t="s">
        <v>1361</v>
      </c>
      <c r="X18"/>
      <c r="Y18" s="81"/>
      <c r="Z18" s="81"/>
      <c r="AA18">
        <v>50</v>
      </c>
      <c r="AB18" s="80" t="s">
        <v>1214</v>
      </c>
      <c r="AC18" t="s">
        <v>1362</v>
      </c>
    </row>
    <row r="19" spans="1:30" x14ac:dyDescent="0.25">
      <c r="A19" s="86" t="s">
        <v>592</v>
      </c>
      <c r="B19" t="s">
        <v>1203</v>
      </c>
      <c r="C19" t="s">
        <v>1282</v>
      </c>
      <c r="D19" t="s">
        <v>1351</v>
      </c>
      <c r="E19" t="s">
        <v>1296</v>
      </c>
      <c r="R19" s="85" t="s">
        <v>592</v>
      </c>
      <c r="S19" s="24">
        <v>3</v>
      </c>
      <c r="T19">
        <v>255</v>
      </c>
      <c r="U19" t="s">
        <v>1302</v>
      </c>
      <c r="X19"/>
      <c r="Y19" s="81"/>
      <c r="Z19" s="81"/>
      <c r="AA19">
        <v>50</v>
      </c>
      <c r="AB19" s="80" t="s">
        <v>1214</v>
      </c>
      <c r="AC19" t="s">
        <v>1290</v>
      </c>
      <c r="AD19" s="80" t="s">
        <v>592</v>
      </c>
    </row>
    <row r="20" spans="1:30" x14ac:dyDescent="0.25">
      <c r="A20" s="86" t="s">
        <v>592</v>
      </c>
      <c r="B20" t="s">
        <v>1203</v>
      </c>
      <c r="C20" t="s">
        <v>1282</v>
      </c>
      <c r="D20" t="s">
        <v>1351</v>
      </c>
      <c r="E20" t="s">
        <v>1297</v>
      </c>
      <c r="R20" s="85" t="s">
        <v>592</v>
      </c>
      <c r="S20">
        <v>3</v>
      </c>
      <c r="T20">
        <v>255</v>
      </c>
      <c r="U20" t="s">
        <v>1302</v>
      </c>
      <c r="X20"/>
      <c r="Y20" s="81"/>
      <c r="Z20" s="81"/>
      <c r="AA20">
        <v>50</v>
      </c>
      <c r="AB20" s="80" t="s">
        <v>1214</v>
      </c>
      <c r="AC20" t="s">
        <v>1290</v>
      </c>
      <c r="AD20" s="80" t="s">
        <v>592</v>
      </c>
    </row>
    <row r="21" spans="1:30" x14ac:dyDescent="0.25">
      <c r="A21" s="86" t="s">
        <v>592</v>
      </c>
      <c r="B21" t="s">
        <v>1203</v>
      </c>
      <c r="C21" t="s">
        <v>1282</v>
      </c>
      <c r="D21" t="s">
        <v>1351</v>
      </c>
      <c r="E21" t="s">
        <v>1284</v>
      </c>
      <c r="T21">
        <v>255</v>
      </c>
      <c r="U21" t="s">
        <v>1302</v>
      </c>
      <c r="V21" s="85" t="s">
        <v>592</v>
      </c>
      <c r="W21" s="85" t="s">
        <v>592</v>
      </c>
      <c r="X21"/>
      <c r="Y21" s="81"/>
      <c r="Z21" s="81"/>
      <c r="AA21">
        <v>50</v>
      </c>
      <c r="AB21" s="80" t="s">
        <v>1214</v>
      </c>
      <c r="AC21" t="s">
        <v>1290</v>
      </c>
      <c r="AD21" s="80" t="s">
        <v>592</v>
      </c>
    </row>
    <row r="22" spans="1:30" x14ac:dyDescent="0.25">
      <c r="A22" s="86" t="s">
        <v>592</v>
      </c>
      <c r="B22" t="s">
        <v>1203</v>
      </c>
      <c r="C22" t="s">
        <v>1282</v>
      </c>
      <c r="D22" t="s">
        <v>1351</v>
      </c>
      <c r="E22" t="s">
        <v>1285</v>
      </c>
      <c r="R22" s="85" t="s">
        <v>592</v>
      </c>
      <c r="S22">
        <v>6</v>
      </c>
      <c r="T22">
        <v>255</v>
      </c>
      <c r="U22" t="s">
        <v>1302</v>
      </c>
      <c r="X22"/>
      <c r="Y22" s="81"/>
      <c r="Z22" s="81"/>
      <c r="AA22">
        <v>50</v>
      </c>
      <c r="AB22" s="80" t="s">
        <v>1214</v>
      </c>
      <c r="AC22" t="s">
        <v>1290</v>
      </c>
      <c r="AD22" s="80" t="s">
        <v>592</v>
      </c>
    </row>
    <row r="23" spans="1:30" x14ac:dyDescent="0.25">
      <c r="A23" s="86" t="s">
        <v>592</v>
      </c>
      <c r="B23" t="s">
        <v>1203</v>
      </c>
      <c r="C23" t="s">
        <v>1282</v>
      </c>
      <c r="D23" t="s">
        <v>1363</v>
      </c>
      <c r="E23" t="s">
        <v>1296</v>
      </c>
      <c r="X23" t="s">
        <v>1298</v>
      </c>
      <c r="Y23" s="81" t="s">
        <v>1370</v>
      </c>
      <c r="Z23" s="81" t="s">
        <v>1367</v>
      </c>
      <c r="AA23">
        <v>50</v>
      </c>
      <c r="AB23" s="80" t="s">
        <v>1214</v>
      </c>
      <c r="AC23" t="s">
        <v>1294</v>
      </c>
    </row>
    <row r="24" spans="1:30" x14ac:dyDescent="0.25">
      <c r="A24" s="86" t="s">
        <v>592</v>
      </c>
      <c r="B24" t="s">
        <v>1203</v>
      </c>
      <c r="C24" t="s">
        <v>1282</v>
      </c>
      <c r="D24" t="s">
        <v>1363</v>
      </c>
      <c r="E24" t="s">
        <v>1296</v>
      </c>
      <c r="X24" t="s">
        <v>1305</v>
      </c>
      <c r="Y24" s="81" t="s">
        <v>1364</v>
      </c>
      <c r="Z24" t="s">
        <v>1307</v>
      </c>
      <c r="AA24">
        <v>50</v>
      </c>
      <c r="AB24" s="80" t="s">
        <v>1214</v>
      </c>
      <c r="AC24" t="s">
        <v>1294</v>
      </c>
    </row>
    <row r="25" spans="1:30" x14ac:dyDescent="0.25">
      <c r="A25" s="86" t="s">
        <v>592</v>
      </c>
      <c r="B25" t="s">
        <v>1203</v>
      </c>
      <c r="C25" t="s">
        <v>1282</v>
      </c>
      <c r="D25" t="s">
        <v>1363</v>
      </c>
      <c r="E25" t="s">
        <v>1296</v>
      </c>
      <c r="X25" t="s">
        <v>1305</v>
      </c>
      <c r="Y25" s="81" t="s">
        <v>1304</v>
      </c>
      <c r="Z25" t="s">
        <v>1307</v>
      </c>
      <c r="AA25">
        <v>50</v>
      </c>
      <c r="AB25" s="80" t="s">
        <v>1214</v>
      </c>
      <c r="AC25" t="s">
        <v>1294</v>
      </c>
    </row>
    <row r="26" spans="1:30" x14ac:dyDescent="0.25">
      <c r="A26" s="86" t="s">
        <v>592</v>
      </c>
      <c r="B26" t="s">
        <v>1203</v>
      </c>
      <c r="C26" t="s">
        <v>1282</v>
      </c>
      <c r="D26" t="s">
        <v>1363</v>
      </c>
      <c r="E26" t="s">
        <v>1296</v>
      </c>
      <c r="X26" t="s">
        <v>1306</v>
      </c>
      <c r="Y26" s="81" t="s">
        <v>1365</v>
      </c>
      <c r="Z26" t="s">
        <v>1308</v>
      </c>
      <c r="AA26">
        <v>50</v>
      </c>
      <c r="AB26" s="80" t="s">
        <v>1214</v>
      </c>
      <c r="AC26" t="s">
        <v>1294</v>
      </c>
    </row>
    <row r="27" spans="1:30" x14ac:dyDescent="0.25">
      <c r="A27" s="86" t="s">
        <v>592</v>
      </c>
      <c r="B27" t="s">
        <v>1203</v>
      </c>
      <c r="C27" t="s">
        <v>1282</v>
      </c>
      <c r="D27" t="s">
        <v>1363</v>
      </c>
      <c r="E27" t="s">
        <v>1297</v>
      </c>
      <c r="X27" t="s">
        <v>1298</v>
      </c>
      <c r="Y27" s="81" t="s">
        <v>1370</v>
      </c>
      <c r="Z27" s="81" t="s">
        <v>1367</v>
      </c>
      <c r="AA27">
        <v>50</v>
      </c>
      <c r="AB27" s="80" t="s">
        <v>1214</v>
      </c>
      <c r="AC27" t="s">
        <v>1294</v>
      </c>
    </row>
    <row r="28" spans="1:30" x14ac:dyDescent="0.25">
      <c r="A28" s="86" t="s">
        <v>592</v>
      </c>
      <c r="B28" t="s">
        <v>1203</v>
      </c>
      <c r="C28" t="s">
        <v>1282</v>
      </c>
      <c r="D28" t="s">
        <v>1363</v>
      </c>
      <c r="E28" t="s">
        <v>1297</v>
      </c>
      <c r="X28" t="s">
        <v>1305</v>
      </c>
      <c r="Y28" s="81" t="s">
        <v>1364</v>
      </c>
      <c r="Z28" t="s">
        <v>1307</v>
      </c>
      <c r="AA28">
        <v>50</v>
      </c>
      <c r="AB28" s="80" t="s">
        <v>1214</v>
      </c>
      <c r="AC28" t="s">
        <v>1294</v>
      </c>
    </row>
    <row r="29" spans="1:30" x14ac:dyDescent="0.25">
      <c r="A29" s="86" t="s">
        <v>592</v>
      </c>
      <c r="B29" t="s">
        <v>1203</v>
      </c>
      <c r="C29" t="s">
        <v>1282</v>
      </c>
      <c r="D29" t="s">
        <v>1363</v>
      </c>
      <c r="E29" t="s">
        <v>1297</v>
      </c>
      <c r="X29" t="s">
        <v>1305</v>
      </c>
      <c r="Y29" s="81" t="s">
        <v>1304</v>
      </c>
      <c r="Z29" t="s">
        <v>1307</v>
      </c>
      <c r="AA29">
        <v>50</v>
      </c>
      <c r="AB29" s="80" t="s">
        <v>1214</v>
      </c>
      <c r="AC29" t="s">
        <v>1294</v>
      </c>
    </row>
    <row r="30" spans="1:30" x14ac:dyDescent="0.25">
      <c r="A30" s="86" t="s">
        <v>592</v>
      </c>
      <c r="B30" t="s">
        <v>1203</v>
      </c>
      <c r="C30" t="s">
        <v>1282</v>
      </c>
      <c r="D30" t="s">
        <v>1363</v>
      </c>
      <c r="E30" t="s">
        <v>1297</v>
      </c>
      <c r="X30" t="s">
        <v>1306</v>
      </c>
      <c r="Y30" s="81" t="s">
        <v>1365</v>
      </c>
      <c r="Z30" t="s">
        <v>1308</v>
      </c>
      <c r="AA30">
        <v>50</v>
      </c>
      <c r="AB30" s="80" t="s">
        <v>1214</v>
      </c>
      <c r="AC30" t="s">
        <v>1294</v>
      </c>
    </row>
    <row r="31" spans="1:30" x14ac:dyDescent="0.25">
      <c r="A31" s="86" t="s">
        <v>592</v>
      </c>
      <c r="B31" t="s">
        <v>1203</v>
      </c>
      <c r="C31" t="s">
        <v>1282</v>
      </c>
      <c r="D31" t="s">
        <v>1363</v>
      </c>
      <c r="E31" t="s">
        <v>1284</v>
      </c>
      <c r="X31" t="s">
        <v>1298</v>
      </c>
      <c r="Y31" s="81" t="s">
        <v>1370</v>
      </c>
      <c r="Z31" s="81" t="s">
        <v>1367</v>
      </c>
      <c r="AA31">
        <v>50</v>
      </c>
      <c r="AB31" s="80" t="s">
        <v>1214</v>
      </c>
      <c r="AC31" t="s">
        <v>1294</v>
      </c>
    </row>
    <row r="32" spans="1:30" x14ac:dyDescent="0.25">
      <c r="A32" s="86" t="s">
        <v>592</v>
      </c>
      <c r="B32" t="s">
        <v>1203</v>
      </c>
      <c r="C32" t="s">
        <v>1282</v>
      </c>
      <c r="D32" t="s">
        <v>1363</v>
      </c>
      <c r="E32" t="s">
        <v>1284</v>
      </c>
      <c r="X32" t="s">
        <v>1305</v>
      </c>
      <c r="Y32" s="81" t="s">
        <v>1364</v>
      </c>
      <c r="Z32" t="s">
        <v>1307</v>
      </c>
      <c r="AA32">
        <v>50</v>
      </c>
      <c r="AB32" s="80" t="s">
        <v>1214</v>
      </c>
      <c r="AC32" t="s">
        <v>1294</v>
      </c>
    </row>
    <row r="33" spans="1:29" x14ac:dyDescent="0.25">
      <c r="A33" s="86" t="s">
        <v>592</v>
      </c>
      <c r="B33" t="s">
        <v>1203</v>
      </c>
      <c r="C33" t="s">
        <v>1282</v>
      </c>
      <c r="D33" t="s">
        <v>1363</v>
      </c>
      <c r="E33" t="s">
        <v>1284</v>
      </c>
      <c r="X33" t="s">
        <v>1305</v>
      </c>
      <c r="Y33" s="81" t="s">
        <v>1304</v>
      </c>
      <c r="Z33" t="s">
        <v>1307</v>
      </c>
      <c r="AA33">
        <v>50</v>
      </c>
      <c r="AB33" s="80" t="s">
        <v>1214</v>
      </c>
      <c r="AC33" t="s">
        <v>1294</v>
      </c>
    </row>
    <row r="34" spans="1:29" x14ac:dyDescent="0.25">
      <c r="A34" s="86" t="s">
        <v>592</v>
      </c>
      <c r="B34" t="s">
        <v>1203</v>
      </c>
      <c r="C34" t="s">
        <v>1282</v>
      </c>
      <c r="D34" t="s">
        <v>1363</v>
      </c>
      <c r="E34" t="s">
        <v>1284</v>
      </c>
      <c r="X34" t="s">
        <v>1306</v>
      </c>
      <c r="Y34" s="81" t="s">
        <v>1365</v>
      </c>
      <c r="Z34" t="s">
        <v>1308</v>
      </c>
      <c r="AA34">
        <v>50</v>
      </c>
      <c r="AB34" s="80" t="s">
        <v>1214</v>
      </c>
      <c r="AC34" t="s">
        <v>1294</v>
      </c>
    </row>
    <row r="35" spans="1:29" x14ac:dyDescent="0.25">
      <c r="A35" s="86" t="s">
        <v>592</v>
      </c>
      <c r="B35" t="s">
        <v>1203</v>
      </c>
      <c r="C35" t="s">
        <v>1282</v>
      </c>
      <c r="D35" t="s">
        <v>1363</v>
      </c>
      <c r="E35" t="s">
        <v>1285</v>
      </c>
      <c r="X35" t="s">
        <v>1298</v>
      </c>
      <c r="Y35" s="81" t="s">
        <v>1370</v>
      </c>
      <c r="Z35" s="81" t="s">
        <v>1367</v>
      </c>
      <c r="AA35">
        <v>50</v>
      </c>
      <c r="AB35" s="80" t="s">
        <v>1214</v>
      </c>
      <c r="AC35" t="s">
        <v>1294</v>
      </c>
    </row>
    <row r="36" spans="1:29" x14ac:dyDescent="0.25">
      <c r="A36" s="86" t="s">
        <v>592</v>
      </c>
      <c r="B36" t="s">
        <v>1203</v>
      </c>
      <c r="C36" t="s">
        <v>1282</v>
      </c>
      <c r="D36" t="s">
        <v>1363</v>
      </c>
      <c r="E36" t="s">
        <v>1285</v>
      </c>
      <c r="X36" t="s">
        <v>1305</v>
      </c>
      <c r="Y36" s="81" t="s">
        <v>1364</v>
      </c>
      <c r="Z36" t="s">
        <v>1307</v>
      </c>
      <c r="AA36">
        <v>50</v>
      </c>
      <c r="AB36" s="80" t="s">
        <v>1214</v>
      </c>
      <c r="AC36" t="s">
        <v>1294</v>
      </c>
    </row>
    <row r="37" spans="1:29" x14ac:dyDescent="0.25">
      <c r="A37" s="86" t="s">
        <v>592</v>
      </c>
      <c r="B37" t="s">
        <v>1203</v>
      </c>
      <c r="C37" t="s">
        <v>1282</v>
      </c>
      <c r="D37" t="s">
        <v>1363</v>
      </c>
      <c r="E37" t="s">
        <v>1285</v>
      </c>
      <c r="X37" t="s">
        <v>1305</v>
      </c>
      <c r="Y37" s="81" t="s">
        <v>1304</v>
      </c>
      <c r="Z37" t="s">
        <v>1307</v>
      </c>
      <c r="AA37">
        <v>50</v>
      </c>
      <c r="AB37" s="80" t="s">
        <v>1214</v>
      </c>
      <c r="AC37" t="s">
        <v>1294</v>
      </c>
    </row>
    <row r="38" spans="1:29" x14ac:dyDescent="0.25">
      <c r="A38" s="86" t="s">
        <v>592</v>
      </c>
      <c r="B38" t="s">
        <v>1203</v>
      </c>
      <c r="C38" t="s">
        <v>1282</v>
      </c>
      <c r="D38" t="s">
        <v>1363</v>
      </c>
      <c r="E38" t="s">
        <v>1285</v>
      </c>
      <c r="X38" t="s">
        <v>1306</v>
      </c>
      <c r="Y38" s="81" t="s">
        <v>1365</v>
      </c>
      <c r="Z38" t="s">
        <v>1308</v>
      </c>
      <c r="AA38">
        <v>50</v>
      </c>
      <c r="AB38" s="80" t="s">
        <v>1214</v>
      </c>
      <c r="AC38" t="s">
        <v>1294</v>
      </c>
    </row>
    <row r="39" spans="1:29" x14ac:dyDescent="0.25">
      <c r="X39"/>
      <c r="Y39" s="81"/>
      <c r="Z39" s="81"/>
      <c r="AB39" s="80"/>
      <c r="AC39"/>
    </row>
    <row r="40" spans="1:29" x14ac:dyDescent="0.25">
      <c r="X40"/>
      <c r="Y40" s="81"/>
      <c r="AB40" s="80"/>
      <c r="AC40"/>
    </row>
    <row r="41" spans="1:29" x14ac:dyDescent="0.25">
      <c r="X41"/>
      <c r="Y41" s="81"/>
      <c r="AB41" s="80"/>
      <c r="AC41"/>
    </row>
    <row r="42" spans="1:29" x14ac:dyDescent="0.25">
      <c r="X42"/>
      <c r="Y42" s="81"/>
      <c r="AB42" s="80"/>
      <c r="AC42"/>
    </row>
    <row r="43" spans="1:29" x14ac:dyDescent="0.25">
      <c r="X43"/>
      <c r="Y43" s="81"/>
      <c r="AB43" s="80"/>
      <c r="AC43"/>
    </row>
    <row r="44" spans="1:29" x14ac:dyDescent="0.25">
      <c r="X44"/>
      <c r="Y44" s="81"/>
      <c r="AB44" s="80"/>
      <c r="AC44"/>
    </row>
    <row r="45" spans="1:29" x14ac:dyDescent="0.25">
      <c r="X45"/>
      <c r="Y45" s="81"/>
      <c r="AB45" s="80"/>
      <c r="AC45"/>
    </row>
    <row r="46" spans="1:29" x14ac:dyDescent="0.25">
      <c r="X46"/>
      <c r="Y46" s="81"/>
      <c r="AB46" s="80"/>
      <c r="AC46"/>
    </row>
    <row r="47" spans="1:29" x14ac:dyDescent="0.25">
      <c r="X47"/>
      <c r="Y47" s="81"/>
      <c r="AB47" s="80"/>
      <c r="AC47"/>
    </row>
    <row r="48" spans="1:29" x14ac:dyDescent="0.25">
      <c r="X48"/>
      <c r="Y48" s="81"/>
      <c r="AB48" s="80"/>
      <c r="AC48"/>
    </row>
    <row r="49" spans="24:30" x14ac:dyDescent="0.25">
      <c r="X49"/>
      <c r="Y49" s="81"/>
      <c r="AB49" s="80"/>
      <c r="AC49"/>
    </row>
    <row r="50" spans="24:30" x14ac:dyDescent="0.25">
      <c r="X50"/>
      <c r="Y50" s="81"/>
      <c r="AB50" s="80"/>
      <c r="AC50"/>
    </row>
    <row r="51" spans="24:30" x14ac:dyDescent="0.25">
      <c r="X51"/>
      <c r="Y51" s="81"/>
      <c r="AB51" s="80"/>
      <c r="AC51"/>
    </row>
    <row r="52" spans="24:30" x14ac:dyDescent="0.25">
      <c r="X52"/>
      <c r="Y52" s="81"/>
      <c r="AB52" s="80"/>
      <c r="AC52"/>
    </row>
    <row r="53" spans="24:30" x14ac:dyDescent="0.25">
      <c r="X53"/>
      <c r="Y53" s="81"/>
      <c r="AB53" s="80"/>
      <c r="AC53"/>
    </row>
    <row r="54" spans="24:30" x14ac:dyDescent="0.25">
      <c r="AC54" s="80"/>
      <c r="AD54" s="85"/>
    </row>
    <row r="55" spans="24:30" x14ac:dyDescent="0.25">
      <c r="AC55" s="80"/>
      <c r="AD55" s="85"/>
    </row>
    <row r="56" spans="24:30" x14ac:dyDescent="0.25">
      <c r="AC56" s="80"/>
      <c r="AD56" s="85"/>
    </row>
    <row r="57" spans="24:30" x14ac:dyDescent="0.25">
      <c r="AC57" s="80"/>
      <c r="AD57" s="85"/>
    </row>
    <row r="58" spans="24:30" x14ac:dyDescent="0.25">
      <c r="AC58" s="80"/>
      <c r="AD58" s="85"/>
    </row>
    <row r="59" spans="24:30" x14ac:dyDescent="0.25">
      <c r="AC59" s="80"/>
      <c r="AD59" s="85"/>
    </row>
    <row r="60" spans="24:30" x14ac:dyDescent="0.25">
      <c r="AC60" s="80"/>
      <c r="AD60" s="85"/>
    </row>
    <row r="61" spans="24:30" x14ac:dyDescent="0.25">
      <c r="AC61" s="80"/>
      <c r="AD61" s="85"/>
    </row>
    <row r="62" spans="24:30" x14ac:dyDescent="0.25">
      <c r="AC62" s="80"/>
      <c r="AD62" s="85"/>
    </row>
    <row r="63" spans="24:30" x14ac:dyDescent="0.25">
      <c r="AC63" s="80"/>
      <c r="AD63" s="85"/>
    </row>
    <row r="64" spans="24:30" x14ac:dyDescent="0.25">
      <c r="AC64" s="80"/>
      <c r="AD64" s="85"/>
    </row>
    <row r="65" spans="24:30" x14ac:dyDescent="0.25">
      <c r="AC65" s="80"/>
      <c r="AD65" s="85"/>
    </row>
    <row r="66" spans="24:30" x14ac:dyDescent="0.25">
      <c r="AC66" s="80"/>
      <c r="AD66" s="85"/>
    </row>
    <row r="67" spans="24:30" x14ac:dyDescent="0.25">
      <c r="AC67" s="80"/>
      <c r="AD67" s="85"/>
    </row>
    <row r="68" spans="24:30" x14ac:dyDescent="0.25">
      <c r="X68"/>
      <c r="Y68" s="81"/>
      <c r="Z68" s="81"/>
      <c r="AB68" s="80"/>
      <c r="AC68"/>
    </row>
    <row r="69" spans="24:30" x14ac:dyDescent="0.25">
      <c r="X69"/>
      <c r="Y69" s="81"/>
      <c r="Z69" s="81"/>
      <c r="AB69" s="80"/>
      <c r="AC69"/>
    </row>
    <row r="70" spans="24:30" x14ac:dyDescent="0.25">
      <c r="X70"/>
      <c r="Y70" s="81"/>
      <c r="AB70" s="80"/>
      <c r="AC70"/>
    </row>
    <row r="71" spans="24:30" x14ac:dyDescent="0.25">
      <c r="X71"/>
      <c r="Y71" s="81"/>
      <c r="AB71" s="80"/>
      <c r="AC71"/>
    </row>
    <row r="72" spans="24:30" x14ac:dyDescent="0.25">
      <c r="X72"/>
      <c r="Y72" s="81"/>
      <c r="AB72" s="80"/>
      <c r="AC72"/>
    </row>
    <row r="73" spans="24:30" x14ac:dyDescent="0.25">
      <c r="X73"/>
      <c r="Y73" s="81"/>
      <c r="AB73" s="80"/>
      <c r="AC73"/>
    </row>
    <row r="74" spans="24:30" x14ac:dyDescent="0.25">
      <c r="X74"/>
      <c r="Y74" s="81"/>
      <c r="AB74" s="80"/>
      <c r="AC74"/>
    </row>
    <row r="75" spans="24:30" x14ac:dyDescent="0.25">
      <c r="X75"/>
      <c r="Y75" s="81"/>
      <c r="AB75" s="80"/>
      <c r="AC75"/>
    </row>
    <row r="76" spans="24:30" x14ac:dyDescent="0.25">
      <c r="X76"/>
      <c r="Y76" s="81"/>
      <c r="AB76" s="80"/>
      <c r="AC76"/>
    </row>
    <row r="77" spans="24:30" x14ac:dyDescent="0.25">
      <c r="X77"/>
      <c r="Y77" s="81"/>
      <c r="AB77" s="80"/>
      <c r="AC77"/>
    </row>
    <row r="78" spans="24:30" x14ac:dyDescent="0.25">
      <c r="X78"/>
      <c r="Y78" s="81"/>
      <c r="AB78" s="80"/>
      <c r="AC78"/>
    </row>
    <row r="79" spans="24:30" x14ac:dyDescent="0.25">
      <c r="X79"/>
      <c r="Y79" s="81"/>
      <c r="AB79" s="80"/>
      <c r="AC79"/>
    </row>
    <row r="80" spans="24:30" x14ac:dyDescent="0.25">
      <c r="X80"/>
      <c r="Y80" s="81"/>
      <c r="AC80" s="80"/>
      <c r="AD80" s="85"/>
    </row>
    <row r="81" spans="1:30" x14ac:dyDescent="0.25">
      <c r="X81"/>
      <c r="Y81" s="81"/>
      <c r="AB81" s="80"/>
      <c r="AC81"/>
    </row>
    <row r="82" spans="1:30" x14ac:dyDescent="0.25">
      <c r="X82"/>
      <c r="Y82" s="81"/>
      <c r="AB82" s="80"/>
      <c r="AC82"/>
    </row>
    <row r="83" spans="1:30" x14ac:dyDescent="0.25">
      <c r="X83"/>
      <c r="Y83" s="81"/>
      <c r="AB83" s="80"/>
      <c r="AC83"/>
    </row>
    <row r="84" spans="1:30" x14ac:dyDescent="0.25">
      <c r="X84"/>
      <c r="Y84" s="81"/>
      <c r="AB84" s="80"/>
      <c r="AC84"/>
    </row>
    <row r="85" spans="1:30" x14ac:dyDescent="0.25">
      <c r="X85"/>
      <c r="Y85" s="81"/>
      <c r="AB85" s="80"/>
      <c r="AC85"/>
    </row>
    <row r="86" spans="1:30" x14ac:dyDescent="0.25">
      <c r="X86"/>
      <c r="Y86" s="81"/>
      <c r="AB86" s="80"/>
      <c r="AC86"/>
    </row>
    <row r="87" spans="1:30" x14ac:dyDescent="0.25">
      <c r="A87" s="98"/>
      <c r="K87" s="98"/>
      <c r="L87" s="98"/>
      <c r="M87" s="98"/>
      <c r="N87" s="98"/>
      <c r="R87" s="98"/>
      <c r="V87" s="98"/>
      <c r="W87" s="98"/>
      <c r="X87"/>
      <c r="Y87" s="81"/>
      <c r="AB87" s="84"/>
      <c r="AC87"/>
      <c r="AD87" s="84"/>
    </row>
  </sheetData>
  <mergeCells count="1">
    <mergeCell ref="S1:U1"/>
  </mergeCells>
  <pageMargins left="0.7" right="0.7" top="0.78740157499999996" bottom="0.78740157499999996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0"/>
  <sheetViews>
    <sheetView workbookViewId="0">
      <pane xSplit="14" ySplit="1" topLeftCell="P429" activePane="bottomRight" state="frozen"/>
      <selection pane="topRight" activeCell="O1" sqref="O1"/>
      <selection pane="bottomLeft" activeCell="A2" sqref="A2"/>
      <selection pane="bottomRight" activeCell="P446" sqref="P446"/>
    </sheetView>
  </sheetViews>
  <sheetFormatPr baseColWidth="10" defaultRowHeight="15" x14ac:dyDescent="0.25"/>
  <cols>
    <col min="1" max="14" width="3.7109375" customWidth="1"/>
    <col min="15" max="16" width="50.7109375" customWidth="1"/>
    <col min="17" max="17" width="3.7109375" customWidth="1"/>
    <col min="18" max="18" width="100.7109375" customWidth="1"/>
  </cols>
  <sheetData>
    <row r="1" spans="1:18" ht="96" x14ac:dyDescent="0.25">
      <c r="A1" s="10" t="s">
        <v>597</v>
      </c>
      <c r="B1" s="13" t="s">
        <v>519</v>
      </c>
      <c r="C1" s="8" t="s">
        <v>596</v>
      </c>
      <c r="D1" s="8" t="s">
        <v>598</v>
      </c>
      <c r="E1" s="8" t="s">
        <v>527</v>
      </c>
      <c r="F1" s="8" t="s">
        <v>529</v>
      </c>
      <c r="G1" s="8" t="s">
        <v>528</v>
      </c>
      <c r="H1" s="8" t="s">
        <v>586</v>
      </c>
      <c r="I1" s="8" t="s">
        <v>594</v>
      </c>
      <c r="J1" s="10" t="s">
        <v>595</v>
      </c>
      <c r="K1" s="8" t="s">
        <v>521</v>
      </c>
      <c r="L1" s="8" t="s">
        <v>520</v>
      </c>
      <c r="M1" s="8" t="s">
        <v>523</v>
      </c>
      <c r="N1" s="8" t="s">
        <v>522</v>
      </c>
      <c r="O1" t="s">
        <v>618</v>
      </c>
      <c r="P1" t="s">
        <v>617</v>
      </c>
      <c r="Q1" t="s">
        <v>530</v>
      </c>
      <c r="R1" s="1" t="s">
        <v>129</v>
      </c>
    </row>
    <row r="2" spans="1:18" hidden="1" x14ac:dyDescent="0.25">
      <c r="A2" s="12"/>
      <c r="B2" s="15"/>
      <c r="C2" s="9"/>
      <c r="D2" s="6"/>
      <c r="E2" s="7"/>
      <c r="F2" s="7" t="s">
        <v>592</v>
      </c>
      <c r="G2" s="7"/>
      <c r="H2" s="7"/>
      <c r="I2" s="7"/>
      <c r="J2" s="12"/>
      <c r="K2" s="7"/>
      <c r="L2" s="7"/>
      <c r="M2" s="7"/>
      <c r="N2" s="7"/>
      <c r="O2" t="s">
        <v>620</v>
      </c>
      <c r="P2" t="s">
        <v>605</v>
      </c>
      <c r="Q2" t="s">
        <v>592</v>
      </c>
      <c r="R2" s="1" t="s">
        <v>283</v>
      </c>
    </row>
    <row r="3" spans="1:18" hidden="1" x14ac:dyDescent="0.25">
      <c r="A3" s="12"/>
      <c r="B3" s="15"/>
      <c r="C3" s="6"/>
      <c r="D3" s="6"/>
      <c r="E3" s="7"/>
      <c r="F3" s="7" t="s">
        <v>592</v>
      </c>
      <c r="G3" s="7"/>
      <c r="H3" s="7"/>
      <c r="I3" s="7"/>
      <c r="J3" s="12"/>
      <c r="K3" s="7"/>
      <c r="L3" s="7"/>
      <c r="M3" s="7"/>
      <c r="N3" s="7"/>
      <c r="O3" t="s">
        <v>620</v>
      </c>
      <c r="R3" s="1" t="s">
        <v>78</v>
      </c>
    </row>
    <row r="4" spans="1:18" hidden="1" x14ac:dyDescent="0.25">
      <c r="A4" s="12"/>
      <c r="B4" s="15"/>
      <c r="C4" s="9"/>
      <c r="D4" s="6"/>
      <c r="E4" s="7"/>
      <c r="F4" s="7" t="s">
        <v>592</v>
      </c>
      <c r="G4" s="7"/>
      <c r="H4" s="7"/>
      <c r="I4" s="7"/>
      <c r="J4" s="12"/>
      <c r="K4" s="7"/>
      <c r="L4" s="7"/>
      <c r="M4" s="7"/>
      <c r="N4" s="7"/>
      <c r="O4" t="s">
        <v>620</v>
      </c>
      <c r="R4" s="1" t="s">
        <v>468</v>
      </c>
    </row>
    <row r="5" spans="1:18" hidden="1" x14ac:dyDescent="0.25">
      <c r="A5" s="12"/>
      <c r="B5" s="15"/>
      <c r="C5" s="6"/>
      <c r="D5" s="6"/>
      <c r="E5" s="7" t="s">
        <v>592</v>
      </c>
      <c r="F5" s="7"/>
      <c r="G5" s="7"/>
      <c r="H5" s="7"/>
      <c r="I5" s="7"/>
      <c r="J5" s="12"/>
      <c r="K5" s="7"/>
      <c r="L5" s="7"/>
      <c r="M5" s="7"/>
      <c r="N5" s="7"/>
      <c r="O5" t="s">
        <v>606</v>
      </c>
      <c r="P5" t="s">
        <v>605</v>
      </c>
      <c r="Q5" t="s">
        <v>592</v>
      </c>
      <c r="R5" s="1" t="s">
        <v>141</v>
      </c>
    </row>
    <row r="6" spans="1:18" hidden="1" x14ac:dyDescent="0.25">
      <c r="A6" s="12"/>
      <c r="B6" s="15"/>
      <c r="C6" s="6"/>
      <c r="D6" s="6"/>
      <c r="E6" s="7" t="s">
        <v>592</v>
      </c>
      <c r="F6" s="7"/>
      <c r="G6" s="7"/>
      <c r="H6" s="7"/>
      <c r="I6" s="7"/>
      <c r="J6" s="12"/>
      <c r="K6" s="7"/>
      <c r="L6" s="7"/>
      <c r="M6" s="7"/>
      <c r="N6" s="7"/>
      <c r="O6" t="s">
        <v>606</v>
      </c>
      <c r="P6" t="s">
        <v>605</v>
      </c>
      <c r="Q6" t="s">
        <v>592</v>
      </c>
      <c r="R6" s="1" t="s">
        <v>145</v>
      </c>
    </row>
    <row r="7" spans="1:18" hidden="1" x14ac:dyDescent="0.25">
      <c r="A7" s="12"/>
      <c r="B7" s="15"/>
      <c r="C7" s="6"/>
      <c r="D7" s="6"/>
      <c r="E7" s="7" t="s">
        <v>592</v>
      </c>
      <c r="F7" s="7"/>
      <c r="G7" s="7"/>
      <c r="H7" s="7"/>
      <c r="I7" s="7"/>
      <c r="J7" s="12"/>
      <c r="K7" s="7"/>
      <c r="L7" s="7"/>
      <c r="M7" s="7"/>
      <c r="N7" s="7"/>
      <c r="O7" t="s">
        <v>606</v>
      </c>
      <c r="P7" t="s">
        <v>605</v>
      </c>
      <c r="Q7" t="s">
        <v>592</v>
      </c>
      <c r="R7" s="1" t="s">
        <v>143</v>
      </c>
    </row>
    <row r="8" spans="1:18" hidden="1" x14ac:dyDescent="0.25">
      <c r="A8" s="12"/>
      <c r="B8" s="15"/>
      <c r="C8" s="6"/>
      <c r="D8" s="6"/>
      <c r="E8" s="7" t="s">
        <v>592</v>
      </c>
      <c r="F8" s="7"/>
      <c r="G8" s="7"/>
      <c r="H8" s="7"/>
      <c r="I8" s="7"/>
      <c r="J8" s="12"/>
      <c r="K8" s="7"/>
      <c r="L8" s="7"/>
      <c r="M8" s="7"/>
      <c r="N8" s="7"/>
      <c r="O8" t="s">
        <v>606</v>
      </c>
      <c r="P8" t="s">
        <v>605</v>
      </c>
      <c r="Q8" t="s">
        <v>592</v>
      </c>
      <c r="R8" s="1" t="s">
        <v>136</v>
      </c>
    </row>
    <row r="9" spans="1:18" hidden="1" x14ac:dyDescent="0.25">
      <c r="A9" s="12"/>
      <c r="B9" s="15"/>
      <c r="C9" s="6"/>
      <c r="D9" s="6"/>
      <c r="E9" s="7" t="s">
        <v>592</v>
      </c>
      <c r="F9" s="7"/>
      <c r="G9" s="7"/>
      <c r="H9" s="7"/>
      <c r="I9" s="7"/>
      <c r="J9" s="12"/>
      <c r="K9" s="7"/>
      <c r="L9" s="7"/>
      <c r="M9" s="7"/>
      <c r="N9" s="7"/>
      <c r="O9" t="s">
        <v>606</v>
      </c>
      <c r="P9" t="s">
        <v>605</v>
      </c>
      <c r="Q9" t="s">
        <v>592</v>
      </c>
      <c r="R9" s="1" t="s">
        <v>601</v>
      </c>
    </row>
    <row r="10" spans="1:18" hidden="1" x14ac:dyDescent="0.25">
      <c r="A10" s="12"/>
      <c r="B10" s="15"/>
      <c r="C10" s="6"/>
      <c r="D10" s="6"/>
      <c r="E10" s="7" t="s">
        <v>592</v>
      </c>
      <c r="F10" s="7"/>
      <c r="G10" s="7"/>
      <c r="H10" s="7"/>
      <c r="I10" s="7"/>
      <c r="J10" s="12"/>
      <c r="K10" s="7"/>
      <c r="L10" s="7"/>
      <c r="M10" s="7"/>
      <c r="N10" s="7"/>
      <c r="O10" t="s">
        <v>606</v>
      </c>
      <c r="P10" t="s">
        <v>605</v>
      </c>
      <c r="Q10" t="s">
        <v>592</v>
      </c>
      <c r="R10" s="1" t="s">
        <v>257</v>
      </c>
    </row>
    <row r="11" spans="1:18" hidden="1" x14ac:dyDescent="0.25">
      <c r="A11" s="12"/>
      <c r="B11" s="15"/>
      <c r="C11" s="6"/>
      <c r="D11" s="6"/>
      <c r="E11" s="7" t="s">
        <v>592</v>
      </c>
      <c r="F11" s="7"/>
      <c r="G11" s="7"/>
      <c r="H11" s="7"/>
      <c r="I11" s="7"/>
      <c r="J11" s="12"/>
      <c r="K11" s="7"/>
      <c r="L11" s="7"/>
      <c r="M11" s="7"/>
      <c r="N11" s="7"/>
      <c r="O11" t="s">
        <v>606</v>
      </c>
      <c r="P11" t="s">
        <v>605</v>
      </c>
      <c r="Q11" t="s">
        <v>592</v>
      </c>
      <c r="R11" s="1" t="s">
        <v>260</v>
      </c>
    </row>
    <row r="12" spans="1:18" hidden="1" x14ac:dyDescent="0.25">
      <c r="A12" s="12"/>
      <c r="B12" s="15"/>
      <c r="C12" s="6"/>
      <c r="D12" s="6"/>
      <c r="E12" s="7" t="s">
        <v>592</v>
      </c>
      <c r="F12" s="7"/>
      <c r="G12" s="7"/>
      <c r="H12" s="7"/>
      <c r="I12" s="7"/>
      <c r="J12" s="12"/>
      <c r="K12" s="7"/>
      <c r="L12" s="7"/>
      <c r="M12" s="7"/>
      <c r="N12" s="7"/>
      <c r="O12" t="s">
        <v>606</v>
      </c>
      <c r="P12" t="s">
        <v>605</v>
      </c>
      <c r="Q12" t="s">
        <v>592</v>
      </c>
      <c r="R12" s="1" t="s">
        <v>262</v>
      </c>
    </row>
    <row r="13" spans="1:18" hidden="1" x14ac:dyDescent="0.25">
      <c r="A13" s="12"/>
      <c r="B13" s="15"/>
      <c r="C13" s="6"/>
      <c r="D13" s="6"/>
      <c r="E13" s="7" t="s">
        <v>592</v>
      </c>
      <c r="F13" s="7"/>
      <c r="G13" s="7"/>
      <c r="H13" s="7"/>
      <c r="I13" s="7"/>
      <c r="J13" s="12"/>
      <c r="K13" s="7"/>
      <c r="L13" s="7"/>
      <c r="M13" s="7"/>
      <c r="N13" s="7"/>
      <c r="O13" t="s">
        <v>606</v>
      </c>
      <c r="P13" t="s">
        <v>605</v>
      </c>
      <c r="Q13" t="s">
        <v>592</v>
      </c>
      <c r="R13" s="1" t="s">
        <v>267</v>
      </c>
    </row>
    <row r="14" spans="1:18" hidden="1" x14ac:dyDescent="0.25">
      <c r="A14" s="12"/>
      <c r="B14" s="15"/>
      <c r="C14" s="6"/>
      <c r="D14" s="6"/>
      <c r="E14" s="7" t="s">
        <v>592</v>
      </c>
      <c r="F14" s="7"/>
      <c r="G14" s="7"/>
      <c r="H14" s="7"/>
      <c r="I14" s="7"/>
      <c r="J14" s="12"/>
      <c r="K14" s="7"/>
      <c r="L14" s="7"/>
      <c r="M14" s="7"/>
      <c r="N14" s="7"/>
      <c r="O14" t="s">
        <v>606</v>
      </c>
      <c r="P14" t="s">
        <v>605</v>
      </c>
      <c r="Q14" t="s">
        <v>592</v>
      </c>
      <c r="R14" s="1" t="s">
        <v>236</v>
      </c>
    </row>
    <row r="15" spans="1:18" hidden="1" x14ac:dyDescent="0.25">
      <c r="A15" s="12"/>
      <c r="B15" s="15"/>
      <c r="C15" s="6"/>
      <c r="D15" s="6"/>
      <c r="E15" s="7" t="s">
        <v>592</v>
      </c>
      <c r="F15" s="7"/>
      <c r="G15" s="7"/>
      <c r="H15" s="7"/>
      <c r="I15" s="7"/>
      <c r="J15" s="12"/>
      <c r="K15" s="7"/>
      <c r="L15" s="7"/>
      <c r="M15" s="7"/>
      <c r="N15" s="7"/>
      <c r="O15" t="s">
        <v>606</v>
      </c>
      <c r="P15" t="s">
        <v>605</v>
      </c>
      <c r="Q15" t="s">
        <v>592</v>
      </c>
      <c r="R15" s="1" t="s">
        <v>239</v>
      </c>
    </row>
    <row r="16" spans="1:18" hidden="1" x14ac:dyDescent="0.25">
      <c r="A16" s="12"/>
      <c r="B16" s="15"/>
      <c r="C16" s="6"/>
      <c r="D16" s="6"/>
      <c r="E16" s="7" t="s">
        <v>592</v>
      </c>
      <c r="F16" s="7"/>
      <c r="G16" s="7"/>
      <c r="H16" s="7"/>
      <c r="I16" s="7"/>
      <c r="J16" s="12"/>
      <c r="K16" s="7"/>
      <c r="L16" s="7"/>
      <c r="M16" s="7"/>
      <c r="N16" s="7"/>
      <c r="O16" t="s">
        <v>606</v>
      </c>
      <c r="P16" t="s">
        <v>605</v>
      </c>
      <c r="Q16" t="s">
        <v>592</v>
      </c>
      <c r="R16" s="1" t="s">
        <v>282</v>
      </c>
    </row>
    <row r="17" spans="1:18" hidden="1" x14ac:dyDescent="0.25">
      <c r="A17" s="12"/>
      <c r="B17" s="15"/>
      <c r="C17" s="6"/>
      <c r="D17" s="6"/>
      <c r="E17" s="7" t="s">
        <v>592</v>
      </c>
      <c r="F17" s="7"/>
      <c r="G17" s="7"/>
      <c r="H17" s="7"/>
      <c r="I17" s="7"/>
      <c r="J17" s="12"/>
      <c r="K17" s="7"/>
      <c r="L17" s="7"/>
      <c r="M17" s="7"/>
      <c r="N17" s="7"/>
      <c r="O17" t="s">
        <v>606</v>
      </c>
      <c r="P17" t="s">
        <v>605</v>
      </c>
      <c r="Q17" t="s">
        <v>592</v>
      </c>
      <c r="R17" s="1" t="s">
        <v>292</v>
      </c>
    </row>
    <row r="18" spans="1:18" hidden="1" x14ac:dyDescent="0.25">
      <c r="A18" s="12"/>
      <c r="B18" s="15"/>
      <c r="C18" s="6"/>
      <c r="D18" s="6"/>
      <c r="E18" s="7" t="s">
        <v>592</v>
      </c>
      <c r="F18" s="7"/>
      <c r="G18" s="7"/>
      <c r="H18" s="7"/>
      <c r="I18" s="7"/>
      <c r="J18" s="12"/>
      <c r="K18" s="7"/>
      <c r="L18" s="7"/>
      <c r="M18" s="7"/>
      <c r="N18" s="7"/>
      <c r="O18" t="s">
        <v>606</v>
      </c>
      <c r="P18" t="s">
        <v>605</v>
      </c>
      <c r="Q18" t="s">
        <v>592</v>
      </c>
      <c r="R18" s="1" t="s">
        <v>583</v>
      </c>
    </row>
    <row r="19" spans="1:18" hidden="1" x14ac:dyDescent="0.25">
      <c r="A19" s="12"/>
      <c r="B19" s="15"/>
      <c r="C19" s="6"/>
      <c r="D19" s="6"/>
      <c r="E19" s="7" t="s">
        <v>592</v>
      </c>
      <c r="F19" s="7"/>
      <c r="G19" s="7"/>
      <c r="H19" s="7"/>
      <c r="I19" s="7"/>
      <c r="J19" s="12"/>
      <c r="K19" s="7"/>
      <c r="L19" s="7"/>
      <c r="M19" s="7"/>
      <c r="N19" s="7"/>
      <c r="O19" t="s">
        <v>606</v>
      </c>
      <c r="P19" t="s">
        <v>605</v>
      </c>
      <c r="Q19" t="s">
        <v>592</v>
      </c>
      <c r="R19" s="1" t="s">
        <v>280</v>
      </c>
    </row>
    <row r="20" spans="1:18" hidden="1" x14ac:dyDescent="0.25">
      <c r="A20" s="12"/>
      <c r="B20" s="15"/>
      <c r="C20" s="6"/>
      <c r="D20" s="6"/>
      <c r="E20" s="7" t="s">
        <v>592</v>
      </c>
      <c r="F20" s="7"/>
      <c r="G20" s="7"/>
      <c r="H20" s="7"/>
      <c r="I20" s="7"/>
      <c r="J20" s="12"/>
      <c r="K20" s="7"/>
      <c r="L20" s="7"/>
      <c r="M20" s="7"/>
      <c r="N20" s="7"/>
      <c r="O20" t="s">
        <v>606</v>
      </c>
      <c r="P20" t="s">
        <v>605</v>
      </c>
      <c r="Q20" t="s">
        <v>592</v>
      </c>
      <c r="R20" s="1" t="s">
        <v>26</v>
      </c>
    </row>
    <row r="21" spans="1:18" hidden="1" x14ac:dyDescent="0.25">
      <c r="A21" s="12"/>
      <c r="B21" s="15"/>
      <c r="C21" s="6"/>
      <c r="D21" s="6"/>
      <c r="E21" s="7" t="s">
        <v>592</v>
      </c>
      <c r="F21" s="7"/>
      <c r="G21" s="7"/>
      <c r="H21" s="7"/>
      <c r="I21" s="7"/>
      <c r="J21" s="12"/>
      <c r="K21" s="7"/>
      <c r="L21" s="7"/>
      <c r="M21" s="7"/>
      <c r="N21" s="7"/>
      <c r="O21" t="s">
        <v>606</v>
      </c>
      <c r="P21" t="s">
        <v>605</v>
      </c>
      <c r="Q21" t="s">
        <v>592</v>
      </c>
      <c r="R21" s="1" t="s">
        <v>420</v>
      </c>
    </row>
    <row r="22" spans="1:18" hidden="1" x14ac:dyDescent="0.25">
      <c r="A22" s="12"/>
      <c r="B22" s="15"/>
      <c r="C22" s="6"/>
      <c r="D22" s="6"/>
      <c r="E22" s="7" t="s">
        <v>592</v>
      </c>
      <c r="F22" s="7"/>
      <c r="G22" s="7"/>
      <c r="H22" s="7"/>
      <c r="I22" s="7"/>
      <c r="J22" s="12"/>
      <c r="K22" s="7"/>
      <c r="L22" s="7"/>
      <c r="M22" s="7"/>
      <c r="N22" s="7"/>
      <c r="O22" t="s">
        <v>606</v>
      </c>
      <c r="P22" t="s">
        <v>605</v>
      </c>
      <c r="Q22" t="s">
        <v>531</v>
      </c>
      <c r="R22" t="s">
        <v>532</v>
      </c>
    </row>
    <row r="23" spans="1:18" hidden="1" x14ac:dyDescent="0.25">
      <c r="A23" s="12"/>
      <c r="B23" s="15"/>
      <c r="C23" s="6"/>
      <c r="D23" s="6"/>
      <c r="E23" s="7" t="s">
        <v>592</v>
      </c>
      <c r="F23" s="7"/>
      <c r="G23" s="7"/>
      <c r="H23" s="7"/>
      <c r="I23" s="7"/>
      <c r="J23" s="12"/>
      <c r="K23" s="7"/>
      <c r="L23" s="7"/>
      <c r="M23" s="7"/>
      <c r="N23" s="7"/>
      <c r="O23" t="s">
        <v>606</v>
      </c>
      <c r="P23" t="s">
        <v>605</v>
      </c>
      <c r="Q23" t="s">
        <v>531</v>
      </c>
      <c r="R23" t="s">
        <v>533</v>
      </c>
    </row>
    <row r="24" spans="1:18" hidden="1" x14ac:dyDescent="0.25">
      <c r="A24" s="12"/>
      <c r="B24" s="15"/>
      <c r="C24" s="6"/>
      <c r="D24" s="6"/>
      <c r="E24" s="7" t="s">
        <v>592</v>
      </c>
      <c r="F24" s="7"/>
      <c r="G24" s="7"/>
      <c r="H24" s="7"/>
      <c r="I24" s="7"/>
      <c r="J24" s="12"/>
      <c r="K24" s="7"/>
      <c r="L24" s="7"/>
      <c r="M24" s="7"/>
      <c r="N24" s="7"/>
      <c r="O24" t="s">
        <v>606</v>
      </c>
      <c r="P24" t="s">
        <v>605</v>
      </c>
      <c r="Q24" t="s">
        <v>531</v>
      </c>
      <c r="R24" t="s">
        <v>534</v>
      </c>
    </row>
    <row r="25" spans="1:18" hidden="1" x14ac:dyDescent="0.25">
      <c r="A25" s="12"/>
      <c r="B25" s="15"/>
      <c r="C25" s="6"/>
      <c r="D25" s="6"/>
      <c r="E25" s="7" t="s">
        <v>592</v>
      </c>
      <c r="F25" s="7"/>
      <c r="G25" s="7"/>
      <c r="H25" s="7"/>
      <c r="I25" s="7"/>
      <c r="J25" s="12"/>
      <c r="K25" s="7"/>
      <c r="L25" s="7"/>
      <c r="M25" s="7"/>
      <c r="N25" s="7"/>
      <c r="O25" t="s">
        <v>606</v>
      </c>
      <c r="P25" t="s">
        <v>605</v>
      </c>
      <c r="Q25" t="s">
        <v>531</v>
      </c>
      <c r="R25" t="s">
        <v>535</v>
      </c>
    </row>
    <row r="26" spans="1:18" hidden="1" x14ac:dyDescent="0.25">
      <c r="A26" s="12"/>
      <c r="B26" s="15"/>
      <c r="C26" s="6"/>
      <c r="D26" s="6"/>
      <c r="E26" s="7" t="s">
        <v>592</v>
      </c>
      <c r="F26" s="7"/>
      <c r="G26" s="7"/>
      <c r="H26" s="7"/>
      <c r="I26" s="7"/>
      <c r="J26" s="12"/>
      <c r="K26" s="7"/>
      <c r="L26" s="7"/>
      <c r="M26" s="7"/>
      <c r="N26" s="7"/>
      <c r="O26" t="s">
        <v>606</v>
      </c>
      <c r="P26" t="s">
        <v>605</v>
      </c>
      <c r="Q26" t="s">
        <v>531</v>
      </c>
      <c r="R26" t="s">
        <v>537</v>
      </c>
    </row>
    <row r="27" spans="1:18" hidden="1" x14ac:dyDescent="0.25">
      <c r="A27" s="12"/>
      <c r="B27" s="15"/>
      <c r="C27" s="6"/>
      <c r="D27" s="6"/>
      <c r="E27" s="7" t="s">
        <v>592</v>
      </c>
      <c r="F27" s="7"/>
      <c r="G27" s="7"/>
      <c r="H27" s="7"/>
      <c r="I27" s="7"/>
      <c r="J27" s="12"/>
      <c r="K27" s="7"/>
      <c r="L27" s="7"/>
      <c r="M27" s="7"/>
      <c r="N27" s="7"/>
      <c r="O27" t="s">
        <v>606</v>
      </c>
      <c r="P27" t="s">
        <v>605</v>
      </c>
      <c r="Q27" t="s">
        <v>531</v>
      </c>
      <c r="R27" t="s">
        <v>538</v>
      </c>
    </row>
    <row r="28" spans="1:18" hidden="1" x14ac:dyDescent="0.25">
      <c r="A28" s="12"/>
      <c r="B28" s="15"/>
      <c r="C28" s="6"/>
      <c r="D28" s="6"/>
      <c r="E28" s="7" t="s">
        <v>592</v>
      </c>
      <c r="F28" s="7"/>
      <c r="G28" s="7"/>
      <c r="H28" s="7"/>
      <c r="I28" s="7"/>
      <c r="J28" s="12"/>
      <c r="K28" s="7"/>
      <c r="L28" s="7"/>
      <c r="M28" s="7"/>
      <c r="N28" s="7"/>
      <c r="O28" t="s">
        <v>606</v>
      </c>
      <c r="P28" t="s">
        <v>605</v>
      </c>
      <c r="Q28" t="s">
        <v>592</v>
      </c>
      <c r="R28" s="1" t="s">
        <v>107</v>
      </c>
    </row>
    <row r="29" spans="1:18" hidden="1" x14ac:dyDescent="0.25">
      <c r="A29" s="12"/>
      <c r="B29" s="15"/>
      <c r="C29" s="6"/>
      <c r="D29" s="6"/>
      <c r="E29" s="7" t="s">
        <v>592</v>
      </c>
      <c r="F29" s="7"/>
      <c r="G29" s="7"/>
      <c r="H29" s="7"/>
      <c r="I29" s="7"/>
      <c r="J29" s="12"/>
      <c r="K29" s="7"/>
      <c r="L29" s="7"/>
      <c r="M29" s="7"/>
      <c r="N29" s="7"/>
      <c r="O29" t="s">
        <v>606</v>
      </c>
      <c r="P29" t="s">
        <v>605</v>
      </c>
      <c r="Q29" t="s">
        <v>592</v>
      </c>
      <c r="R29" s="1" t="s">
        <v>290</v>
      </c>
    </row>
    <row r="30" spans="1:18" hidden="1" x14ac:dyDescent="0.25">
      <c r="A30" s="12"/>
      <c r="B30" s="15"/>
      <c r="C30" s="6"/>
      <c r="D30" s="6"/>
      <c r="E30" s="7" t="s">
        <v>592</v>
      </c>
      <c r="F30" s="7"/>
      <c r="G30" s="7"/>
      <c r="H30" s="7"/>
      <c r="I30" s="7"/>
      <c r="J30" s="12"/>
      <c r="K30" s="7"/>
      <c r="L30" s="7"/>
      <c r="M30" s="7"/>
      <c r="N30" s="7"/>
      <c r="O30" t="s">
        <v>606</v>
      </c>
      <c r="P30" t="s">
        <v>605</v>
      </c>
      <c r="Q30" t="s">
        <v>592</v>
      </c>
      <c r="R30" s="1" t="s">
        <v>402</v>
      </c>
    </row>
    <row r="31" spans="1:18" hidden="1" x14ac:dyDescent="0.25">
      <c r="A31" s="12"/>
      <c r="B31" s="15"/>
      <c r="C31" s="6"/>
      <c r="D31" s="6"/>
      <c r="E31" s="7" t="s">
        <v>592</v>
      </c>
      <c r="F31" s="7"/>
      <c r="G31" s="7"/>
      <c r="H31" s="7"/>
      <c r="I31" s="7"/>
      <c r="J31" s="12"/>
      <c r="K31" s="7"/>
      <c r="L31" s="7"/>
      <c r="M31" s="7"/>
      <c r="N31" s="7"/>
      <c r="O31" t="s">
        <v>606</v>
      </c>
      <c r="P31" t="s">
        <v>605</v>
      </c>
      <c r="Q31" t="s">
        <v>592</v>
      </c>
      <c r="R31" s="1" t="s">
        <v>593</v>
      </c>
    </row>
    <row r="32" spans="1:18" hidden="1" x14ac:dyDescent="0.25">
      <c r="A32" s="12"/>
      <c r="B32" s="15"/>
      <c r="C32" s="9"/>
      <c r="D32" s="6"/>
      <c r="E32" s="7" t="s">
        <v>592</v>
      </c>
      <c r="F32" s="7"/>
      <c r="G32" s="7"/>
      <c r="H32" s="7"/>
      <c r="I32" s="7"/>
      <c r="J32" s="12"/>
      <c r="K32" s="7"/>
      <c r="L32" s="7"/>
      <c r="M32" s="7"/>
      <c r="N32" s="7"/>
      <c r="O32" t="s">
        <v>606</v>
      </c>
      <c r="P32" t="s">
        <v>605</v>
      </c>
      <c r="Q32" t="s">
        <v>592</v>
      </c>
      <c r="R32" s="1" t="s">
        <v>379</v>
      </c>
    </row>
    <row r="33" spans="1:18" hidden="1" x14ac:dyDescent="0.25">
      <c r="A33" s="12"/>
      <c r="B33" s="15"/>
      <c r="C33" s="9"/>
      <c r="D33" s="6"/>
      <c r="E33" s="7" t="s">
        <v>592</v>
      </c>
      <c r="F33" s="7"/>
      <c r="G33" s="7"/>
      <c r="H33" s="7"/>
      <c r="I33" s="7"/>
      <c r="J33" s="12"/>
      <c r="K33" s="7"/>
      <c r="L33" s="7"/>
      <c r="M33" s="7"/>
      <c r="N33" s="7"/>
      <c r="O33" t="s">
        <v>606</v>
      </c>
      <c r="P33" t="s">
        <v>605</v>
      </c>
      <c r="Q33" t="s">
        <v>592</v>
      </c>
      <c r="R33" s="1" t="s">
        <v>487</v>
      </c>
    </row>
    <row r="34" spans="1:18" hidden="1" x14ac:dyDescent="0.25">
      <c r="A34" s="12"/>
      <c r="B34" s="15"/>
      <c r="C34" s="9"/>
      <c r="D34" s="6"/>
      <c r="E34" s="7" t="s">
        <v>592</v>
      </c>
      <c r="F34" s="7"/>
      <c r="G34" s="7"/>
      <c r="H34" s="7"/>
      <c r="I34" s="7"/>
      <c r="J34" s="12"/>
      <c r="K34" s="7"/>
      <c r="L34" s="7"/>
      <c r="M34" s="7"/>
      <c r="N34" s="7"/>
      <c r="O34" t="s">
        <v>606</v>
      </c>
      <c r="P34" t="s">
        <v>605</v>
      </c>
      <c r="Q34" t="s">
        <v>592</v>
      </c>
      <c r="R34" s="1" t="s">
        <v>380</v>
      </c>
    </row>
    <row r="35" spans="1:18" hidden="1" x14ac:dyDescent="0.25">
      <c r="A35" s="12"/>
      <c r="B35" s="15"/>
      <c r="C35" s="9"/>
      <c r="D35" s="6"/>
      <c r="E35" s="7" t="s">
        <v>592</v>
      </c>
      <c r="F35" s="7"/>
      <c r="G35" s="7"/>
      <c r="H35" s="7"/>
      <c r="I35" s="7"/>
      <c r="J35" s="12"/>
      <c r="K35" s="7"/>
      <c r="L35" s="7"/>
      <c r="M35" s="7"/>
      <c r="N35" s="7"/>
      <c r="O35" t="s">
        <v>606</v>
      </c>
      <c r="P35" t="s">
        <v>605</v>
      </c>
      <c r="Q35" t="s">
        <v>592</v>
      </c>
      <c r="R35" s="1" t="s">
        <v>394</v>
      </c>
    </row>
    <row r="36" spans="1:18" hidden="1" x14ac:dyDescent="0.25">
      <c r="A36" s="12"/>
      <c r="B36" s="15"/>
      <c r="C36" s="6"/>
      <c r="D36" s="6"/>
      <c r="E36" s="7" t="s">
        <v>592</v>
      </c>
      <c r="F36" s="7"/>
      <c r="G36" s="7"/>
      <c r="H36" s="7"/>
      <c r="I36" s="7"/>
      <c r="J36" s="12"/>
      <c r="K36" s="7"/>
      <c r="L36" s="7"/>
      <c r="M36" s="7"/>
      <c r="N36" s="7"/>
      <c r="O36" t="s">
        <v>606</v>
      </c>
      <c r="P36" t="s">
        <v>605</v>
      </c>
      <c r="Q36" t="s">
        <v>592</v>
      </c>
      <c r="R36" s="1" t="s">
        <v>36</v>
      </c>
    </row>
    <row r="37" spans="1:18" hidden="1" x14ac:dyDescent="0.25">
      <c r="A37" s="12"/>
      <c r="B37" s="15"/>
      <c r="C37" s="6"/>
      <c r="D37" s="6"/>
      <c r="E37" s="7" t="s">
        <v>592</v>
      </c>
      <c r="F37" s="7"/>
      <c r="G37" s="7"/>
      <c r="H37" s="7"/>
      <c r="I37" s="7"/>
      <c r="J37" s="12"/>
      <c r="K37" s="7"/>
      <c r="L37" s="7"/>
      <c r="M37" s="7"/>
      <c r="N37" s="7"/>
      <c r="O37" t="s">
        <v>606</v>
      </c>
      <c r="P37" t="s">
        <v>605</v>
      </c>
      <c r="Q37" t="s">
        <v>592</v>
      </c>
      <c r="R37" s="1" t="s">
        <v>17</v>
      </c>
    </row>
    <row r="38" spans="1:18" hidden="1" x14ac:dyDescent="0.25">
      <c r="A38" s="12"/>
      <c r="B38" s="15"/>
      <c r="C38" s="9"/>
      <c r="D38" s="6"/>
      <c r="E38" s="7" t="s">
        <v>592</v>
      </c>
      <c r="F38" s="7"/>
      <c r="G38" s="7"/>
      <c r="H38" s="7"/>
      <c r="I38" s="7"/>
      <c r="J38" s="12"/>
      <c r="K38" s="7"/>
      <c r="L38" s="7"/>
      <c r="M38" s="7"/>
      <c r="N38" s="7"/>
      <c r="O38" t="s">
        <v>606</v>
      </c>
      <c r="P38" t="s">
        <v>605</v>
      </c>
      <c r="Q38" t="s">
        <v>592</v>
      </c>
      <c r="R38" s="1" t="s">
        <v>278</v>
      </c>
    </row>
    <row r="39" spans="1:18" hidden="1" x14ac:dyDescent="0.25">
      <c r="A39" s="12"/>
      <c r="B39" s="15"/>
      <c r="C39" s="9"/>
      <c r="D39" s="6"/>
      <c r="E39" s="7" t="s">
        <v>592</v>
      </c>
      <c r="F39" s="7"/>
      <c r="G39" s="7"/>
      <c r="H39" s="7"/>
      <c r="I39" s="7"/>
      <c r="J39" s="12"/>
      <c r="K39" s="7"/>
      <c r="L39" s="7"/>
      <c r="M39" s="7"/>
      <c r="N39" s="7"/>
      <c r="O39" t="s">
        <v>606</v>
      </c>
      <c r="P39" t="s">
        <v>605</v>
      </c>
      <c r="Q39" t="s">
        <v>592</v>
      </c>
      <c r="R39" s="1" t="s">
        <v>366</v>
      </c>
    </row>
    <row r="40" spans="1:18" hidden="1" x14ac:dyDescent="0.25">
      <c r="A40" s="12"/>
      <c r="B40" s="15"/>
      <c r="C40" s="9"/>
      <c r="D40" s="6"/>
      <c r="E40" s="7" t="s">
        <v>592</v>
      </c>
      <c r="F40" s="7"/>
      <c r="G40" s="7"/>
      <c r="H40" s="7"/>
      <c r="I40" s="7"/>
      <c r="J40" s="12"/>
      <c r="K40" s="7"/>
      <c r="L40" s="7"/>
      <c r="M40" s="7"/>
      <c r="N40" s="7"/>
      <c r="O40" t="s">
        <v>606</v>
      </c>
      <c r="P40" t="s">
        <v>605</v>
      </c>
      <c r="Q40" t="s">
        <v>592</v>
      </c>
      <c r="R40" s="1" t="s">
        <v>133</v>
      </c>
    </row>
    <row r="41" spans="1:18" hidden="1" x14ac:dyDescent="0.25">
      <c r="A41" s="12"/>
      <c r="B41" s="15"/>
      <c r="C41" s="6"/>
      <c r="D41" s="6"/>
      <c r="E41" s="7" t="s">
        <v>592</v>
      </c>
      <c r="F41" s="7"/>
      <c r="G41" s="7"/>
      <c r="H41" s="7"/>
      <c r="I41" s="7"/>
      <c r="J41" s="12"/>
      <c r="K41" s="7"/>
      <c r="L41" s="7"/>
      <c r="M41" s="7"/>
      <c r="N41" s="7"/>
      <c r="O41" t="s">
        <v>606</v>
      </c>
      <c r="P41" t="s">
        <v>605</v>
      </c>
      <c r="Q41" t="s">
        <v>592</v>
      </c>
      <c r="R41" s="1" t="s">
        <v>51</v>
      </c>
    </row>
    <row r="42" spans="1:18" hidden="1" x14ac:dyDescent="0.25">
      <c r="A42" s="12"/>
      <c r="B42" s="15"/>
      <c r="C42" s="6"/>
      <c r="D42" s="6"/>
      <c r="E42" s="7" t="s">
        <v>592</v>
      </c>
      <c r="F42" s="7"/>
      <c r="G42" s="7"/>
      <c r="H42" s="7"/>
      <c r="I42" s="7"/>
      <c r="J42" s="12"/>
      <c r="K42" s="7"/>
      <c r="L42" s="7"/>
      <c r="M42" s="7"/>
      <c r="N42" s="7"/>
      <c r="O42" t="s">
        <v>606</v>
      </c>
      <c r="P42" t="s">
        <v>605</v>
      </c>
      <c r="Q42" t="s">
        <v>592</v>
      </c>
      <c r="R42" s="1" t="s">
        <v>12</v>
      </c>
    </row>
    <row r="43" spans="1:18" hidden="1" x14ac:dyDescent="0.25">
      <c r="A43" s="12"/>
      <c r="B43" s="15"/>
      <c r="C43" s="9"/>
      <c r="D43" s="6"/>
      <c r="E43" s="7" t="s">
        <v>592</v>
      </c>
      <c r="F43" s="7"/>
      <c r="G43" s="7"/>
      <c r="H43" s="7"/>
      <c r="I43" s="7"/>
      <c r="J43" s="12"/>
      <c r="K43" s="7"/>
      <c r="L43" s="7"/>
      <c r="M43" s="7"/>
      <c r="N43" s="7"/>
      <c r="O43" t="s">
        <v>606</v>
      </c>
      <c r="P43" t="s">
        <v>605</v>
      </c>
      <c r="Q43" t="s">
        <v>592</v>
      </c>
      <c r="R43" s="1" t="s">
        <v>388</v>
      </c>
    </row>
    <row r="44" spans="1:18" hidden="1" x14ac:dyDescent="0.25">
      <c r="A44" s="12"/>
      <c r="B44" s="15"/>
      <c r="C44" s="9"/>
      <c r="D44" s="6"/>
      <c r="E44" s="7" t="s">
        <v>592</v>
      </c>
      <c r="F44" s="7"/>
      <c r="G44" s="7"/>
      <c r="H44" s="7"/>
      <c r="I44" s="7"/>
      <c r="J44" s="12"/>
      <c r="K44" s="7"/>
      <c r="L44" s="7"/>
      <c r="M44" s="7"/>
      <c r="N44" s="7"/>
      <c r="O44" t="s">
        <v>606</v>
      </c>
      <c r="P44" t="s">
        <v>605</v>
      </c>
      <c r="Q44" t="s">
        <v>592</v>
      </c>
      <c r="R44" s="1" t="s">
        <v>469</v>
      </c>
    </row>
    <row r="45" spans="1:18" hidden="1" x14ac:dyDescent="0.25">
      <c r="A45" s="12"/>
      <c r="B45" s="15"/>
      <c r="C45" s="9"/>
      <c r="D45" s="6"/>
      <c r="E45" s="7" t="s">
        <v>592</v>
      </c>
      <c r="F45" s="7"/>
      <c r="G45" s="7"/>
      <c r="H45" s="7"/>
      <c r="I45" s="7"/>
      <c r="J45" s="12"/>
      <c r="K45" s="7"/>
      <c r="L45" s="7"/>
      <c r="M45" s="7"/>
      <c r="N45" s="7"/>
      <c r="O45" t="s">
        <v>606</v>
      </c>
      <c r="P45" t="s">
        <v>605</v>
      </c>
      <c r="Q45" t="s">
        <v>592</v>
      </c>
      <c r="R45" s="1" t="s">
        <v>200</v>
      </c>
    </row>
    <row r="46" spans="1:18" hidden="1" x14ac:dyDescent="0.25">
      <c r="A46" s="12"/>
      <c r="B46" s="15"/>
      <c r="C46" s="9"/>
      <c r="D46" s="6"/>
      <c r="E46" s="7" t="s">
        <v>592</v>
      </c>
      <c r="F46" s="7"/>
      <c r="G46" s="7"/>
      <c r="H46" s="7"/>
      <c r="I46" s="7"/>
      <c r="J46" s="12"/>
      <c r="K46" s="7"/>
      <c r="L46" s="7"/>
      <c r="M46" s="7"/>
      <c r="N46" s="7"/>
      <c r="O46" t="s">
        <v>606</v>
      </c>
      <c r="P46" t="s">
        <v>605</v>
      </c>
      <c r="Q46" t="s">
        <v>592</v>
      </c>
      <c r="R46" s="1" t="s">
        <v>205</v>
      </c>
    </row>
    <row r="47" spans="1:18" hidden="1" x14ac:dyDescent="0.25">
      <c r="A47" s="12"/>
      <c r="B47" s="15"/>
      <c r="C47" s="9"/>
      <c r="D47" s="6"/>
      <c r="E47" s="7" t="s">
        <v>592</v>
      </c>
      <c r="F47" s="7"/>
      <c r="G47" s="7"/>
      <c r="H47" s="7"/>
      <c r="I47" s="7"/>
      <c r="J47" s="12"/>
      <c r="K47" s="7"/>
      <c r="L47" s="7"/>
      <c r="M47" s="7"/>
      <c r="N47" s="7"/>
      <c r="O47" t="s">
        <v>606</v>
      </c>
      <c r="P47" t="s">
        <v>605</v>
      </c>
      <c r="Q47" t="s">
        <v>592</v>
      </c>
      <c r="R47" s="1" t="s">
        <v>190</v>
      </c>
    </row>
    <row r="48" spans="1:18" hidden="1" x14ac:dyDescent="0.25">
      <c r="A48" s="12"/>
      <c r="B48" s="15"/>
      <c r="C48" s="9"/>
      <c r="D48" s="6"/>
      <c r="E48" s="7" t="s">
        <v>592</v>
      </c>
      <c r="F48" s="7"/>
      <c r="G48" s="7"/>
      <c r="H48" s="7"/>
      <c r="I48" s="7"/>
      <c r="J48" s="12"/>
      <c r="K48" s="7"/>
      <c r="L48" s="7"/>
      <c r="M48" s="7"/>
      <c r="N48" s="7"/>
      <c r="O48" t="s">
        <v>606</v>
      </c>
      <c r="P48" t="s">
        <v>605</v>
      </c>
      <c r="Q48" t="s">
        <v>592</v>
      </c>
      <c r="R48" s="1" t="s">
        <v>185</v>
      </c>
    </row>
    <row r="49" spans="1:18" hidden="1" x14ac:dyDescent="0.25">
      <c r="A49" s="12"/>
      <c r="B49" s="15"/>
      <c r="C49" s="9"/>
      <c r="D49" s="6"/>
      <c r="E49" s="7" t="s">
        <v>592</v>
      </c>
      <c r="F49" s="7"/>
      <c r="G49" s="7"/>
      <c r="H49" s="7"/>
      <c r="I49" s="7"/>
      <c r="J49" s="12"/>
      <c r="K49" s="7"/>
      <c r="L49" s="7"/>
      <c r="M49" s="7"/>
      <c r="N49" s="7"/>
      <c r="O49" t="s">
        <v>606</v>
      </c>
      <c r="P49" t="s">
        <v>605</v>
      </c>
      <c r="Q49" t="s">
        <v>592</v>
      </c>
      <c r="R49" s="1" t="s">
        <v>215</v>
      </c>
    </row>
    <row r="50" spans="1:18" hidden="1" x14ac:dyDescent="0.25">
      <c r="A50" s="12"/>
      <c r="B50" s="15"/>
      <c r="C50" s="9"/>
      <c r="D50" s="6"/>
      <c r="E50" s="7" t="s">
        <v>592</v>
      </c>
      <c r="F50" s="7"/>
      <c r="G50" s="7"/>
      <c r="H50" s="7"/>
      <c r="I50" s="7"/>
      <c r="J50" s="12"/>
      <c r="K50" s="7"/>
      <c r="L50" s="7"/>
      <c r="M50" s="7"/>
      <c r="N50" s="7"/>
      <c r="O50" t="s">
        <v>606</v>
      </c>
      <c r="P50" t="s">
        <v>605</v>
      </c>
      <c r="Q50" t="s">
        <v>592</v>
      </c>
      <c r="R50" s="1" t="s">
        <v>229</v>
      </c>
    </row>
    <row r="51" spans="1:18" hidden="1" x14ac:dyDescent="0.25">
      <c r="A51" s="12"/>
      <c r="B51" s="15"/>
      <c r="C51" s="9"/>
      <c r="D51" s="6"/>
      <c r="E51" s="7" t="s">
        <v>592</v>
      </c>
      <c r="F51" s="7"/>
      <c r="G51" s="7"/>
      <c r="H51" s="7"/>
      <c r="I51" s="7"/>
      <c r="J51" s="12"/>
      <c r="K51" s="7"/>
      <c r="L51" s="7"/>
      <c r="M51" s="7"/>
      <c r="N51" s="7"/>
      <c r="O51" t="s">
        <v>606</v>
      </c>
      <c r="P51" t="s">
        <v>605</v>
      </c>
      <c r="Q51" t="s">
        <v>592</v>
      </c>
      <c r="R51" s="1" t="s">
        <v>86</v>
      </c>
    </row>
    <row r="52" spans="1:18" hidden="1" x14ac:dyDescent="0.25">
      <c r="A52" s="12"/>
      <c r="B52" s="15"/>
      <c r="C52" s="9"/>
      <c r="D52" s="6"/>
      <c r="E52" s="7" t="s">
        <v>592</v>
      </c>
      <c r="F52" s="7"/>
      <c r="G52" s="7"/>
      <c r="H52" s="7"/>
      <c r="I52" s="7"/>
      <c r="J52" s="12"/>
      <c r="K52" s="7"/>
      <c r="L52" s="7"/>
      <c r="M52" s="7"/>
      <c r="N52" s="7"/>
      <c r="O52" t="s">
        <v>606</v>
      </c>
      <c r="P52" t="s">
        <v>605</v>
      </c>
      <c r="Q52" t="s">
        <v>592</v>
      </c>
      <c r="R52" s="1" t="s">
        <v>294</v>
      </c>
    </row>
    <row r="53" spans="1:18" hidden="1" x14ac:dyDescent="0.25">
      <c r="A53" s="12"/>
      <c r="B53" s="15"/>
      <c r="C53" s="9"/>
      <c r="D53" s="6"/>
      <c r="E53" s="7" t="s">
        <v>592</v>
      </c>
      <c r="F53" s="7"/>
      <c r="G53" s="7"/>
      <c r="H53" s="7"/>
      <c r="I53" s="7"/>
      <c r="J53" s="12"/>
      <c r="K53" s="7"/>
      <c r="L53" s="7"/>
      <c r="M53" s="7"/>
      <c r="N53" s="7"/>
      <c r="O53" t="s">
        <v>606</v>
      </c>
      <c r="P53" t="s">
        <v>605</v>
      </c>
      <c r="Q53" t="s">
        <v>592</v>
      </c>
      <c r="R53" s="1" t="s">
        <v>99</v>
      </c>
    </row>
    <row r="54" spans="1:18" hidden="1" x14ac:dyDescent="0.25">
      <c r="A54" s="12"/>
      <c r="B54" s="15"/>
      <c r="C54" s="9"/>
      <c r="D54" s="6"/>
      <c r="E54" s="7" t="s">
        <v>592</v>
      </c>
      <c r="F54" s="7"/>
      <c r="G54" s="7"/>
      <c r="H54" s="7"/>
      <c r="I54" s="7"/>
      <c r="J54" s="12"/>
      <c r="K54" s="7"/>
      <c r="L54" s="7"/>
      <c r="M54" s="7"/>
      <c r="N54" s="7"/>
      <c r="O54" t="s">
        <v>606</v>
      </c>
      <c r="P54" t="s">
        <v>605</v>
      </c>
      <c r="Q54" t="s">
        <v>592</v>
      </c>
      <c r="R54" s="1" t="s">
        <v>110</v>
      </c>
    </row>
    <row r="55" spans="1:18" hidden="1" x14ac:dyDescent="0.25">
      <c r="A55" s="12"/>
      <c r="B55" s="15"/>
      <c r="C55" s="9"/>
      <c r="D55" s="6"/>
      <c r="E55" s="7" t="s">
        <v>592</v>
      </c>
      <c r="F55" s="7"/>
      <c r="G55" s="7"/>
      <c r="H55" s="7"/>
      <c r="I55" s="7"/>
      <c r="J55" s="12"/>
      <c r="K55" s="7"/>
      <c r="L55" s="7"/>
      <c r="M55" s="7"/>
      <c r="N55" s="7"/>
      <c r="O55" t="s">
        <v>606</v>
      </c>
      <c r="P55" t="s">
        <v>605</v>
      </c>
      <c r="Q55" t="s">
        <v>592</v>
      </c>
      <c r="R55" s="1" t="s">
        <v>92</v>
      </c>
    </row>
    <row r="56" spans="1:18" hidden="1" x14ac:dyDescent="0.25">
      <c r="A56" s="12"/>
      <c r="B56" s="15"/>
      <c r="C56" s="6"/>
      <c r="D56" s="6"/>
      <c r="E56" s="7" t="s">
        <v>592</v>
      </c>
      <c r="F56" s="7"/>
      <c r="G56" s="7"/>
      <c r="H56" s="7"/>
      <c r="I56" s="7"/>
      <c r="J56" s="12"/>
      <c r="K56" s="7"/>
      <c r="L56" s="7"/>
      <c r="M56" s="7"/>
      <c r="N56" s="7"/>
      <c r="O56" t="s">
        <v>606</v>
      </c>
      <c r="P56" t="s">
        <v>605</v>
      </c>
      <c r="Q56" t="s">
        <v>592</v>
      </c>
      <c r="R56" s="1" t="s">
        <v>3</v>
      </c>
    </row>
    <row r="57" spans="1:18" hidden="1" x14ac:dyDescent="0.25">
      <c r="A57" s="12"/>
      <c r="B57" s="15"/>
      <c r="C57" s="9"/>
      <c r="D57" s="6"/>
      <c r="E57" s="7" t="s">
        <v>592</v>
      </c>
      <c r="F57" s="7"/>
      <c r="G57" s="7"/>
      <c r="H57" s="7"/>
      <c r="I57" s="7"/>
      <c r="J57" s="12"/>
      <c r="K57" s="7"/>
      <c r="L57" s="7"/>
      <c r="M57" s="7"/>
      <c r="N57" s="7"/>
      <c r="O57" t="s">
        <v>606</v>
      </c>
      <c r="P57" t="s">
        <v>605</v>
      </c>
      <c r="Q57" t="s">
        <v>592</v>
      </c>
      <c r="R57" s="1" t="s">
        <v>102</v>
      </c>
    </row>
    <row r="58" spans="1:18" hidden="1" x14ac:dyDescent="0.25">
      <c r="A58" s="12"/>
      <c r="B58" s="15"/>
      <c r="C58" s="9"/>
      <c r="D58" s="6"/>
      <c r="E58" s="7"/>
      <c r="F58" s="7"/>
      <c r="G58" s="7"/>
      <c r="H58" s="7"/>
      <c r="I58" s="7"/>
      <c r="J58" s="12" t="s">
        <v>592</v>
      </c>
      <c r="K58" s="7"/>
      <c r="L58" s="7"/>
      <c r="M58" s="7"/>
      <c r="N58" s="7"/>
      <c r="O58" t="s">
        <v>633</v>
      </c>
      <c r="R58" t="s">
        <v>449</v>
      </c>
    </row>
    <row r="59" spans="1:18" hidden="1" x14ac:dyDescent="0.25">
      <c r="A59" s="12"/>
      <c r="B59" s="15"/>
      <c r="C59" s="9"/>
      <c r="D59" s="6"/>
      <c r="E59" s="7"/>
      <c r="F59" s="7"/>
      <c r="G59" s="7"/>
      <c r="H59" s="7"/>
      <c r="I59" s="7"/>
      <c r="J59" s="12" t="s">
        <v>592</v>
      </c>
      <c r="K59" s="7"/>
      <c r="L59" s="7"/>
      <c r="M59" s="7"/>
      <c r="N59" s="7"/>
      <c r="O59" t="s">
        <v>633</v>
      </c>
      <c r="R59" t="s">
        <v>439</v>
      </c>
    </row>
    <row r="60" spans="1:18" hidden="1" x14ac:dyDescent="0.25">
      <c r="A60" s="12"/>
      <c r="B60" s="15"/>
      <c r="C60" s="6"/>
      <c r="D60" s="6"/>
      <c r="E60" s="7"/>
      <c r="F60" s="7"/>
      <c r="G60" s="7" t="s">
        <v>592</v>
      </c>
      <c r="H60" s="7"/>
      <c r="I60" s="7"/>
      <c r="J60" s="12"/>
      <c r="K60" s="7"/>
      <c r="L60" s="7"/>
      <c r="M60" s="7"/>
      <c r="N60" s="7"/>
      <c r="O60" t="s">
        <v>627</v>
      </c>
      <c r="R60" s="1" t="s">
        <v>363</v>
      </c>
    </row>
    <row r="61" spans="1:18" hidden="1" x14ac:dyDescent="0.25">
      <c r="A61" s="12"/>
      <c r="B61" s="15"/>
      <c r="C61" s="6"/>
      <c r="D61" s="6"/>
      <c r="E61" s="7"/>
      <c r="F61" s="7"/>
      <c r="G61" s="7" t="s">
        <v>592</v>
      </c>
      <c r="H61" s="7"/>
      <c r="I61" s="7"/>
      <c r="J61" s="12"/>
      <c r="K61" s="7"/>
      <c r="L61" s="7"/>
      <c r="M61" s="7"/>
      <c r="N61" s="7"/>
      <c r="O61" t="s">
        <v>627</v>
      </c>
      <c r="R61" s="1" t="s">
        <v>368</v>
      </c>
    </row>
    <row r="62" spans="1:18" hidden="1" x14ac:dyDescent="0.25">
      <c r="A62" s="12" t="s">
        <v>592</v>
      </c>
      <c r="B62" s="15"/>
      <c r="J62" s="11"/>
      <c r="O62" t="s">
        <v>514</v>
      </c>
      <c r="R62" t="s">
        <v>476</v>
      </c>
    </row>
    <row r="63" spans="1:18" hidden="1" x14ac:dyDescent="0.25">
      <c r="A63" s="12"/>
      <c r="B63" s="15"/>
      <c r="C63" s="6"/>
      <c r="D63" s="6"/>
      <c r="E63" s="7"/>
      <c r="F63" s="7"/>
      <c r="G63" s="7" t="s">
        <v>592</v>
      </c>
      <c r="H63" s="7"/>
      <c r="I63" s="7"/>
      <c r="J63" s="12"/>
      <c r="K63" s="7"/>
      <c r="L63" s="7"/>
      <c r="M63" s="7"/>
      <c r="N63" s="7"/>
      <c r="O63" t="s">
        <v>629</v>
      </c>
      <c r="R63" s="1" t="s">
        <v>488</v>
      </c>
    </row>
    <row r="64" spans="1:18" hidden="1" x14ac:dyDescent="0.25">
      <c r="A64" s="12" t="s">
        <v>592</v>
      </c>
      <c r="B64" s="15"/>
      <c r="J64" s="11"/>
      <c r="O64" t="s">
        <v>524</v>
      </c>
      <c r="R64" s="1" t="s">
        <v>1</v>
      </c>
    </row>
    <row r="65" spans="1:18" hidden="1" x14ac:dyDescent="0.25">
      <c r="A65" s="12"/>
      <c r="B65" s="15"/>
      <c r="C65" s="6"/>
      <c r="D65" s="6"/>
      <c r="E65" s="7"/>
      <c r="F65" s="7"/>
      <c r="G65" s="7" t="s">
        <v>592</v>
      </c>
      <c r="H65" s="7"/>
      <c r="I65" s="7"/>
      <c r="J65" s="12"/>
      <c r="K65" s="7"/>
      <c r="L65" s="7"/>
      <c r="M65" s="7"/>
      <c r="N65" s="7"/>
      <c r="O65" t="s">
        <v>628</v>
      </c>
      <c r="R65" s="1" t="s">
        <v>210</v>
      </c>
    </row>
    <row r="66" spans="1:18" hidden="1" x14ac:dyDescent="0.25">
      <c r="A66" s="12"/>
      <c r="B66" s="15"/>
      <c r="C66" s="6"/>
      <c r="D66" s="6"/>
      <c r="E66" s="7"/>
      <c r="F66" s="7"/>
      <c r="G66" s="7" t="s">
        <v>592</v>
      </c>
      <c r="H66" s="7"/>
      <c r="I66" s="7"/>
      <c r="J66" s="12"/>
      <c r="K66" s="7"/>
      <c r="L66" s="7"/>
      <c r="M66" s="7"/>
      <c r="N66" s="7"/>
      <c r="O66" t="s">
        <v>628</v>
      </c>
      <c r="R66" s="1" t="s">
        <v>137</v>
      </c>
    </row>
    <row r="67" spans="1:18" hidden="1" x14ac:dyDescent="0.25">
      <c r="A67" s="12"/>
      <c r="B67" s="15"/>
      <c r="C67" s="6"/>
      <c r="D67" s="6"/>
      <c r="E67" s="7"/>
      <c r="F67" s="7"/>
      <c r="G67" s="7" t="s">
        <v>592</v>
      </c>
      <c r="H67" s="7"/>
      <c r="I67" s="7"/>
      <c r="J67" s="12"/>
      <c r="K67" s="7"/>
      <c r="L67" s="7"/>
      <c r="M67" s="7"/>
      <c r="N67" s="7"/>
      <c r="O67" t="s">
        <v>628</v>
      </c>
      <c r="Q67" t="s">
        <v>592</v>
      </c>
      <c r="R67" s="1" t="s">
        <v>602</v>
      </c>
    </row>
    <row r="68" spans="1:18" hidden="1" x14ac:dyDescent="0.25">
      <c r="A68" s="12"/>
      <c r="B68" s="15"/>
      <c r="C68" s="6"/>
      <c r="D68" s="6"/>
      <c r="E68" s="7"/>
      <c r="F68" s="7"/>
      <c r="G68" s="7" t="s">
        <v>592</v>
      </c>
      <c r="H68" s="7"/>
      <c r="I68" s="7"/>
      <c r="J68" s="12"/>
      <c r="K68" s="7"/>
      <c r="L68" s="7"/>
      <c r="M68" s="7"/>
      <c r="N68" s="7"/>
      <c r="O68" t="s">
        <v>628</v>
      </c>
      <c r="R68" s="1" t="s">
        <v>249</v>
      </c>
    </row>
    <row r="69" spans="1:18" hidden="1" x14ac:dyDescent="0.25">
      <c r="A69" s="12"/>
      <c r="B69" s="15"/>
      <c r="C69" s="6"/>
      <c r="D69" s="6"/>
      <c r="E69" s="7"/>
      <c r="F69" s="7"/>
      <c r="G69" s="7" t="s">
        <v>592</v>
      </c>
      <c r="H69" s="7"/>
      <c r="I69" s="7"/>
      <c r="J69" s="12"/>
      <c r="K69" s="7"/>
      <c r="L69" s="7"/>
      <c r="M69" s="7"/>
      <c r="N69" s="7"/>
      <c r="O69" t="s">
        <v>628</v>
      </c>
      <c r="R69" s="1" t="s">
        <v>489</v>
      </c>
    </row>
    <row r="70" spans="1:18" hidden="1" x14ac:dyDescent="0.25">
      <c r="A70" s="12"/>
      <c r="B70" s="15"/>
      <c r="C70" s="6"/>
      <c r="D70" s="6"/>
      <c r="E70" s="7"/>
      <c r="F70" s="7"/>
      <c r="G70" s="7" t="s">
        <v>592</v>
      </c>
      <c r="H70" s="7"/>
      <c r="I70" s="7"/>
      <c r="J70" s="12"/>
      <c r="K70" s="7"/>
      <c r="L70" s="7"/>
      <c r="M70" s="7"/>
      <c r="N70" s="7"/>
      <c r="O70" t="s">
        <v>628</v>
      </c>
      <c r="R70" s="1" t="s">
        <v>490</v>
      </c>
    </row>
    <row r="71" spans="1:18" hidden="1" x14ac:dyDescent="0.25">
      <c r="A71" s="12"/>
      <c r="B71" s="15"/>
      <c r="C71" s="9"/>
      <c r="D71" s="6"/>
      <c r="E71" s="7"/>
      <c r="F71" s="7"/>
      <c r="G71" s="7" t="s">
        <v>592</v>
      </c>
      <c r="H71" s="7"/>
      <c r="I71" s="7"/>
      <c r="J71" s="12"/>
      <c r="K71" s="7"/>
      <c r="L71" s="7"/>
      <c r="M71" s="7"/>
      <c r="N71" s="7"/>
      <c r="O71" t="s">
        <v>628</v>
      </c>
      <c r="R71" s="1" t="s">
        <v>381</v>
      </c>
    </row>
    <row r="72" spans="1:18" hidden="1" x14ac:dyDescent="0.25">
      <c r="A72" s="12"/>
      <c r="B72" s="15"/>
      <c r="C72" s="6"/>
      <c r="D72" s="6"/>
      <c r="E72" s="7"/>
      <c r="F72" s="7"/>
      <c r="G72" s="7" t="s">
        <v>592</v>
      </c>
      <c r="H72" s="7"/>
      <c r="I72" s="7"/>
      <c r="J72" s="12"/>
      <c r="K72" s="7"/>
      <c r="L72" s="7"/>
      <c r="M72" s="7"/>
      <c r="N72" s="7"/>
      <c r="O72" t="s">
        <v>628</v>
      </c>
      <c r="R72" s="1" t="s">
        <v>40</v>
      </c>
    </row>
    <row r="73" spans="1:18" hidden="1" x14ac:dyDescent="0.25">
      <c r="A73" s="12"/>
      <c r="B73" s="15"/>
      <c r="C73" s="9"/>
      <c r="D73" s="6"/>
      <c r="E73" s="7"/>
      <c r="F73" s="7"/>
      <c r="G73" s="7" t="s">
        <v>592</v>
      </c>
      <c r="H73" s="7"/>
      <c r="I73" s="7"/>
      <c r="J73" s="12"/>
      <c r="K73" s="7"/>
      <c r="L73" s="7"/>
      <c r="M73" s="7"/>
      <c r="N73" s="7"/>
      <c r="O73" t="s">
        <v>628</v>
      </c>
      <c r="Q73" t="s">
        <v>592</v>
      </c>
      <c r="R73" s="1" t="s">
        <v>82</v>
      </c>
    </row>
    <row r="74" spans="1:18" hidden="1" x14ac:dyDescent="0.25">
      <c r="A74" s="12"/>
      <c r="B74" s="15"/>
      <c r="C74" s="9"/>
      <c r="D74" s="6"/>
      <c r="E74" s="7"/>
      <c r="F74" s="7"/>
      <c r="G74" s="7" t="s">
        <v>592</v>
      </c>
      <c r="H74" s="7"/>
      <c r="I74" s="7"/>
      <c r="J74" s="12"/>
      <c r="K74" s="7"/>
      <c r="L74" s="7"/>
      <c r="M74" s="7"/>
      <c r="N74" s="7"/>
      <c r="O74" t="s">
        <v>628</v>
      </c>
      <c r="R74" s="1" t="s">
        <v>115</v>
      </c>
    </row>
    <row r="75" spans="1:18" hidden="1" x14ac:dyDescent="0.25">
      <c r="A75" s="12"/>
      <c r="B75" s="15"/>
      <c r="C75" s="6"/>
      <c r="D75" s="6"/>
      <c r="E75" s="7"/>
      <c r="F75" s="7"/>
      <c r="G75" s="7" t="s">
        <v>592</v>
      </c>
      <c r="H75" s="7"/>
      <c r="I75" s="7"/>
      <c r="J75" s="12"/>
      <c r="K75" s="7"/>
      <c r="L75" s="7"/>
      <c r="M75" s="7"/>
      <c r="N75" s="7"/>
      <c r="O75" t="s">
        <v>628</v>
      </c>
      <c r="R75" s="1" t="s">
        <v>135</v>
      </c>
    </row>
    <row r="76" spans="1:18" hidden="1" x14ac:dyDescent="0.25">
      <c r="A76" s="12"/>
      <c r="B76" s="15"/>
      <c r="C76" s="9"/>
      <c r="D76" s="6"/>
      <c r="E76" s="7"/>
      <c r="F76" s="7"/>
      <c r="G76" s="7" t="s">
        <v>592</v>
      </c>
      <c r="H76" s="7"/>
      <c r="I76" s="7"/>
      <c r="J76" s="12"/>
      <c r="K76" s="7"/>
      <c r="L76" s="7"/>
      <c r="M76" s="7"/>
      <c r="N76" s="7"/>
      <c r="O76" t="s">
        <v>628</v>
      </c>
      <c r="R76" s="1" t="s">
        <v>124</v>
      </c>
    </row>
    <row r="77" spans="1:18" hidden="1" x14ac:dyDescent="0.25">
      <c r="A77" s="12"/>
      <c r="B77" s="15"/>
      <c r="C77" s="9"/>
      <c r="D77" s="6"/>
      <c r="E77" s="7"/>
      <c r="F77" s="7" t="s">
        <v>592</v>
      </c>
      <c r="G77" s="7"/>
      <c r="H77" s="7"/>
      <c r="I77" s="7"/>
      <c r="J77" s="12"/>
      <c r="K77" s="7"/>
      <c r="L77" s="7"/>
      <c r="M77" s="7"/>
      <c r="N77" s="7"/>
      <c r="O77" t="s">
        <v>625</v>
      </c>
      <c r="R77" t="s">
        <v>456</v>
      </c>
    </row>
    <row r="78" spans="1:18" hidden="1" x14ac:dyDescent="0.25">
      <c r="A78" s="12"/>
      <c r="B78" s="15"/>
      <c r="C78" s="9"/>
      <c r="D78" s="6"/>
      <c r="E78" s="7"/>
      <c r="F78" s="7" t="s">
        <v>592</v>
      </c>
      <c r="G78" s="7"/>
      <c r="H78" s="7"/>
      <c r="I78" s="7"/>
      <c r="J78" s="12"/>
      <c r="K78" s="7"/>
      <c r="L78" s="7"/>
      <c r="M78" s="7"/>
      <c r="N78" s="7"/>
      <c r="O78" t="s">
        <v>625</v>
      </c>
      <c r="R78" t="s">
        <v>457</v>
      </c>
    </row>
    <row r="79" spans="1:18" hidden="1" x14ac:dyDescent="0.25">
      <c r="A79" s="12" t="s">
        <v>592</v>
      </c>
      <c r="B79" s="15"/>
      <c r="J79" s="11"/>
      <c r="O79" t="s">
        <v>517</v>
      </c>
      <c r="R79" t="s">
        <v>480</v>
      </c>
    </row>
    <row r="80" spans="1:18" hidden="1" x14ac:dyDescent="0.25">
      <c r="A80" s="11"/>
      <c r="B80" s="14"/>
      <c r="J80" s="11"/>
      <c r="K80" s="7" t="s">
        <v>592</v>
      </c>
      <c r="O80" t="s">
        <v>515</v>
      </c>
      <c r="R80" t="s">
        <v>477</v>
      </c>
    </row>
    <row r="81" spans="1:18" hidden="1" x14ac:dyDescent="0.25">
      <c r="A81" s="12"/>
      <c r="B81" s="15"/>
      <c r="C81" s="6"/>
      <c r="D81" s="6"/>
      <c r="E81" s="7" t="s">
        <v>592</v>
      </c>
      <c r="F81" s="7"/>
      <c r="G81" s="7"/>
      <c r="H81" s="7"/>
      <c r="I81" s="7"/>
      <c r="J81" s="12"/>
      <c r="K81" s="7"/>
      <c r="L81" s="7"/>
      <c r="M81" s="7"/>
      <c r="N81" s="7"/>
      <c r="O81" t="s">
        <v>608</v>
      </c>
      <c r="P81" t="s">
        <v>609</v>
      </c>
      <c r="Q81" t="s">
        <v>592</v>
      </c>
      <c r="R81" s="1" t="s">
        <v>607</v>
      </c>
    </row>
    <row r="82" spans="1:18" hidden="1" x14ac:dyDescent="0.25">
      <c r="A82" s="12"/>
      <c r="B82" s="15"/>
      <c r="C82" s="6"/>
      <c r="D82" s="6"/>
      <c r="E82" s="7" t="s">
        <v>592</v>
      </c>
      <c r="F82" s="7"/>
      <c r="G82" s="7"/>
      <c r="H82" s="7"/>
      <c r="I82" s="7"/>
      <c r="J82" s="12"/>
      <c r="K82" s="7"/>
      <c r="L82" s="7"/>
      <c r="M82" s="7"/>
      <c r="N82" s="7"/>
      <c r="O82" t="s">
        <v>608</v>
      </c>
      <c r="P82" t="s">
        <v>609</v>
      </c>
      <c r="Q82" t="s">
        <v>592</v>
      </c>
      <c r="R82" s="1" t="s">
        <v>130</v>
      </c>
    </row>
    <row r="83" spans="1:18" hidden="1" x14ac:dyDescent="0.25">
      <c r="A83" s="12" t="s">
        <v>592</v>
      </c>
      <c r="B83" s="15"/>
      <c r="J83" s="11"/>
      <c r="O83" t="s">
        <v>505</v>
      </c>
      <c r="R83" t="s">
        <v>453</v>
      </c>
    </row>
    <row r="84" spans="1:18" hidden="1" x14ac:dyDescent="0.25">
      <c r="A84" s="12"/>
      <c r="B84" s="15"/>
      <c r="C84" s="6"/>
      <c r="D84" s="6"/>
      <c r="E84" s="7" t="s">
        <v>592</v>
      </c>
      <c r="F84" s="7"/>
      <c r="G84" s="7"/>
      <c r="H84" s="7"/>
      <c r="I84" s="7"/>
      <c r="J84" s="12"/>
      <c r="K84" s="7"/>
      <c r="L84" s="7"/>
      <c r="M84" s="7"/>
      <c r="N84" s="7"/>
      <c r="O84" t="s">
        <v>604</v>
      </c>
      <c r="P84" t="s">
        <v>603</v>
      </c>
      <c r="Q84" t="s">
        <v>592</v>
      </c>
      <c r="R84" s="1" t="s">
        <v>253</v>
      </c>
    </row>
    <row r="85" spans="1:18" hidden="1" x14ac:dyDescent="0.25">
      <c r="A85" s="12"/>
      <c r="B85" s="15"/>
      <c r="C85" s="6"/>
      <c r="D85" s="6"/>
      <c r="E85" s="7" t="s">
        <v>592</v>
      </c>
      <c r="F85" s="7"/>
      <c r="G85" s="7"/>
      <c r="H85" s="7"/>
      <c r="I85" s="7"/>
      <c r="J85" s="12"/>
      <c r="K85" s="7"/>
      <c r="L85" s="7"/>
      <c r="M85" s="7"/>
      <c r="N85" s="7"/>
      <c r="O85" t="s">
        <v>604</v>
      </c>
      <c r="P85" t="s">
        <v>603</v>
      </c>
      <c r="Q85" t="s">
        <v>531</v>
      </c>
      <c r="R85" t="s">
        <v>540</v>
      </c>
    </row>
    <row r="86" spans="1:18" hidden="1" x14ac:dyDescent="0.25">
      <c r="A86" s="12"/>
      <c r="B86" s="15"/>
      <c r="C86" s="6"/>
      <c r="D86" s="6"/>
      <c r="E86" s="7"/>
      <c r="F86" s="7" t="s">
        <v>592</v>
      </c>
      <c r="G86" s="7"/>
      <c r="H86" s="7"/>
      <c r="I86" s="7"/>
      <c r="J86" s="12"/>
      <c r="K86" s="7"/>
      <c r="L86" s="7"/>
      <c r="M86" s="7"/>
      <c r="N86" s="7"/>
      <c r="O86" t="s">
        <v>621</v>
      </c>
      <c r="R86" s="1" t="s">
        <v>140</v>
      </c>
    </row>
    <row r="87" spans="1:18" hidden="1" x14ac:dyDescent="0.25">
      <c r="A87" s="12"/>
      <c r="B87" s="15"/>
      <c r="C87" s="6"/>
      <c r="D87" s="6"/>
      <c r="E87" s="7"/>
      <c r="F87" s="7" t="s">
        <v>592</v>
      </c>
      <c r="G87" s="7"/>
      <c r="H87" s="7"/>
      <c r="I87" s="7"/>
      <c r="J87" s="12"/>
      <c r="K87" s="7"/>
      <c r="L87" s="7"/>
      <c r="M87" s="7"/>
      <c r="N87" s="7"/>
      <c r="O87" t="s">
        <v>621</v>
      </c>
      <c r="R87" s="1" t="s">
        <v>235</v>
      </c>
    </row>
    <row r="88" spans="1:18" hidden="1" x14ac:dyDescent="0.25">
      <c r="A88" s="12"/>
      <c r="B88" s="15"/>
      <c r="C88" s="6"/>
      <c r="D88" s="6"/>
      <c r="E88" s="7"/>
      <c r="F88" s="7" t="s">
        <v>592</v>
      </c>
      <c r="G88" s="7"/>
      <c r="H88" s="7"/>
      <c r="I88" s="7"/>
      <c r="J88" s="12"/>
      <c r="K88" s="7"/>
      <c r="L88" s="7"/>
      <c r="M88" s="7"/>
      <c r="N88" s="7"/>
      <c r="O88" t="s">
        <v>621</v>
      </c>
      <c r="R88" s="1" t="s">
        <v>123</v>
      </c>
    </row>
    <row r="89" spans="1:18" hidden="1" x14ac:dyDescent="0.25">
      <c r="A89" s="12"/>
      <c r="B89" s="15"/>
      <c r="C89" s="9"/>
      <c r="D89" s="6"/>
      <c r="E89" s="7"/>
      <c r="F89" s="7" t="s">
        <v>592</v>
      </c>
      <c r="G89" s="7"/>
      <c r="H89" s="7"/>
      <c r="I89" s="7"/>
      <c r="J89" s="12"/>
      <c r="K89" s="7"/>
      <c r="L89" s="7"/>
      <c r="M89" s="7"/>
      <c r="N89" s="7"/>
      <c r="O89" t="s">
        <v>621</v>
      </c>
      <c r="R89" s="1" t="s">
        <v>207</v>
      </c>
    </row>
    <row r="90" spans="1:18" hidden="1" x14ac:dyDescent="0.25">
      <c r="A90" s="12"/>
      <c r="B90" s="15"/>
      <c r="C90" s="6"/>
      <c r="D90" s="6"/>
      <c r="E90" s="7" t="s">
        <v>592</v>
      </c>
      <c r="F90" s="7"/>
      <c r="G90" s="7"/>
      <c r="H90" s="7"/>
      <c r="I90" s="7"/>
      <c r="J90" s="12"/>
      <c r="K90" s="7"/>
      <c r="L90" s="7"/>
      <c r="M90" s="7"/>
      <c r="N90" s="7"/>
      <c r="O90" t="s">
        <v>612</v>
      </c>
      <c r="P90" t="s">
        <v>613</v>
      </c>
      <c r="Q90" t="s">
        <v>592</v>
      </c>
      <c r="R90" t="s">
        <v>467</v>
      </c>
    </row>
    <row r="91" spans="1:18" hidden="1" x14ac:dyDescent="0.25">
      <c r="A91" s="12" t="s">
        <v>592</v>
      </c>
      <c r="B91" s="15"/>
      <c r="J91" s="11"/>
      <c r="O91" t="s">
        <v>506</v>
      </c>
      <c r="R91" t="s">
        <v>458</v>
      </c>
    </row>
    <row r="92" spans="1:18" hidden="1" x14ac:dyDescent="0.25">
      <c r="A92" s="12"/>
      <c r="B92" s="15"/>
      <c r="C92" s="6"/>
      <c r="D92" s="6"/>
      <c r="E92" s="7" t="s">
        <v>592</v>
      </c>
      <c r="F92" s="7"/>
      <c r="G92" s="7"/>
      <c r="H92" s="7"/>
      <c r="I92" s="7"/>
      <c r="J92" s="12"/>
      <c r="K92" s="7"/>
      <c r="L92" s="7"/>
      <c r="M92" s="7"/>
      <c r="N92" s="7"/>
      <c r="O92" t="s">
        <v>599</v>
      </c>
      <c r="P92" t="s">
        <v>600</v>
      </c>
      <c r="Q92" t="s">
        <v>592</v>
      </c>
      <c r="R92" s="1" t="s">
        <v>148</v>
      </c>
    </row>
    <row r="93" spans="1:18" hidden="1" x14ac:dyDescent="0.25">
      <c r="A93" s="12"/>
      <c r="B93" s="15"/>
      <c r="C93" s="6"/>
      <c r="D93" s="6"/>
      <c r="E93" s="7" t="s">
        <v>592</v>
      </c>
      <c r="F93" s="7"/>
      <c r="G93" s="7"/>
      <c r="H93" s="7"/>
      <c r="I93" s="7"/>
      <c r="J93" s="12"/>
      <c r="K93" s="7"/>
      <c r="L93" s="7"/>
      <c r="M93" s="7"/>
      <c r="N93" s="7"/>
      <c r="O93" t="s">
        <v>599</v>
      </c>
      <c r="P93" t="s">
        <v>600</v>
      </c>
      <c r="Q93" t="s">
        <v>592</v>
      </c>
      <c r="R93" s="1" t="s">
        <v>220</v>
      </c>
    </row>
    <row r="94" spans="1:18" hidden="1" x14ac:dyDescent="0.25">
      <c r="A94" s="12"/>
      <c r="B94" s="15"/>
      <c r="C94" s="9"/>
      <c r="D94" s="6"/>
      <c r="E94" s="7" t="s">
        <v>592</v>
      </c>
      <c r="F94" s="7"/>
      <c r="G94" s="7"/>
      <c r="H94" s="7"/>
      <c r="I94" s="7"/>
      <c r="J94" s="12"/>
      <c r="K94" s="7"/>
      <c r="L94" s="7"/>
      <c r="M94" s="7"/>
      <c r="N94" s="7"/>
      <c r="O94" t="s">
        <v>619</v>
      </c>
      <c r="P94" t="s">
        <v>605</v>
      </c>
      <c r="Q94" t="s">
        <v>592</v>
      </c>
      <c r="R94" s="1" t="s">
        <v>132</v>
      </c>
    </row>
    <row r="95" spans="1:18" hidden="1" x14ac:dyDescent="0.25">
      <c r="A95" s="12"/>
      <c r="B95" s="15"/>
      <c r="C95" s="6"/>
      <c r="D95" s="6"/>
      <c r="E95" s="7" t="s">
        <v>592</v>
      </c>
      <c r="F95" s="7"/>
      <c r="G95" s="7"/>
      <c r="H95" s="7"/>
      <c r="I95" s="7"/>
      <c r="J95" s="12"/>
      <c r="K95" s="7"/>
      <c r="L95" s="7"/>
      <c r="M95" s="7"/>
      <c r="N95" s="7"/>
      <c r="O95" t="s">
        <v>619</v>
      </c>
      <c r="Q95" t="s">
        <v>531</v>
      </c>
      <c r="R95" t="s">
        <v>541</v>
      </c>
    </row>
    <row r="96" spans="1:18" hidden="1" x14ac:dyDescent="0.25">
      <c r="A96" s="12"/>
      <c r="B96" s="15"/>
      <c r="C96" s="9"/>
      <c r="D96" s="6"/>
      <c r="E96" s="7" t="s">
        <v>592</v>
      </c>
      <c r="F96" s="7"/>
      <c r="G96" s="7"/>
      <c r="H96" s="7"/>
      <c r="I96" s="7"/>
      <c r="J96" s="12"/>
      <c r="K96" s="7"/>
      <c r="L96" s="7"/>
      <c r="M96" s="7"/>
      <c r="N96" s="7"/>
      <c r="O96" t="s">
        <v>619</v>
      </c>
      <c r="R96" s="1" t="s">
        <v>287</v>
      </c>
    </row>
    <row r="97" spans="1:18" hidden="1" x14ac:dyDescent="0.25">
      <c r="A97" s="12"/>
      <c r="B97" s="15"/>
      <c r="C97" s="9"/>
      <c r="D97" s="6"/>
      <c r="E97" s="7" t="s">
        <v>592</v>
      </c>
      <c r="F97" s="7"/>
      <c r="G97" s="7"/>
      <c r="H97" s="7"/>
      <c r="I97" s="7"/>
      <c r="J97" s="12"/>
      <c r="K97" s="7"/>
      <c r="L97" s="7"/>
      <c r="M97" s="7"/>
      <c r="N97" s="7"/>
      <c r="O97" t="s">
        <v>619</v>
      </c>
      <c r="R97" s="1" t="s">
        <v>460</v>
      </c>
    </row>
    <row r="98" spans="1:18" hidden="1" x14ac:dyDescent="0.25">
      <c r="A98" s="12" t="s">
        <v>592</v>
      </c>
      <c r="B98" s="15"/>
      <c r="J98" s="11"/>
      <c r="O98" t="s">
        <v>516</v>
      </c>
      <c r="R98" t="s">
        <v>478</v>
      </c>
    </row>
    <row r="99" spans="1:18" hidden="1" x14ac:dyDescent="0.25">
      <c r="A99" s="12"/>
      <c r="B99" s="15"/>
      <c r="C99" s="9"/>
      <c r="D99" s="6"/>
      <c r="E99" s="7"/>
      <c r="F99" s="7" t="s">
        <v>592</v>
      </c>
      <c r="G99" s="7"/>
      <c r="H99" s="7"/>
      <c r="I99" s="7"/>
      <c r="J99" s="12"/>
      <c r="K99" s="7"/>
      <c r="L99" s="7"/>
      <c r="M99" s="7"/>
      <c r="N99" s="7"/>
      <c r="O99" t="s">
        <v>624</v>
      </c>
      <c r="R99" s="1" t="s">
        <v>281</v>
      </c>
    </row>
    <row r="100" spans="1:18" hidden="1" x14ac:dyDescent="0.25">
      <c r="A100" s="12"/>
      <c r="B100" s="15"/>
      <c r="C100" s="9"/>
      <c r="D100" s="6"/>
      <c r="E100" s="7"/>
      <c r="F100" s="7" t="s">
        <v>592</v>
      </c>
      <c r="G100" s="7"/>
      <c r="H100" s="7"/>
      <c r="I100" s="7"/>
      <c r="J100" s="12"/>
      <c r="K100" s="7"/>
      <c r="L100" s="7"/>
      <c r="M100" s="7"/>
      <c r="N100" s="7"/>
      <c r="O100" t="s">
        <v>624</v>
      </c>
      <c r="R100" s="1" t="s">
        <v>289</v>
      </c>
    </row>
    <row r="101" spans="1:18" hidden="1" x14ac:dyDescent="0.25">
      <c r="A101" s="12"/>
      <c r="B101" s="15"/>
      <c r="C101" s="6"/>
      <c r="D101" s="6"/>
      <c r="E101" s="7"/>
      <c r="F101" s="7"/>
      <c r="G101" s="7"/>
      <c r="H101" s="7"/>
      <c r="I101" s="7"/>
      <c r="J101" s="12"/>
      <c r="K101" s="7"/>
      <c r="L101" s="7" t="s">
        <v>592</v>
      </c>
      <c r="M101" s="7"/>
      <c r="N101" s="7"/>
      <c r="O101" t="s">
        <v>624</v>
      </c>
      <c r="R101" s="1" t="s">
        <v>15</v>
      </c>
    </row>
    <row r="102" spans="1:18" hidden="1" x14ac:dyDescent="0.25">
      <c r="A102" s="12" t="s">
        <v>592</v>
      </c>
      <c r="B102" s="15"/>
      <c r="J102" s="11"/>
      <c r="O102" t="s">
        <v>497</v>
      </c>
      <c r="R102" s="1" t="s">
        <v>443</v>
      </c>
    </row>
    <row r="103" spans="1:18" hidden="1" x14ac:dyDescent="0.25">
      <c r="A103" s="12" t="s">
        <v>592</v>
      </c>
      <c r="B103" s="15"/>
      <c r="J103" s="11"/>
      <c r="O103" t="s">
        <v>497</v>
      </c>
      <c r="R103" s="1" t="s">
        <v>464</v>
      </c>
    </row>
    <row r="104" spans="1:18" hidden="1" x14ac:dyDescent="0.25">
      <c r="A104" s="12" t="s">
        <v>592</v>
      </c>
      <c r="B104" s="15"/>
      <c r="J104" s="11"/>
      <c r="O104" t="s">
        <v>497</v>
      </c>
      <c r="R104" t="s">
        <v>446</v>
      </c>
    </row>
    <row r="105" spans="1:18" hidden="1" x14ac:dyDescent="0.25">
      <c r="A105" s="12" t="s">
        <v>592</v>
      </c>
      <c r="B105" s="15"/>
      <c r="J105" s="11"/>
      <c r="O105" t="s">
        <v>526</v>
      </c>
      <c r="R105" s="1" t="s">
        <v>466</v>
      </c>
    </row>
    <row r="106" spans="1:18" x14ac:dyDescent="0.25">
      <c r="A106" s="11"/>
      <c r="B106" s="14"/>
      <c r="J106" s="11"/>
      <c r="N106" s="7" t="s">
        <v>592</v>
      </c>
      <c r="O106" t="s">
        <v>512</v>
      </c>
      <c r="R106" s="1" t="s">
        <v>256</v>
      </c>
    </row>
    <row r="107" spans="1:18" x14ac:dyDescent="0.25">
      <c r="A107" s="11"/>
      <c r="B107" s="14"/>
      <c r="J107" s="11"/>
      <c r="N107" s="7" t="s">
        <v>592</v>
      </c>
      <c r="O107" t="s">
        <v>512</v>
      </c>
      <c r="R107" s="1" t="s">
        <v>268</v>
      </c>
    </row>
    <row r="108" spans="1:18" x14ac:dyDescent="0.25">
      <c r="A108" s="11"/>
      <c r="B108" s="14"/>
      <c r="J108" s="11"/>
      <c r="N108" s="7" t="s">
        <v>592</v>
      </c>
      <c r="O108" t="s">
        <v>512</v>
      </c>
      <c r="R108" t="s">
        <v>474</v>
      </c>
    </row>
    <row r="109" spans="1:18" x14ac:dyDescent="0.25">
      <c r="A109" s="11"/>
      <c r="B109" s="14"/>
      <c r="J109" s="11"/>
      <c r="N109" s="7" t="s">
        <v>592</v>
      </c>
      <c r="O109" t="s">
        <v>512</v>
      </c>
      <c r="R109" s="1" t="s">
        <v>231</v>
      </c>
    </row>
    <row r="110" spans="1:18" x14ac:dyDescent="0.25">
      <c r="A110" s="11"/>
      <c r="B110" s="14"/>
      <c r="J110" s="11"/>
      <c r="N110" s="7" t="s">
        <v>592</v>
      </c>
      <c r="O110" t="s">
        <v>512</v>
      </c>
      <c r="R110" t="s">
        <v>481</v>
      </c>
    </row>
    <row r="111" spans="1:18" hidden="1" x14ac:dyDescent="0.25">
      <c r="A111" s="12"/>
      <c r="B111" s="15"/>
      <c r="C111" s="6"/>
      <c r="D111" s="6"/>
      <c r="E111" s="7" t="s">
        <v>592</v>
      </c>
      <c r="F111" s="7"/>
      <c r="G111" s="7"/>
      <c r="H111" s="7"/>
      <c r="I111" s="7"/>
      <c r="J111" s="12"/>
      <c r="K111" s="7"/>
      <c r="L111" s="7"/>
      <c r="M111" s="7"/>
      <c r="N111" s="7"/>
      <c r="O111" t="s">
        <v>610</v>
      </c>
      <c r="P111" t="s">
        <v>611</v>
      </c>
      <c r="Q111" t="s">
        <v>592</v>
      </c>
      <c r="R111" t="s">
        <v>584</v>
      </c>
    </row>
    <row r="112" spans="1:18" hidden="1" x14ac:dyDescent="0.25">
      <c r="A112" s="11"/>
      <c r="B112" s="14"/>
      <c r="J112" s="11"/>
      <c r="K112" s="7"/>
      <c r="L112" s="7" t="s">
        <v>592</v>
      </c>
      <c r="M112" s="7"/>
      <c r="N112" s="7"/>
      <c r="O112" t="s">
        <v>504</v>
      </c>
      <c r="R112" s="1" t="s">
        <v>441</v>
      </c>
    </row>
    <row r="113" spans="1:18" x14ac:dyDescent="0.25">
      <c r="A113" s="12"/>
      <c r="B113" s="15"/>
      <c r="J113" s="11"/>
      <c r="N113" t="s">
        <v>592</v>
      </c>
      <c r="O113" t="s">
        <v>500</v>
      </c>
      <c r="R113" s="1" t="s">
        <v>23</v>
      </c>
    </row>
    <row r="114" spans="1:18" x14ac:dyDescent="0.25">
      <c r="A114" s="12"/>
      <c r="B114" s="15"/>
      <c r="J114" s="11"/>
      <c r="N114" t="s">
        <v>592</v>
      </c>
      <c r="O114" t="s">
        <v>500</v>
      </c>
      <c r="R114" s="1" t="s">
        <v>0</v>
      </c>
    </row>
    <row r="115" spans="1:18" x14ac:dyDescent="0.25">
      <c r="A115" s="12"/>
      <c r="B115" s="15"/>
      <c r="J115" s="11"/>
      <c r="N115" t="s">
        <v>592</v>
      </c>
      <c r="O115" t="s">
        <v>500</v>
      </c>
      <c r="R115" s="1" t="s">
        <v>585</v>
      </c>
    </row>
    <row r="116" spans="1:18" x14ac:dyDescent="0.25">
      <c r="A116" s="12"/>
      <c r="B116" s="15"/>
      <c r="J116" s="11"/>
      <c r="N116" t="s">
        <v>592</v>
      </c>
      <c r="O116" t="s">
        <v>500</v>
      </c>
      <c r="R116" s="1" t="s">
        <v>14</v>
      </c>
    </row>
    <row r="117" spans="1:18" x14ac:dyDescent="0.25">
      <c r="A117" s="11"/>
      <c r="B117" s="14"/>
      <c r="J117" s="11"/>
      <c r="K117" s="7" t="s">
        <v>592</v>
      </c>
      <c r="N117" t="s">
        <v>592</v>
      </c>
      <c r="O117" t="s">
        <v>500</v>
      </c>
      <c r="R117" t="s">
        <v>447</v>
      </c>
    </row>
    <row r="118" spans="1:18" hidden="1" x14ac:dyDescent="0.25">
      <c r="A118" s="12" t="s">
        <v>592</v>
      </c>
      <c r="B118" s="15"/>
      <c r="J118" s="11"/>
      <c r="O118" t="s">
        <v>502</v>
      </c>
      <c r="R118" t="s">
        <v>437</v>
      </c>
    </row>
    <row r="119" spans="1:18" hidden="1" x14ac:dyDescent="0.25">
      <c r="A119" s="12" t="s">
        <v>592</v>
      </c>
      <c r="B119" s="15"/>
      <c r="J119" s="11"/>
      <c r="O119" t="s">
        <v>518</v>
      </c>
      <c r="R119" s="1" t="s">
        <v>482</v>
      </c>
    </row>
    <row r="120" spans="1:18" hidden="1" x14ac:dyDescent="0.25">
      <c r="A120" s="12" t="s">
        <v>592</v>
      </c>
      <c r="B120" s="15"/>
      <c r="J120" s="11"/>
      <c r="O120" t="s">
        <v>518</v>
      </c>
      <c r="R120" s="1" t="s">
        <v>484</v>
      </c>
    </row>
    <row r="121" spans="1:18" hidden="1" x14ac:dyDescent="0.25">
      <c r="A121" s="12"/>
      <c r="B121" s="15"/>
      <c r="C121" s="6"/>
      <c r="D121" s="6"/>
      <c r="E121" s="7"/>
      <c r="F121" s="7"/>
      <c r="G121" s="7" t="s">
        <v>592</v>
      </c>
      <c r="H121" s="7"/>
      <c r="I121" s="7"/>
      <c r="J121" s="12"/>
      <c r="K121" s="7"/>
      <c r="L121" s="7"/>
      <c r="M121" s="7"/>
      <c r="N121" s="7"/>
      <c r="O121" t="s">
        <v>626</v>
      </c>
      <c r="R121" s="1" t="s">
        <v>364</v>
      </c>
    </row>
    <row r="122" spans="1:18" hidden="1" x14ac:dyDescent="0.25">
      <c r="A122" s="12"/>
      <c r="B122" s="15"/>
      <c r="C122" s="6"/>
      <c r="D122" s="6"/>
      <c r="E122" s="7"/>
      <c r="F122" s="7"/>
      <c r="G122" s="7" t="s">
        <v>592</v>
      </c>
      <c r="H122" s="7"/>
      <c r="I122" s="7"/>
      <c r="J122" s="12"/>
      <c r="K122" s="7"/>
      <c r="L122" s="7"/>
      <c r="M122" s="7"/>
      <c r="N122" s="7"/>
      <c r="O122" t="s">
        <v>626</v>
      </c>
      <c r="R122" t="s">
        <v>444</v>
      </c>
    </row>
    <row r="123" spans="1:18" hidden="1" x14ac:dyDescent="0.25">
      <c r="A123" s="12"/>
      <c r="B123" s="15"/>
      <c r="C123" s="6"/>
      <c r="D123" s="6"/>
      <c r="E123" s="7"/>
      <c r="F123" s="7"/>
      <c r="G123" s="7"/>
      <c r="H123" s="7"/>
      <c r="I123" s="7" t="s">
        <v>592</v>
      </c>
      <c r="J123" s="12"/>
      <c r="K123" s="7"/>
      <c r="L123" s="7"/>
      <c r="M123" s="7"/>
      <c r="N123" s="7"/>
      <c r="O123" t="s">
        <v>525</v>
      </c>
      <c r="R123" s="1" t="s">
        <v>409</v>
      </c>
    </row>
    <row r="124" spans="1:18" hidden="1" x14ac:dyDescent="0.25">
      <c r="A124" s="12"/>
      <c r="B124" s="15"/>
      <c r="C124" s="9"/>
      <c r="D124" s="6"/>
      <c r="E124" s="7"/>
      <c r="F124" s="7"/>
      <c r="G124" s="7"/>
      <c r="H124" s="7"/>
      <c r="I124" s="7" t="s">
        <v>592</v>
      </c>
      <c r="J124" s="12"/>
      <c r="K124" s="7"/>
      <c r="L124" s="7"/>
      <c r="M124" s="7"/>
      <c r="N124" s="7"/>
      <c r="O124" t="s">
        <v>525</v>
      </c>
      <c r="R124" s="1" t="s">
        <v>398</v>
      </c>
    </row>
    <row r="125" spans="1:18" hidden="1" x14ac:dyDescent="0.25">
      <c r="A125" s="12" t="s">
        <v>592</v>
      </c>
      <c r="B125" s="15"/>
      <c r="J125" s="11"/>
      <c r="O125" t="s">
        <v>507</v>
      </c>
      <c r="R125" t="s">
        <v>455</v>
      </c>
    </row>
    <row r="126" spans="1:18" hidden="1" x14ac:dyDescent="0.25">
      <c r="A126" s="12" t="s">
        <v>592</v>
      </c>
      <c r="B126" s="15"/>
      <c r="J126" s="11"/>
      <c r="O126" t="s">
        <v>501</v>
      </c>
      <c r="R126" s="1" t="s">
        <v>462</v>
      </c>
    </row>
    <row r="127" spans="1:18" hidden="1" x14ac:dyDescent="0.25">
      <c r="A127" s="11"/>
      <c r="B127" s="14"/>
      <c r="J127" s="11"/>
      <c r="K127" s="7" t="s">
        <v>592</v>
      </c>
      <c r="O127" t="s">
        <v>501</v>
      </c>
      <c r="R127" t="s">
        <v>438</v>
      </c>
    </row>
    <row r="128" spans="1:18" hidden="1" x14ac:dyDescent="0.25">
      <c r="A128" s="12"/>
      <c r="B128" s="15"/>
      <c r="C128" s="6"/>
      <c r="D128" s="6"/>
      <c r="E128" s="7"/>
      <c r="F128" s="7"/>
      <c r="G128" s="7" t="s">
        <v>592</v>
      </c>
      <c r="H128" s="7"/>
      <c r="I128" s="7"/>
      <c r="J128" s="12"/>
      <c r="K128" s="7"/>
      <c r="L128" s="7"/>
      <c r="M128" s="7"/>
      <c r="N128" s="7"/>
      <c r="O128" t="s">
        <v>629</v>
      </c>
      <c r="Q128" t="s">
        <v>531</v>
      </c>
      <c r="R128" t="s">
        <v>536</v>
      </c>
    </row>
    <row r="129" spans="1:18" hidden="1" x14ac:dyDescent="0.25">
      <c r="A129" s="12"/>
      <c r="B129" s="15"/>
      <c r="C129" s="6"/>
      <c r="D129" s="6"/>
      <c r="E129" s="7"/>
      <c r="F129" s="7"/>
      <c r="G129" s="7" t="s">
        <v>592</v>
      </c>
      <c r="H129" s="7"/>
      <c r="I129" s="7"/>
      <c r="J129" s="12"/>
      <c r="K129" s="7"/>
      <c r="L129" s="7"/>
      <c r="M129" s="7"/>
      <c r="N129" s="7"/>
      <c r="O129" t="s">
        <v>629</v>
      </c>
      <c r="R129" t="s">
        <v>436</v>
      </c>
    </row>
    <row r="130" spans="1:18" hidden="1" x14ac:dyDescent="0.25">
      <c r="A130" s="12"/>
      <c r="B130" s="15"/>
      <c r="C130" s="6"/>
      <c r="D130" s="6"/>
      <c r="E130" s="7"/>
      <c r="F130" s="7"/>
      <c r="G130" s="7" t="s">
        <v>592</v>
      </c>
      <c r="H130" s="7"/>
      <c r="I130" s="7"/>
      <c r="J130" s="12"/>
      <c r="K130" s="7"/>
      <c r="L130" s="7"/>
      <c r="M130" s="7"/>
      <c r="N130" s="7"/>
      <c r="O130" t="s">
        <v>629</v>
      </c>
      <c r="R130" s="1" t="s">
        <v>356</v>
      </c>
    </row>
    <row r="131" spans="1:18" hidden="1" x14ac:dyDescent="0.25">
      <c r="A131" s="12"/>
      <c r="B131" s="15"/>
      <c r="C131" s="6"/>
      <c r="D131" s="6"/>
      <c r="E131" s="7"/>
      <c r="F131" s="7"/>
      <c r="G131" s="7" t="s">
        <v>592</v>
      </c>
      <c r="H131" s="7"/>
      <c r="I131" s="7"/>
      <c r="J131" s="12"/>
      <c r="K131" s="7"/>
      <c r="L131" s="7"/>
      <c r="M131" s="7"/>
      <c r="N131" s="7"/>
      <c r="O131" t="s">
        <v>629</v>
      </c>
      <c r="R131" s="1" t="s">
        <v>226</v>
      </c>
    </row>
    <row r="132" spans="1:18" hidden="1" x14ac:dyDescent="0.25">
      <c r="A132" s="12"/>
      <c r="B132" s="15"/>
      <c r="C132" s="6"/>
      <c r="D132" s="6"/>
      <c r="E132" s="7"/>
      <c r="F132" s="7" t="s">
        <v>592</v>
      </c>
      <c r="G132" s="7"/>
      <c r="H132" s="7"/>
      <c r="I132" s="7"/>
      <c r="J132" s="12"/>
      <c r="K132" s="7"/>
      <c r="L132" s="7"/>
      <c r="M132" s="7"/>
      <c r="N132" s="7"/>
      <c r="O132" t="s">
        <v>622</v>
      </c>
      <c r="R132" s="1" t="s">
        <v>144</v>
      </c>
    </row>
    <row r="133" spans="1:18" hidden="1" x14ac:dyDescent="0.25">
      <c r="A133" s="12"/>
      <c r="B133" s="15"/>
      <c r="C133" s="6"/>
      <c r="D133" s="6"/>
      <c r="E133" s="7"/>
      <c r="F133" s="7" t="s">
        <v>592</v>
      </c>
      <c r="G133" s="7"/>
      <c r="H133" s="7"/>
      <c r="I133" s="7"/>
      <c r="J133" s="12"/>
      <c r="K133" s="7"/>
      <c r="L133" s="7"/>
      <c r="M133" s="7"/>
      <c r="N133" s="7"/>
      <c r="O133" t="s">
        <v>622</v>
      </c>
      <c r="Q133" t="s">
        <v>531</v>
      </c>
      <c r="R133" t="s">
        <v>539</v>
      </c>
    </row>
    <row r="134" spans="1:18" hidden="1" x14ac:dyDescent="0.25">
      <c r="A134" s="12"/>
      <c r="B134" s="15"/>
      <c r="C134" s="6"/>
      <c r="D134" s="6"/>
      <c r="E134" s="7"/>
      <c r="F134" s="7" t="s">
        <v>592</v>
      </c>
      <c r="G134" s="7"/>
      <c r="H134" s="7"/>
      <c r="I134" s="7"/>
      <c r="J134" s="12"/>
      <c r="K134" s="7"/>
      <c r="L134" s="7"/>
      <c r="M134" s="7"/>
      <c r="N134" s="7"/>
      <c r="O134" t="s">
        <v>622</v>
      </c>
      <c r="R134" s="1" t="s">
        <v>73</v>
      </c>
    </row>
    <row r="135" spans="1:18" hidden="1" x14ac:dyDescent="0.25">
      <c r="A135" s="12"/>
      <c r="B135" s="15"/>
      <c r="C135" s="6"/>
      <c r="D135" s="6"/>
      <c r="E135" s="7"/>
      <c r="F135" s="7" t="s">
        <v>592</v>
      </c>
      <c r="G135" s="7"/>
      <c r="H135" s="7"/>
      <c r="I135" s="7"/>
      <c r="J135" s="12"/>
      <c r="K135" s="7"/>
      <c r="L135" s="7"/>
      <c r="M135" s="7"/>
      <c r="N135" s="7"/>
      <c r="O135" t="s">
        <v>622</v>
      </c>
      <c r="R135" s="1" t="s">
        <v>62</v>
      </c>
    </row>
    <row r="136" spans="1:18" hidden="1" x14ac:dyDescent="0.25">
      <c r="A136" s="12"/>
      <c r="B136" s="15"/>
      <c r="C136" s="6"/>
      <c r="D136" s="6"/>
      <c r="E136" s="7"/>
      <c r="F136" s="7" t="s">
        <v>592</v>
      </c>
      <c r="G136" s="7"/>
      <c r="H136" s="7"/>
      <c r="I136" s="7"/>
      <c r="J136" s="12"/>
      <c r="K136" s="7"/>
      <c r="L136" s="7"/>
      <c r="M136" s="7"/>
      <c r="N136" s="7"/>
      <c r="O136" t="s">
        <v>622</v>
      </c>
      <c r="R136" s="1" t="s">
        <v>195</v>
      </c>
    </row>
    <row r="137" spans="1:18" hidden="1" x14ac:dyDescent="0.25">
      <c r="A137" s="12" t="s">
        <v>592</v>
      </c>
      <c r="B137" s="15"/>
      <c r="J137" s="11"/>
      <c r="O137" t="s">
        <v>498</v>
      </c>
      <c r="R137" s="1" t="s">
        <v>445</v>
      </c>
    </row>
    <row r="138" spans="1:18" hidden="1" x14ac:dyDescent="0.25">
      <c r="A138" s="12" t="s">
        <v>592</v>
      </c>
      <c r="B138" s="15"/>
      <c r="J138" s="11"/>
      <c r="O138" t="s">
        <v>509</v>
      </c>
      <c r="R138" t="s">
        <v>511</v>
      </c>
    </row>
    <row r="139" spans="1:18" hidden="1" x14ac:dyDescent="0.25">
      <c r="A139" s="12" t="s">
        <v>592</v>
      </c>
      <c r="B139" s="15"/>
      <c r="J139" s="11"/>
      <c r="O139" t="s">
        <v>509</v>
      </c>
      <c r="R139" s="1" t="s">
        <v>508</v>
      </c>
    </row>
    <row r="140" spans="1:18" hidden="1" x14ac:dyDescent="0.25">
      <c r="A140" s="12" t="s">
        <v>592</v>
      </c>
      <c r="B140" s="15"/>
      <c r="J140" s="11"/>
      <c r="O140" t="s">
        <v>499</v>
      </c>
      <c r="R140" t="s">
        <v>440</v>
      </c>
    </row>
    <row r="141" spans="1:18" hidden="1" x14ac:dyDescent="0.25">
      <c r="A141" s="12"/>
      <c r="B141" s="15"/>
      <c r="C141" s="6"/>
      <c r="D141" s="6"/>
      <c r="E141" s="7"/>
      <c r="F141" s="7"/>
      <c r="G141" s="7"/>
      <c r="H141" s="7"/>
      <c r="I141" s="7"/>
      <c r="J141" s="12"/>
      <c r="K141" s="7"/>
      <c r="L141" s="7"/>
      <c r="M141" s="7" t="s">
        <v>592</v>
      </c>
      <c r="N141" s="7"/>
      <c r="O141" t="s">
        <v>499</v>
      </c>
      <c r="R141" t="s">
        <v>479</v>
      </c>
    </row>
    <row r="142" spans="1:18" hidden="1" x14ac:dyDescent="0.25">
      <c r="A142" s="12"/>
      <c r="B142" s="15"/>
      <c r="C142" s="9"/>
      <c r="D142" s="6"/>
      <c r="E142" s="7"/>
      <c r="F142" s="7" t="s">
        <v>592</v>
      </c>
      <c r="G142" s="7"/>
      <c r="H142" s="7"/>
      <c r="I142" s="7"/>
      <c r="J142" s="12"/>
      <c r="K142" s="7"/>
      <c r="L142" s="7"/>
      <c r="M142" s="7"/>
      <c r="N142" s="7"/>
      <c r="O142" t="s">
        <v>623</v>
      </c>
      <c r="R142" s="1" t="s">
        <v>392</v>
      </c>
    </row>
    <row r="143" spans="1:18" hidden="1" x14ac:dyDescent="0.25">
      <c r="A143" s="12"/>
      <c r="B143" s="15"/>
      <c r="C143" s="9"/>
      <c r="D143" s="6"/>
      <c r="E143" s="7"/>
      <c r="F143" s="7" t="s">
        <v>592</v>
      </c>
      <c r="G143" s="7"/>
      <c r="H143" s="7"/>
      <c r="I143" s="7"/>
      <c r="J143" s="12"/>
      <c r="K143" s="7"/>
      <c r="L143" s="7"/>
      <c r="M143" s="7"/>
      <c r="N143" s="7"/>
      <c r="O143" t="s">
        <v>623</v>
      </c>
      <c r="R143" s="1" t="s">
        <v>359</v>
      </c>
    </row>
    <row r="144" spans="1:18" hidden="1" x14ac:dyDescent="0.25">
      <c r="A144" s="12" t="s">
        <v>592</v>
      </c>
      <c r="B144" s="15"/>
      <c r="J144" s="11"/>
      <c r="O144" t="s">
        <v>503</v>
      </c>
      <c r="R144" t="s">
        <v>448</v>
      </c>
    </row>
    <row r="145" spans="1:18" hidden="1" x14ac:dyDescent="0.25">
      <c r="A145" s="12" t="s">
        <v>592</v>
      </c>
      <c r="B145" s="15"/>
      <c r="J145" s="11"/>
      <c r="O145" t="s">
        <v>510</v>
      </c>
      <c r="R145" s="1" t="s">
        <v>470</v>
      </c>
    </row>
    <row r="146" spans="1:18" hidden="1" x14ac:dyDescent="0.25">
      <c r="A146" s="12" t="s">
        <v>592</v>
      </c>
      <c r="B146" s="15"/>
      <c r="J146" s="11"/>
      <c r="O146" t="s">
        <v>510</v>
      </c>
      <c r="R146" s="1" t="s">
        <v>184</v>
      </c>
    </row>
    <row r="147" spans="1:18" hidden="1" x14ac:dyDescent="0.25">
      <c r="A147" s="12" t="s">
        <v>592</v>
      </c>
      <c r="B147" s="15"/>
      <c r="J147" s="11"/>
      <c r="O147" t="s">
        <v>513</v>
      </c>
      <c r="R147" t="s">
        <v>475</v>
      </c>
    </row>
    <row r="148" spans="1:18" hidden="1" x14ac:dyDescent="0.25">
      <c r="A148" s="12" t="s">
        <v>592</v>
      </c>
      <c r="B148" s="15"/>
      <c r="J148" s="11"/>
      <c r="R148" s="1" t="s">
        <v>122</v>
      </c>
    </row>
    <row r="149" spans="1:18" hidden="1" x14ac:dyDescent="0.25">
      <c r="A149" s="12" t="s">
        <v>592</v>
      </c>
      <c r="B149" s="15"/>
      <c r="J149" s="11"/>
      <c r="R149" s="1" t="s">
        <v>407</v>
      </c>
    </row>
    <row r="150" spans="1:18" hidden="1" x14ac:dyDescent="0.25">
      <c r="A150" s="12" t="s">
        <v>592</v>
      </c>
      <c r="B150" s="15"/>
      <c r="J150" s="11"/>
      <c r="R150" s="1" t="s">
        <v>393</v>
      </c>
    </row>
    <row r="151" spans="1:18" hidden="1" x14ac:dyDescent="0.25">
      <c r="A151" s="12" t="s">
        <v>592</v>
      </c>
      <c r="B151" s="15"/>
      <c r="J151" s="11"/>
      <c r="R151" s="1" t="s">
        <v>37</v>
      </c>
    </row>
    <row r="152" spans="1:18" hidden="1" x14ac:dyDescent="0.25">
      <c r="A152" s="12" t="s">
        <v>592</v>
      </c>
      <c r="B152" s="15"/>
      <c r="J152" s="11"/>
      <c r="R152" s="1" t="s">
        <v>230</v>
      </c>
    </row>
    <row r="153" spans="1:18" hidden="1" x14ac:dyDescent="0.25">
      <c r="A153" s="12" t="s">
        <v>592</v>
      </c>
      <c r="B153" s="15"/>
      <c r="J153" s="11"/>
      <c r="R153" s="1" t="s">
        <v>465</v>
      </c>
    </row>
    <row r="154" spans="1:18" hidden="1" x14ac:dyDescent="0.25">
      <c r="A154" s="12"/>
      <c r="B154" s="15"/>
      <c r="C154" s="6"/>
      <c r="D154" s="6"/>
      <c r="E154" s="7"/>
      <c r="F154" s="7"/>
      <c r="G154" s="7"/>
      <c r="H154" s="7"/>
      <c r="I154" s="7"/>
      <c r="J154" s="12" t="s">
        <v>592</v>
      </c>
      <c r="K154" s="7"/>
      <c r="L154" s="7"/>
      <c r="M154" s="7"/>
      <c r="N154" s="7"/>
      <c r="O154" t="s">
        <v>633</v>
      </c>
      <c r="R154" s="1" t="s">
        <v>146</v>
      </c>
    </row>
    <row r="155" spans="1:18" hidden="1" x14ac:dyDescent="0.25">
      <c r="A155" s="11"/>
      <c r="B155" s="14"/>
      <c r="J155" s="11"/>
      <c r="K155" s="7" t="s">
        <v>592</v>
      </c>
      <c r="R155" s="1" t="s">
        <v>139</v>
      </c>
    </row>
    <row r="156" spans="1:18" hidden="1" x14ac:dyDescent="0.25">
      <c r="A156" s="11"/>
      <c r="B156" s="14"/>
      <c r="J156" s="11"/>
      <c r="K156" s="7" t="s">
        <v>592</v>
      </c>
      <c r="R156" s="1" t="s">
        <v>142</v>
      </c>
    </row>
    <row r="157" spans="1:18" hidden="1" x14ac:dyDescent="0.25">
      <c r="A157" s="11"/>
      <c r="B157" s="14"/>
      <c r="J157" s="11"/>
      <c r="M157" s="7" t="s">
        <v>592</v>
      </c>
      <c r="R157" s="1" t="s">
        <v>149</v>
      </c>
    </row>
    <row r="158" spans="1:18" hidden="1" x14ac:dyDescent="0.25">
      <c r="A158" s="11"/>
      <c r="B158" s="14"/>
      <c r="J158" s="11"/>
      <c r="K158" s="7" t="s">
        <v>592</v>
      </c>
      <c r="R158" s="1" t="s">
        <v>147</v>
      </c>
    </row>
    <row r="159" spans="1:18" hidden="1" x14ac:dyDescent="0.25">
      <c r="A159" s="11"/>
      <c r="B159" s="14"/>
      <c r="J159" s="11"/>
      <c r="K159" s="7"/>
      <c r="L159" s="7" t="s">
        <v>592</v>
      </c>
      <c r="M159" s="7"/>
      <c r="N159" s="7"/>
      <c r="R159" s="1" t="s">
        <v>138</v>
      </c>
    </row>
    <row r="160" spans="1:18" hidden="1" x14ac:dyDescent="0.25">
      <c r="A160" s="12"/>
      <c r="B160" s="15"/>
      <c r="C160" s="6"/>
      <c r="D160" s="6"/>
      <c r="E160" s="7"/>
      <c r="F160" s="7"/>
      <c r="G160" s="7"/>
      <c r="H160" s="7"/>
      <c r="I160" s="7"/>
      <c r="J160" s="12" t="s">
        <v>592</v>
      </c>
      <c r="K160" s="7"/>
      <c r="L160" s="7"/>
      <c r="M160" s="7"/>
      <c r="N160" s="7"/>
      <c r="O160" t="s">
        <v>634</v>
      </c>
      <c r="Q160" t="s">
        <v>592</v>
      </c>
      <c r="R160" s="1" t="s">
        <v>245</v>
      </c>
    </row>
    <row r="161" spans="1:18" hidden="1" x14ac:dyDescent="0.25">
      <c r="A161" s="12"/>
      <c r="B161" s="15"/>
      <c r="C161" s="6"/>
      <c r="D161" s="6"/>
      <c r="E161" s="7"/>
      <c r="F161" s="7"/>
      <c r="G161" s="7"/>
      <c r="H161" s="7"/>
      <c r="I161" s="7"/>
      <c r="J161" s="12" t="s">
        <v>592</v>
      </c>
      <c r="K161" s="7"/>
      <c r="L161" s="7"/>
      <c r="M161" s="7"/>
      <c r="N161" s="7"/>
      <c r="O161" t="s">
        <v>634</v>
      </c>
      <c r="Q161" t="s">
        <v>592</v>
      </c>
      <c r="R161" s="1" t="s">
        <v>234</v>
      </c>
    </row>
    <row r="162" spans="1:18" hidden="1" x14ac:dyDescent="0.25">
      <c r="A162" s="12"/>
      <c r="B162" s="15"/>
      <c r="C162" s="6"/>
      <c r="D162" s="6"/>
      <c r="E162" s="7"/>
      <c r="F162" s="7"/>
      <c r="G162" s="7"/>
      <c r="H162" s="7"/>
      <c r="I162" s="7" t="s">
        <v>592</v>
      </c>
      <c r="J162" s="12"/>
      <c r="K162" s="7"/>
      <c r="L162" s="7"/>
      <c r="M162" s="7"/>
      <c r="N162" s="7"/>
      <c r="R162" s="1" t="s">
        <v>582</v>
      </c>
    </row>
    <row r="163" spans="1:18" hidden="1" x14ac:dyDescent="0.25">
      <c r="A163" s="11"/>
      <c r="B163" s="14"/>
      <c r="J163" s="11"/>
      <c r="K163" s="7" t="s">
        <v>592</v>
      </c>
      <c r="R163" s="1" t="s">
        <v>263</v>
      </c>
    </row>
    <row r="164" spans="1:18" hidden="1" x14ac:dyDescent="0.25">
      <c r="A164" s="12"/>
      <c r="B164" s="15"/>
      <c r="C164" s="6"/>
      <c r="D164" s="6"/>
      <c r="E164" s="7"/>
      <c r="F164" s="7"/>
      <c r="G164" s="7"/>
      <c r="H164" s="7"/>
      <c r="I164" s="7"/>
      <c r="J164" s="12" t="s">
        <v>592</v>
      </c>
      <c r="K164" s="7"/>
      <c r="L164" s="7"/>
      <c r="M164" s="7"/>
      <c r="N164" s="7"/>
      <c r="O164" t="s">
        <v>634</v>
      </c>
      <c r="Q164" t="s">
        <v>592</v>
      </c>
      <c r="R164" s="1" t="s">
        <v>265</v>
      </c>
    </row>
    <row r="165" spans="1:18" hidden="1" x14ac:dyDescent="0.25">
      <c r="A165" s="12"/>
      <c r="B165" s="15"/>
      <c r="C165" s="6"/>
      <c r="D165" s="6"/>
      <c r="E165" s="7"/>
      <c r="F165" s="7"/>
      <c r="G165" s="7"/>
      <c r="H165" s="7" t="s">
        <v>592</v>
      </c>
      <c r="I165" s="7"/>
      <c r="J165" s="12"/>
      <c r="K165" s="7"/>
      <c r="L165" s="7"/>
      <c r="M165" s="7"/>
      <c r="N165" s="7"/>
      <c r="O165" t="s">
        <v>507</v>
      </c>
      <c r="R165" s="1" t="s">
        <v>120</v>
      </c>
    </row>
    <row r="166" spans="1:18" hidden="1" x14ac:dyDescent="0.25">
      <c r="A166" s="12"/>
      <c r="B166" s="15"/>
      <c r="C166" s="6"/>
      <c r="D166" s="6"/>
      <c r="E166" s="7"/>
      <c r="F166" s="7"/>
      <c r="G166" s="7"/>
      <c r="H166" s="7"/>
      <c r="I166" s="7" t="s">
        <v>592</v>
      </c>
      <c r="J166" s="12"/>
      <c r="K166" s="7"/>
      <c r="L166" s="7"/>
      <c r="M166" s="7"/>
      <c r="N166" s="7"/>
      <c r="R166" s="1" t="s">
        <v>327</v>
      </c>
    </row>
    <row r="167" spans="1:18" hidden="1" x14ac:dyDescent="0.25">
      <c r="A167" s="12"/>
      <c r="B167" s="15"/>
      <c r="C167" s="6"/>
      <c r="D167" s="6"/>
      <c r="E167" s="7"/>
      <c r="F167" s="7"/>
      <c r="G167" s="7"/>
      <c r="H167" s="7"/>
      <c r="I167" s="7"/>
      <c r="J167" s="12"/>
      <c r="K167" s="7" t="s">
        <v>592</v>
      </c>
      <c r="L167" s="7"/>
      <c r="M167" s="7"/>
      <c r="N167" s="7"/>
      <c r="R167" s="1" t="s">
        <v>587</v>
      </c>
    </row>
    <row r="168" spans="1:18" hidden="1" x14ac:dyDescent="0.25">
      <c r="A168" s="12"/>
      <c r="B168" s="15"/>
      <c r="C168" s="6"/>
      <c r="D168" s="6"/>
      <c r="E168" s="7"/>
      <c r="F168" s="7"/>
      <c r="G168" s="7"/>
      <c r="H168" s="7" t="s">
        <v>592</v>
      </c>
      <c r="I168" s="7"/>
      <c r="J168" s="12"/>
      <c r="K168" s="7"/>
      <c r="L168" s="7"/>
      <c r="M168" s="7"/>
      <c r="N168" s="7"/>
      <c r="O168" t="s">
        <v>630</v>
      </c>
      <c r="R168" s="1" t="s">
        <v>410</v>
      </c>
    </row>
    <row r="169" spans="1:18" hidden="1" x14ac:dyDescent="0.25">
      <c r="A169" s="12"/>
      <c r="B169" s="15"/>
      <c r="C169" s="6"/>
      <c r="D169" s="6"/>
      <c r="E169" s="7"/>
      <c r="F169" s="7" t="s">
        <v>592</v>
      </c>
      <c r="G169" s="7"/>
      <c r="H169" s="7"/>
      <c r="I169" s="7"/>
      <c r="J169" s="12"/>
      <c r="K169" s="7"/>
      <c r="L169" s="7"/>
      <c r="M169" s="7"/>
      <c r="N169" s="7"/>
      <c r="R169" s="1" t="s">
        <v>588</v>
      </c>
    </row>
    <row r="170" spans="1:18" hidden="1" x14ac:dyDescent="0.25">
      <c r="A170" s="12"/>
      <c r="B170" s="15"/>
      <c r="C170" s="6"/>
      <c r="D170" s="6"/>
      <c r="E170" s="7"/>
      <c r="F170" s="7"/>
      <c r="G170" s="7"/>
      <c r="H170" s="7"/>
      <c r="I170" s="7"/>
      <c r="J170" s="12" t="s">
        <v>592</v>
      </c>
      <c r="K170" s="7"/>
      <c r="L170" s="7"/>
      <c r="M170" s="7"/>
      <c r="N170" s="7"/>
      <c r="O170" t="s">
        <v>635</v>
      </c>
      <c r="R170" s="1" t="s">
        <v>66</v>
      </c>
    </row>
    <row r="171" spans="1:18" hidden="1" x14ac:dyDescent="0.25">
      <c r="A171" s="12"/>
      <c r="B171" s="15"/>
      <c r="C171" s="6"/>
      <c r="D171" s="6"/>
      <c r="E171" s="7"/>
      <c r="F171" s="7"/>
      <c r="G171" s="7"/>
      <c r="H171" s="7"/>
      <c r="I171" s="7" t="s">
        <v>592</v>
      </c>
      <c r="J171" s="12"/>
      <c r="K171" s="7"/>
      <c r="L171" s="7"/>
      <c r="M171" s="7"/>
      <c r="N171" s="7"/>
      <c r="R171" s="1" t="s">
        <v>591</v>
      </c>
    </row>
    <row r="172" spans="1:18" hidden="1" x14ac:dyDescent="0.25">
      <c r="A172" s="12"/>
      <c r="B172" s="15"/>
      <c r="C172" s="6"/>
      <c r="D172" s="6"/>
      <c r="E172" s="7"/>
      <c r="F172" s="7"/>
      <c r="G172" s="7"/>
      <c r="H172" s="7"/>
      <c r="I172" s="7"/>
      <c r="J172" s="12" t="s">
        <v>592</v>
      </c>
      <c r="K172" s="7"/>
      <c r="L172" s="7"/>
      <c r="M172" s="7"/>
      <c r="N172" s="7"/>
      <c r="O172" t="s">
        <v>635</v>
      </c>
      <c r="R172" s="1" t="s">
        <v>70</v>
      </c>
    </row>
    <row r="173" spans="1:18" hidden="1" x14ac:dyDescent="0.25">
      <c r="A173" s="12"/>
      <c r="B173" s="15"/>
      <c r="C173" s="6"/>
      <c r="D173" s="6"/>
      <c r="E173" s="7"/>
      <c r="F173" s="7"/>
      <c r="G173" s="7"/>
      <c r="H173" s="7"/>
      <c r="I173" s="7"/>
      <c r="J173" s="12" t="s">
        <v>592</v>
      </c>
      <c r="K173" s="7"/>
      <c r="L173" s="7"/>
      <c r="M173" s="7"/>
      <c r="N173" s="7"/>
      <c r="O173" t="s">
        <v>635</v>
      </c>
      <c r="R173" s="1" t="s">
        <v>41</v>
      </c>
    </row>
    <row r="174" spans="1:18" hidden="1" x14ac:dyDescent="0.25">
      <c r="A174" s="12"/>
      <c r="B174" s="15"/>
      <c r="C174" s="9"/>
      <c r="D174" s="6"/>
      <c r="E174" s="7"/>
      <c r="F174" s="7"/>
      <c r="G174" s="7"/>
      <c r="H174" s="7"/>
      <c r="I174" s="7"/>
      <c r="J174" s="12"/>
      <c r="K174" s="7" t="s">
        <v>592</v>
      </c>
      <c r="L174" s="7"/>
      <c r="M174" s="7"/>
      <c r="N174" s="7"/>
      <c r="R174" s="1" t="s">
        <v>485</v>
      </c>
    </row>
    <row r="175" spans="1:18" hidden="1" x14ac:dyDescent="0.25">
      <c r="A175" s="12"/>
      <c r="B175" s="15"/>
      <c r="C175" s="6"/>
      <c r="D175" s="6"/>
      <c r="E175" s="7"/>
      <c r="F175" s="7"/>
      <c r="G175" s="7"/>
      <c r="H175" s="7"/>
      <c r="I175" s="7" t="s">
        <v>592</v>
      </c>
      <c r="J175" s="12"/>
      <c r="K175" s="7"/>
      <c r="L175" s="7"/>
      <c r="M175" s="7"/>
      <c r="N175" s="7"/>
      <c r="R175" s="1" t="s">
        <v>486</v>
      </c>
    </row>
    <row r="176" spans="1:18" hidden="1" x14ac:dyDescent="0.25">
      <c r="A176" s="12"/>
      <c r="B176" s="15"/>
      <c r="C176" s="9"/>
      <c r="D176" s="6"/>
      <c r="E176" s="7"/>
      <c r="F176" s="7"/>
      <c r="G176" s="7"/>
      <c r="H176" s="7" t="s">
        <v>592</v>
      </c>
      <c r="I176" s="7"/>
      <c r="J176" s="12"/>
      <c r="K176" s="7"/>
      <c r="L176" s="7"/>
      <c r="M176" s="7"/>
      <c r="N176" s="7"/>
      <c r="O176" t="s">
        <v>631</v>
      </c>
      <c r="R176" s="1" t="s">
        <v>390</v>
      </c>
    </row>
    <row r="177" spans="1:18" hidden="1" x14ac:dyDescent="0.25">
      <c r="A177" s="12"/>
      <c r="B177" s="15"/>
      <c r="C177" s="9"/>
      <c r="D177" s="6"/>
      <c r="E177" s="7" t="s">
        <v>592</v>
      </c>
      <c r="F177" s="7"/>
      <c r="G177" s="7"/>
      <c r="H177" s="7"/>
      <c r="I177" s="7"/>
      <c r="J177" s="12"/>
      <c r="K177" s="7"/>
      <c r="L177" s="7"/>
      <c r="M177" s="7"/>
      <c r="N177" s="7"/>
      <c r="Q177" t="s">
        <v>592</v>
      </c>
      <c r="R177" s="1" t="s">
        <v>310</v>
      </c>
    </row>
    <row r="178" spans="1:18" hidden="1" x14ac:dyDescent="0.25">
      <c r="A178" s="12"/>
      <c r="B178" s="15"/>
      <c r="C178" s="9"/>
      <c r="D178" s="6"/>
      <c r="E178" s="7" t="s">
        <v>592</v>
      </c>
      <c r="F178" s="7"/>
      <c r="G178" s="7"/>
      <c r="H178" s="7"/>
      <c r="I178" s="7"/>
      <c r="J178" s="12"/>
      <c r="K178" s="7"/>
      <c r="L178" s="7"/>
      <c r="M178" s="7"/>
      <c r="N178" s="7"/>
      <c r="Q178" t="s">
        <v>615</v>
      </c>
      <c r="R178" s="1" t="s">
        <v>614</v>
      </c>
    </row>
    <row r="179" spans="1:18" hidden="1" x14ac:dyDescent="0.25">
      <c r="A179" s="12"/>
      <c r="B179" s="15"/>
      <c r="C179" s="9"/>
      <c r="D179" s="6"/>
      <c r="E179" s="7"/>
      <c r="F179" s="7"/>
      <c r="G179" s="7"/>
      <c r="H179" s="7"/>
      <c r="I179" s="7"/>
      <c r="J179" s="12"/>
      <c r="K179" s="7"/>
      <c r="L179" s="7"/>
      <c r="M179" s="7"/>
      <c r="N179" s="7"/>
      <c r="Q179" t="s">
        <v>615</v>
      </c>
      <c r="R179" s="1" t="s">
        <v>616</v>
      </c>
    </row>
    <row r="180" spans="1:18" hidden="1" x14ac:dyDescent="0.25">
      <c r="A180" s="12"/>
      <c r="B180" s="15"/>
      <c r="C180" s="9"/>
      <c r="D180" s="6"/>
      <c r="E180" s="7" t="s">
        <v>592</v>
      </c>
      <c r="F180" s="7"/>
      <c r="G180" s="7"/>
      <c r="H180" s="7"/>
      <c r="I180" s="7"/>
      <c r="J180" s="12"/>
      <c r="K180" s="7"/>
      <c r="L180" s="7"/>
      <c r="M180" s="7"/>
      <c r="N180" s="7"/>
      <c r="Q180" t="s">
        <v>592</v>
      </c>
      <c r="R180" s="1" t="s">
        <v>357</v>
      </c>
    </row>
    <row r="181" spans="1:18" hidden="1" x14ac:dyDescent="0.25">
      <c r="A181" s="12"/>
      <c r="B181" s="15"/>
      <c r="C181" s="6"/>
      <c r="D181" s="6"/>
      <c r="E181" s="7"/>
      <c r="F181" s="7"/>
      <c r="G181" s="7"/>
      <c r="H181" s="7"/>
      <c r="I181" s="7" t="s">
        <v>592</v>
      </c>
      <c r="J181" s="12"/>
      <c r="K181" s="7"/>
      <c r="L181" s="7"/>
      <c r="M181" s="7"/>
      <c r="N181" s="7"/>
      <c r="R181" s="3" t="s">
        <v>134</v>
      </c>
    </row>
    <row r="182" spans="1:18" hidden="1" x14ac:dyDescent="0.25">
      <c r="A182" s="12"/>
      <c r="B182" s="15"/>
      <c r="C182" s="9"/>
      <c r="D182" s="6"/>
      <c r="E182" s="7"/>
      <c r="F182" s="7"/>
      <c r="G182" s="7"/>
      <c r="H182" s="7"/>
      <c r="I182" s="7"/>
      <c r="J182" s="12"/>
      <c r="K182" s="7" t="s">
        <v>592</v>
      </c>
      <c r="L182" s="7"/>
      <c r="M182" s="7"/>
      <c r="N182" s="7"/>
      <c r="R182" s="1" t="s">
        <v>131</v>
      </c>
    </row>
    <row r="183" spans="1:18" hidden="1" x14ac:dyDescent="0.25">
      <c r="A183" s="12"/>
      <c r="B183" s="15"/>
      <c r="C183" s="6"/>
      <c r="D183" s="6"/>
      <c r="E183" s="7"/>
      <c r="F183" s="7"/>
      <c r="G183" s="7"/>
      <c r="H183" s="7"/>
      <c r="I183" s="7"/>
      <c r="J183" s="12" t="s">
        <v>592</v>
      </c>
      <c r="K183" s="7"/>
      <c r="L183" s="7"/>
      <c r="M183" s="7"/>
      <c r="N183" s="7"/>
      <c r="O183" t="s">
        <v>635</v>
      </c>
      <c r="R183" s="1" t="s">
        <v>46</v>
      </c>
    </row>
    <row r="184" spans="1:18" hidden="1" x14ac:dyDescent="0.25">
      <c r="A184" s="12"/>
      <c r="B184" s="15"/>
      <c r="C184" s="9"/>
      <c r="D184" s="6"/>
      <c r="E184" s="7"/>
      <c r="F184" s="7"/>
      <c r="G184" s="7"/>
      <c r="H184" s="7"/>
      <c r="I184" s="7" t="s">
        <v>592</v>
      </c>
      <c r="J184" s="12"/>
      <c r="K184" s="7"/>
      <c r="L184" s="7"/>
      <c r="M184" s="7"/>
      <c r="N184" s="7"/>
      <c r="R184" s="1" t="s">
        <v>376</v>
      </c>
    </row>
    <row r="185" spans="1:18" hidden="1" x14ac:dyDescent="0.25">
      <c r="A185" s="12"/>
      <c r="B185" s="15"/>
      <c r="C185" s="9"/>
      <c r="D185" s="6"/>
      <c r="E185" s="7"/>
      <c r="F185" s="7"/>
      <c r="G185" s="7"/>
      <c r="H185" s="7"/>
      <c r="I185" s="7" t="s">
        <v>592</v>
      </c>
      <c r="J185" s="12"/>
      <c r="K185" s="7"/>
      <c r="L185" s="7"/>
      <c r="M185" s="7" t="s">
        <v>592</v>
      </c>
      <c r="N185" s="7"/>
      <c r="R185" s="1" t="s">
        <v>383</v>
      </c>
    </row>
    <row r="186" spans="1:18" hidden="1" x14ac:dyDescent="0.25">
      <c r="A186" s="12"/>
      <c r="B186" s="15"/>
      <c r="C186" s="9"/>
      <c r="D186" s="6"/>
      <c r="E186" s="7"/>
      <c r="F186" s="7"/>
      <c r="G186" s="7"/>
      <c r="H186" s="7"/>
      <c r="I186" s="7"/>
      <c r="J186" s="12"/>
      <c r="K186" s="7"/>
      <c r="L186" s="7" t="s">
        <v>592</v>
      </c>
      <c r="M186" s="7"/>
      <c r="N186" s="7"/>
      <c r="R186" s="1" t="s">
        <v>288</v>
      </c>
    </row>
    <row r="187" spans="1:18" hidden="1" x14ac:dyDescent="0.25">
      <c r="A187" s="12"/>
      <c r="B187" s="15"/>
      <c r="C187" s="6"/>
      <c r="D187" s="6"/>
      <c r="E187" s="7" t="s">
        <v>592</v>
      </c>
      <c r="F187" s="7"/>
      <c r="G187" s="7"/>
      <c r="H187" s="7"/>
      <c r="I187" s="7"/>
      <c r="J187" s="12"/>
      <c r="K187" s="7"/>
      <c r="L187" s="7"/>
      <c r="M187" s="7"/>
      <c r="N187" s="7"/>
      <c r="Q187" t="s">
        <v>592</v>
      </c>
      <c r="R187" s="1" t="s">
        <v>30</v>
      </c>
    </row>
    <row r="188" spans="1:18" hidden="1" x14ac:dyDescent="0.25">
      <c r="A188" s="12"/>
      <c r="B188" s="15"/>
      <c r="C188" s="9"/>
      <c r="D188" s="6"/>
      <c r="E188" s="7"/>
      <c r="F188" s="7"/>
      <c r="G188" s="7"/>
      <c r="H188" s="7"/>
      <c r="I188" s="7"/>
      <c r="J188" s="12"/>
      <c r="K188" s="7"/>
      <c r="L188" s="7"/>
      <c r="M188" s="7" t="s">
        <v>592</v>
      </c>
      <c r="N188" s="7"/>
      <c r="R188" s="1" t="s">
        <v>284</v>
      </c>
    </row>
    <row r="189" spans="1:18" hidden="1" x14ac:dyDescent="0.25">
      <c r="A189" s="12"/>
      <c r="B189" s="15"/>
      <c r="C189" s="9"/>
      <c r="D189" s="6"/>
      <c r="E189" s="7"/>
      <c r="F189" s="7"/>
      <c r="G189" s="7"/>
      <c r="H189" s="7"/>
      <c r="I189" s="7"/>
      <c r="J189" s="12"/>
      <c r="K189" s="7"/>
      <c r="L189" s="7" t="s">
        <v>592</v>
      </c>
      <c r="M189" s="7"/>
      <c r="N189" s="7"/>
      <c r="R189" s="1" t="s">
        <v>279</v>
      </c>
    </row>
    <row r="190" spans="1:18" hidden="1" x14ac:dyDescent="0.25">
      <c r="A190" s="12"/>
      <c r="B190" s="15"/>
      <c r="C190" s="9"/>
      <c r="D190" s="6"/>
      <c r="E190" s="7"/>
      <c r="F190" s="7"/>
      <c r="G190" s="7"/>
      <c r="H190" s="7" t="s">
        <v>592</v>
      </c>
      <c r="I190" s="7"/>
      <c r="J190" s="12"/>
      <c r="K190" s="7"/>
      <c r="L190" s="7"/>
      <c r="M190" s="7"/>
      <c r="N190" s="7"/>
      <c r="O190" t="s">
        <v>631</v>
      </c>
      <c r="R190" s="1" t="s">
        <v>386</v>
      </c>
    </row>
    <row r="191" spans="1:18" hidden="1" x14ac:dyDescent="0.25">
      <c r="A191" s="12"/>
      <c r="B191" s="15"/>
      <c r="C191" s="9"/>
      <c r="D191" s="6"/>
      <c r="E191" s="7" t="s">
        <v>592</v>
      </c>
      <c r="F191" s="7"/>
      <c r="G191" s="7"/>
      <c r="H191" s="7"/>
      <c r="I191" s="7"/>
      <c r="J191" s="12"/>
      <c r="K191" s="7"/>
      <c r="L191" s="7"/>
      <c r="M191" s="7"/>
      <c r="N191" s="7"/>
      <c r="Q191" t="s">
        <v>592</v>
      </c>
      <c r="R191" s="1" t="s">
        <v>384</v>
      </c>
    </row>
    <row r="192" spans="1:18" hidden="1" x14ac:dyDescent="0.25">
      <c r="A192" s="12"/>
      <c r="B192" s="15"/>
      <c r="C192" s="9"/>
      <c r="D192" s="6"/>
      <c r="E192" s="7" t="s">
        <v>592</v>
      </c>
      <c r="F192" s="7"/>
      <c r="G192" s="7"/>
      <c r="H192" s="7"/>
      <c r="I192" s="7"/>
      <c r="J192" s="12"/>
      <c r="K192" s="7"/>
      <c r="L192" s="7"/>
      <c r="M192" s="7"/>
      <c r="N192" s="7"/>
      <c r="Q192" t="s">
        <v>592</v>
      </c>
      <c r="R192" s="1" t="s">
        <v>300</v>
      </c>
    </row>
    <row r="193" spans="1:18" hidden="1" x14ac:dyDescent="0.25">
      <c r="A193" s="12"/>
      <c r="B193" s="15"/>
      <c r="C193" s="9"/>
      <c r="D193" s="6"/>
      <c r="E193" s="7" t="s">
        <v>592</v>
      </c>
      <c r="F193" s="7"/>
      <c r="G193" s="7"/>
      <c r="H193" s="7"/>
      <c r="I193" s="7"/>
      <c r="J193" s="12"/>
      <c r="K193" s="7"/>
      <c r="L193" s="7"/>
      <c r="M193" s="7"/>
      <c r="N193" s="7"/>
      <c r="Q193" t="s">
        <v>592</v>
      </c>
      <c r="R193" s="1" t="s">
        <v>291</v>
      </c>
    </row>
    <row r="194" spans="1:18" hidden="1" x14ac:dyDescent="0.25">
      <c r="A194" s="12"/>
      <c r="B194" s="15"/>
      <c r="C194" s="6"/>
      <c r="D194" s="6"/>
      <c r="E194" s="7"/>
      <c r="F194" s="7"/>
      <c r="G194" s="7"/>
      <c r="H194" s="7"/>
      <c r="I194" s="7" t="s">
        <v>592</v>
      </c>
      <c r="J194" s="12"/>
      <c r="K194" s="7"/>
      <c r="L194" s="7"/>
      <c r="M194" s="7"/>
      <c r="N194" s="7"/>
      <c r="R194" s="1" t="s">
        <v>191</v>
      </c>
    </row>
    <row r="195" spans="1:18" hidden="1" x14ac:dyDescent="0.25">
      <c r="A195" s="12"/>
      <c r="B195" s="15"/>
      <c r="C195" s="9"/>
      <c r="D195" s="6"/>
      <c r="E195" s="7"/>
      <c r="F195" s="7"/>
      <c r="G195" s="7"/>
      <c r="H195" s="7"/>
      <c r="I195" s="7"/>
      <c r="J195" s="12"/>
      <c r="K195" s="7"/>
      <c r="L195" s="7" t="s">
        <v>592</v>
      </c>
      <c r="M195" s="7"/>
      <c r="N195" s="7"/>
      <c r="R195" s="1" t="s">
        <v>227</v>
      </c>
    </row>
    <row r="196" spans="1:18" hidden="1" x14ac:dyDescent="0.25">
      <c r="A196" s="12"/>
      <c r="B196" s="15"/>
      <c r="C196" s="9"/>
      <c r="D196" s="6"/>
      <c r="E196" s="7"/>
      <c r="F196" s="7"/>
      <c r="G196" s="7"/>
      <c r="H196" s="7"/>
      <c r="I196" s="7"/>
      <c r="J196" s="12"/>
      <c r="K196" s="7"/>
      <c r="L196" s="7"/>
      <c r="M196" s="7" t="s">
        <v>592</v>
      </c>
      <c r="N196" s="7"/>
      <c r="R196" s="1" t="s">
        <v>382</v>
      </c>
    </row>
    <row r="197" spans="1:18" hidden="1" x14ac:dyDescent="0.25">
      <c r="A197" s="12"/>
      <c r="B197" s="15"/>
      <c r="C197" s="9"/>
      <c r="D197" s="6"/>
      <c r="E197" s="7"/>
      <c r="F197" s="7"/>
      <c r="G197" s="7"/>
      <c r="H197" s="7"/>
      <c r="I197" s="7"/>
      <c r="J197" s="12" t="s">
        <v>592</v>
      </c>
      <c r="K197" s="7"/>
      <c r="L197" s="7"/>
      <c r="M197" s="7"/>
      <c r="N197" s="7"/>
      <c r="O197" t="s">
        <v>635</v>
      </c>
      <c r="R197" s="1" t="s">
        <v>116</v>
      </c>
    </row>
    <row r="198" spans="1:18" x14ac:dyDescent="0.25">
      <c r="A198" s="12"/>
      <c r="B198" s="15"/>
      <c r="C198" s="9"/>
      <c r="D198" s="6"/>
      <c r="E198" s="7"/>
      <c r="F198" s="7"/>
      <c r="G198" s="7"/>
      <c r="H198" s="7"/>
      <c r="I198" s="7"/>
      <c r="J198" s="12"/>
      <c r="K198" s="7"/>
      <c r="L198" s="7"/>
      <c r="M198" s="7"/>
      <c r="N198" s="7" t="s">
        <v>592</v>
      </c>
      <c r="O198" t="s">
        <v>632</v>
      </c>
      <c r="R198" s="1" t="s">
        <v>219</v>
      </c>
    </row>
    <row r="199" spans="1:18" hidden="1" x14ac:dyDescent="0.25">
      <c r="A199" s="12"/>
      <c r="B199" s="15"/>
      <c r="C199" s="9"/>
      <c r="D199" s="6"/>
      <c r="E199" s="7"/>
      <c r="F199" s="7"/>
      <c r="G199" s="7"/>
      <c r="H199" s="7" t="s">
        <v>592</v>
      </c>
      <c r="I199" s="7"/>
      <c r="J199" s="12"/>
      <c r="K199" s="7"/>
      <c r="L199" s="7"/>
      <c r="M199" s="7"/>
      <c r="N199" s="7"/>
      <c r="O199" t="s">
        <v>507</v>
      </c>
      <c r="R199" s="1" t="s">
        <v>285</v>
      </c>
    </row>
    <row r="200" spans="1:18" hidden="1" x14ac:dyDescent="0.25">
      <c r="A200" s="12"/>
      <c r="B200" s="15"/>
      <c r="C200" s="9"/>
      <c r="D200" s="6"/>
      <c r="E200" s="7"/>
      <c r="F200" s="7"/>
      <c r="G200" s="7"/>
      <c r="H200" s="7"/>
      <c r="I200" s="7"/>
      <c r="J200" s="12"/>
      <c r="K200" s="7" t="s">
        <v>592</v>
      </c>
      <c r="L200" s="7"/>
      <c r="M200" s="7"/>
      <c r="N200" s="7"/>
      <c r="R200" s="1" t="s">
        <v>293</v>
      </c>
    </row>
    <row r="201" spans="1:18" hidden="1" x14ac:dyDescent="0.25">
      <c r="A201" s="12"/>
      <c r="B201" s="15"/>
      <c r="C201" s="9"/>
      <c r="D201" s="6"/>
      <c r="E201" s="7" t="s">
        <v>592</v>
      </c>
      <c r="F201" s="7"/>
      <c r="G201" s="7"/>
      <c r="H201" s="7"/>
      <c r="I201" s="7"/>
      <c r="J201" s="12"/>
      <c r="K201" s="7"/>
      <c r="L201" s="7"/>
      <c r="M201" s="7"/>
      <c r="N201" s="7"/>
      <c r="Q201" t="s">
        <v>592</v>
      </c>
      <c r="R201" s="1" t="s">
        <v>463</v>
      </c>
    </row>
    <row r="202" spans="1:18" hidden="1" x14ac:dyDescent="0.25">
      <c r="A202" s="12"/>
      <c r="B202" s="15"/>
      <c r="C202" s="9"/>
      <c r="D202" s="6"/>
      <c r="E202" s="7" t="s">
        <v>592</v>
      </c>
      <c r="F202" s="7"/>
      <c r="G202" s="7"/>
      <c r="H202" s="7"/>
      <c r="I202" s="7"/>
      <c r="J202" s="12"/>
      <c r="K202" s="7"/>
      <c r="L202" s="7"/>
      <c r="M202" s="7"/>
      <c r="N202" s="7"/>
      <c r="Q202" t="s">
        <v>592</v>
      </c>
      <c r="R202" s="1" t="s">
        <v>286</v>
      </c>
    </row>
    <row r="203" spans="1:18" hidden="1" x14ac:dyDescent="0.25">
      <c r="A203" s="12"/>
      <c r="B203" s="15"/>
      <c r="C203" s="6"/>
      <c r="D203" s="6"/>
      <c r="E203" s="7"/>
      <c r="F203" s="7"/>
      <c r="G203" s="7"/>
      <c r="H203" s="7"/>
      <c r="I203" s="7"/>
      <c r="J203" s="12" t="s">
        <v>592</v>
      </c>
      <c r="K203" s="7"/>
      <c r="L203" s="7"/>
      <c r="M203" s="7"/>
      <c r="N203" s="7"/>
      <c r="O203" t="s">
        <v>636</v>
      </c>
      <c r="R203" s="1" t="s">
        <v>127</v>
      </c>
    </row>
    <row r="204" spans="1:18" hidden="1" x14ac:dyDescent="0.25">
      <c r="A204" s="12"/>
      <c r="B204" s="15"/>
      <c r="C204" s="9"/>
      <c r="D204" s="6"/>
      <c r="E204" s="7" t="s">
        <v>592</v>
      </c>
      <c r="F204" s="7"/>
      <c r="G204" s="7"/>
      <c r="H204" s="7"/>
      <c r="I204" s="7"/>
      <c r="J204" s="12"/>
      <c r="K204" s="7"/>
      <c r="L204" s="7"/>
      <c r="M204" s="7"/>
      <c r="N204" s="7"/>
      <c r="Q204" t="s">
        <v>592</v>
      </c>
      <c r="R204" s="1" t="s">
        <v>295</v>
      </c>
    </row>
    <row r="205" spans="1:18" hidden="1" x14ac:dyDescent="0.25">
      <c r="A205" s="12"/>
      <c r="B205" s="15"/>
      <c r="C205" s="9"/>
      <c r="D205" s="6"/>
      <c r="E205" s="7"/>
      <c r="F205" s="7"/>
      <c r="G205" s="7"/>
      <c r="H205" s="7"/>
      <c r="I205" s="7"/>
      <c r="J205" s="12"/>
      <c r="K205" s="7"/>
      <c r="L205" s="7"/>
      <c r="M205" s="7" t="s">
        <v>592</v>
      </c>
      <c r="N205" s="7"/>
      <c r="R205" s="1" t="s">
        <v>472</v>
      </c>
    </row>
    <row r="206" spans="1:18" hidden="1" x14ac:dyDescent="0.25">
      <c r="A206" s="11"/>
      <c r="B206" s="14"/>
      <c r="J206" s="11"/>
      <c r="K206" s="7"/>
      <c r="L206" s="7" t="s">
        <v>592</v>
      </c>
      <c r="M206" s="7"/>
      <c r="N206" s="7"/>
      <c r="R206" s="1" t="s">
        <v>157</v>
      </c>
    </row>
    <row r="207" spans="1:18" hidden="1" x14ac:dyDescent="0.25">
      <c r="A207" s="11"/>
      <c r="B207" s="14"/>
      <c r="J207" s="11"/>
      <c r="K207" s="7"/>
      <c r="L207" s="7" t="s">
        <v>592</v>
      </c>
      <c r="M207" s="7"/>
      <c r="N207" s="7"/>
      <c r="R207" s="1" t="s">
        <v>158</v>
      </c>
    </row>
    <row r="208" spans="1:18" hidden="1" x14ac:dyDescent="0.25">
      <c r="A208" s="11"/>
      <c r="B208" s="14"/>
      <c r="J208" s="11"/>
      <c r="K208" s="7"/>
      <c r="L208" s="7" t="s">
        <v>592</v>
      </c>
      <c r="M208" s="7"/>
      <c r="N208" s="7"/>
      <c r="R208" s="1" t="s">
        <v>156</v>
      </c>
    </row>
    <row r="209" spans="1:18" hidden="1" x14ac:dyDescent="0.25">
      <c r="A209" s="11"/>
      <c r="B209" s="14"/>
      <c r="J209" s="11"/>
      <c r="K209" s="7"/>
      <c r="L209" s="7" t="s">
        <v>592</v>
      </c>
      <c r="M209" s="7"/>
      <c r="N209" s="7"/>
      <c r="R209" s="1" t="s">
        <v>160</v>
      </c>
    </row>
    <row r="210" spans="1:18" hidden="1" x14ac:dyDescent="0.25">
      <c r="A210" s="11"/>
      <c r="B210" s="14"/>
      <c r="J210" s="11"/>
      <c r="K210" s="7"/>
      <c r="L210" s="7" t="s">
        <v>592</v>
      </c>
      <c r="M210" s="7"/>
      <c r="N210" s="7"/>
      <c r="R210" s="1" t="s">
        <v>155</v>
      </c>
    </row>
    <row r="211" spans="1:18" hidden="1" x14ac:dyDescent="0.25">
      <c r="A211" s="11"/>
      <c r="B211" s="14"/>
      <c r="J211" s="11"/>
      <c r="K211" s="7"/>
      <c r="L211" s="7" t="s">
        <v>592</v>
      </c>
      <c r="M211" s="7"/>
      <c r="N211" s="7"/>
      <c r="R211" s="1" t="s">
        <v>161</v>
      </c>
    </row>
    <row r="212" spans="1:18" hidden="1" x14ac:dyDescent="0.25">
      <c r="A212" s="11"/>
      <c r="B212" s="14"/>
      <c r="J212" s="11"/>
      <c r="K212" s="7"/>
      <c r="L212" s="7" t="s">
        <v>592</v>
      </c>
      <c r="M212" s="7"/>
      <c r="N212" s="7"/>
      <c r="R212" s="1" t="s">
        <v>159</v>
      </c>
    </row>
    <row r="213" spans="1:18" hidden="1" x14ac:dyDescent="0.25">
      <c r="A213" s="11"/>
      <c r="B213" s="14"/>
      <c r="J213" s="11"/>
      <c r="K213" s="7"/>
      <c r="L213" s="7" t="s">
        <v>592</v>
      </c>
      <c r="M213" s="7"/>
      <c r="N213" s="7"/>
      <c r="R213" s="1" t="s">
        <v>340</v>
      </c>
    </row>
    <row r="214" spans="1:18" hidden="1" x14ac:dyDescent="0.25">
      <c r="A214" s="11"/>
      <c r="B214" s="14"/>
      <c r="J214" s="11"/>
      <c r="K214" s="7"/>
      <c r="L214" s="7" t="s">
        <v>592</v>
      </c>
      <c r="M214" s="7"/>
      <c r="N214" s="7"/>
      <c r="R214" s="1" t="s">
        <v>242</v>
      </c>
    </row>
    <row r="215" spans="1:18" hidden="1" x14ac:dyDescent="0.25">
      <c r="A215" s="11"/>
      <c r="B215" s="14"/>
      <c r="J215" s="11"/>
      <c r="K215" s="7"/>
      <c r="L215" s="7" t="s">
        <v>592</v>
      </c>
      <c r="M215" s="7"/>
      <c r="N215" s="7"/>
      <c r="R215" s="1" t="s">
        <v>246</v>
      </c>
    </row>
    <row r="216" spans="1:18" hidden="1" x14ac:dyDescent="0.25">
      <c r="A216" s="11"/>
      <c r="B216" s="14"/>
      <c r="J216" s="11"/>
      <c r="K216" s="7"/>
      <c r="L216" s="7" t="s">
        <v>592</v>
      </c>
      <c r="M216" s="7"/>
      <c r="N216" s="7"/>
      <c r="R216" s="1" t="s">
        <v>251</v>
      </c>
    </row>
    <row r="217" spans="1:18" hidden="1" x14ac:dyDescent="0.25">
      <c r="A217" s="11"/>
      <c r="B217" s="14"/>
      <c r="J217" s="11"/>
      <c r="K217" s="7"/>
      <c r="L217" s="7" t="s">
        <v>592</v>
      </c>
      <c r="M217" s="7"/>
      <c r="N217" s="7"/>
      <c r="R217" s="1" t="s">
        <v>252</v>
      </c>
    </row>
    <row r="218" spans="1:18" hidden="1" x14ac:dyDescent="0.25">
      <c r="A218" s="11"/>
      <c r="B218" s="14"/>
      <c r="J218" s="11"/>
      <c r="K218" s="7"/>
      <c r="L218" s="7" t="s">
        <v>592</v>
      </c>
      <c r="M218" s="7"/>
      <c r="N218" s="7"/>
      <c r="R218" s="1" t="s">
        <v>264</v>
      </c>
    </row>
    <row r="219" spans="1:18" hidden="1" x14ac:dyDescent="0.25">
      <c r="A219" s="11"/>
      <c r="B219" s="14"/>
      <c r="J219" s="11"/>
      <c r="K219" s="7"/>
      <c r="L219" s="7" t="s">
        <v>592</v>
      </c>
      <c r="M219" s="7"/>
      <c r="N219" s="7"/>
      <c r="R219" s="1" t="s">
        <v>266</v>
      </c>
    </row>
    <row r="220" spans="1:18" hidden="1" x14ac:dyDescent="0.25">
      <c r="A220" s="11"/>
      <c r="B220" s="14"/>
      <c r="J220" s="11"/>
      <c r="K220" s="7"/>
      <c r="L220" s="7" t="s">
        <v>592</v>
      </c>
      <c r="M220" s="7"/>
      <c r="N220" s="7"/>
      <c r="R220" s="1" t="s">
        <v>238</v>
      </c>
    </row>
    <row r="221" spans="1:18" hidden="1" x14ac:dyDescent="0.25">
      <c r="A221" s="11"/>
      <c r="B221" s="14"/>
      <c r="J221" s="11"/>
      <c r="K221" s="7"/>
      <c r="L221" s="7" t="s">
        <v>592</v>
      </c>
      <c r="M221" s="7"/>
      <c r="N221" s="7"/>
      <c r="R221" s="1" t="s">
        <v>197</v>
      </c>
    </row>
    <row r="222" spans="1:18" hidden="1" x14ac:dyDescent="0.25">
      <c r="A222" s="11"/>
      <c r="B222" s="14"/>
      <c r="J222" s="11"/>
      <c r="K222" s="7"/>
      <c r="L222" s="7" t="s">
        <v>592</v>
      </c>
      <c r="M222" s="7"/>
      <c r="N222" s="7"/>
      <c r="R222" s="1" t="s">
        <v>372</v>
      </c>
    </row>
    <row r="223" spans="1:18" hidden="1" x14ac:dyDescent="0.25">
      <c r="A223" s="11"/>
      <c r="B223" s="14"/>
      <c r="J223" s="11"/>
      <c r="K223" s="7"/>
      <c r="L223" s="7" t="s">
        <v>592</v>
      </c>
      <c r="M223" s="7"/>
      <c r="N223" s="7"/>
      <c r="R223" s="1" t="s">
        <v>84</v>
      </c>
    </row>
    <row r="224" spans="1:18" hidden="1" x14ac:dyDescent="0.25">
      <c r="A224" s="11"/>
      <c r="B224" s="14"/>
      <c r="J224" s="11"/>
      <c r="K224" s="7"/>
      <c r="L224" s="7" t="s">
        <v>592</v>
      </c>
      <c r="M224" s="7"/>
      <c r="N224" s="7"/>
      <c r="R224" s="1" t="s">
        <v>360</v>
      </c>
    </row>
    <row r="225" spans="1:18" hidden="1" x14ac:dyDescent="0.25">
      <c r="A225" s="11"/>
      <c r="B225" s="14"/>
      <c r="J225" s="11"/>
      <c r="K225" s="7"/>
      <c r="L225" s="7" t="s">
        <v>592</v>
      </c>
      <c r="M225" s="7"/>
      <c r="N225" s="7"/>
      <c r="R225" s="1" t="s">
        <v>347</v>
      </c>
    </row>
    <row r="226" spans="1:18" hidden="1" x14ac:dyDescent="0.25">
      <c r="A226" s="11"/>
      <c r="B226" s="14"/>
      <c r="J226" s="11"/>
      <c r="K226" s="7"/>
      <c r="L226" s="7" t="s">
        <v>592</v>
      </c>
      <c r="M226" s="7"/>
      <c r="N226" s="7"/>
      <c r="R226" s="1" t="s">
        <v>187</v>
      </c>
    </row>
    <row r="227" spans="1:18" hidden="1" x14ac:dyDescent="0.25">
      <c r="A227" s="11"/>
      <c r="B227" s="14"/>
      <c r="J227" s="11"/>
      <c r="K227" s="7"/>
      <c r="L227" s="7" t="s">
        <v>592</v>
      </c>
      <c r="M227" s="7"/>
      <c r="N227" s="7"/>
      <c r="R227" s="1" t="s">
        <v>349</v>
      </c>
    </row>
    <row r="228" spans="1:18" hidden="1" x14ac:dyDescent="0.25">
      <c r="A228" s="11"/>
      <c r="B228" s="14"/>
      <c r="J228" s="11"/>
      <c r="K228" s="7"/>
      <c r="L228" s="7" t="s">
        <v>592</v>
      </c>
      <c r="M228" s="7"/>
      <c r="N228" s="7"/>
      <c r="R228" s="1" t="s">
        <v>337</v>
      </c>
    </row>
    <row r="229" spans="1:18" hidden="1" x14ac:dyDescent="0.25">
      <c r="A229" s="11"/>
      <c r="B229" s="14"/>
      <c r="J229" s="11"/>
      <c r="K229" s="7"/>
      <c r="L229" s="7" t="s">
        <v>592</v>
      </c>
      <c r="M229" s="7"/>
      <c r="N229" s="7"/>
      <c r="R229" s="1" t="s">
        <v>28</v>
      </c>
    </row>
    <row r="230" spans="1:18" hidden="1" x14ac:dyDescent="0.25">
      <c r="A230" s="11"/>
      <c r="B230" s="14"/>
      <c r="J230" s="11"/>
      <c r="K230" s="7"/>
      <c r="L230" s="7" t="s">
        <v>592</v>
      </c>
      <c r="M230" s="7"/>
      <c r="N230" s="7"/>
      <c r="R230" s="1" t="s">
        <v>343</v>
      </c>
    </row>
    <row r="231" spans="1:18" hidden="1" x14ac:dyDescent="0.25">
      <c r="A231" s="11"/>
      <c r="B231" s="14"/>
      <c r="J231" s="11"/>
      <c r="K231" s="7"/>
      <c r="L231" s="7" t="s">
        <v>592</v>
      </c>
      <c r="M231" s="7"/>
      <c r="N231" s="7"/>
      <c r="R231" s="1" t="s">
        <v>303</v>
      </c>
    </row>
    <row r="232" spans="1:18" hidden="1" x14ac:dyDescent="0.25">
      <c r="A232" s="11"/>
      <c r="B232" s="14"/>
      <c r="J232" s="11"/>
      <c r="K232" s="7"/>
      <c r="L232" s="7" t="s">
        <v>592</v>
      </c>
      <c r="M232" s="7"/>
      <c r="N232" s="7"/>
      <c r="Q232" t="s">
        <v>531</v>
      </c>
      <c r="R232" t="s">
        <v>542</v>
      </c>
    </row>
    <row r="233" spans="1:18" hidden="1" x14ac:dyDescent="0.25">
      <c r="A233" s="11"/>
      <c r="B233" s="14"/>
      <c r="J233" s="11"/>
      <c r="K233" s="7"/>
      <c r="L233" s="7" t="s">
        <v>592</v>
      </c>
      <c r="M233" s="7"/>
      <c r="N233" s="7"/>
      <c r="Q233" t="s">
        <v>531</v>
      </c>
      <c r="R233" t="s">
        <v>543</v>
      </c>
    </row>
    <row r="234" spans="1:18" hidden="1" x14ac:dyDescent="0.25">
      <c r="A234" s="11"/>
      <c r="B234" s="14"/>
      <c r="J234" s="11"/>
      <c r="K234" s="7"/>
      <c r="L234" s="7" t="s">
        <v>592</v>
      </c>
      <c r="M234" s="7"/>
      <c r="N234" s="7"/>
      <c r="Q234" t="s">
        <v>531</v>
      </c>
      <c r="R234" t="s">
        <v>544</v>
      </c>
    </row>
    <row r="235" spans="1:18" hidden="1" x14ac:dyDescent="0.25">
      <c r="A235" s="11"/>
      <c r="B235" s="14"/>
      <c r="J235" s="11"/>
      <c r="K235" s="7"/>
      <c r="L235" s="7" t="s">
        <v>592</v>
      </c>
      <c r="M235" s="7"/>
      <c r="N235" s="7"/>
      <c r="Q235" t="s">
        <v>531</v>
      </c>
      <c r="R235" t="s">
        <v>545</v>
      </c>
    </row>
    <row r="236" spans="1:18" hidden="1" x14ac:dyDescent="0.25">
      <c r="A236" s="11"/>
      <c r="B236" s="14"/>
      <c r="J236" s="11"/>
      <c r="K236" s="7"/>
      <c r="L236" s="7" t="s">
        <v>592</v>
      </c>
      <c r="M236" s="7"/>
      <c r="N236" s="7"/>
      <c r="Q236" t="s">
        <v>531</v>
      </c>
      <c r="R236" t="s">
        <v>546</v>
      </c>
    </row>
    <row r="237" spans="1:18" hidden="1" x14ac:dyDescent="0.25">
      <c r="A237" s="11"/>
      <c r="B237" s="14"/>
      <c r="J237" s="11"/>
      <c r="K237" s="7"/>
      <c r="L237" s="7" t="s">
        <v>592</v>
      </c>
      <c r="M237" s="7"/>
      <c r="N237" s="7"/>
      <c r="Q237" t="s">
        <v>531</v>
      </c>
      <c r="R237" t="s">
        <v>547</v>
      </c>
    </row>
    <row r="238" spans="1:18" hidden="1" x14ac:dyDescent="0.25">
      <c r="A238" s="11"/>
      <c r="B238" s="14"/>
      <c r="J238" s="11"/>
      <c r="K238" s="7"/>
      <c r="L238" s="7" t="s">
        <v>592</v>
      </c>
      <c r="M238" s="7"/>
      <c r="N238" s="7"/>
      <c r="Q238" t="s">
        <v>531</v>
      </c>
      <c r="R238" t="s">
        <v>548</v>
      </c>
    </row>
    <row r="239" spans="1:18" hidden="1" x14ac:dyDescent="0.25">
      <c r="A239" s="11"/>
      <c r="B239" s="14"/>
      <c r="J239" s="11"/>
      <c r="K239" s="7"/>
      <c r="L239" s="7" t="s">
        <v>592</v>
      </c>
      <c r="M239" s="7"/>
      <c r="N239" s="7"/>
      <c r="Q239" t="s">
        <v>531</v>
      </c>
      <c r="R239" t="s">
        <v>549</v>
      </c>
    </row>
    <row r="240" spans="1:18" hidden="1" x14ac:dyDescent="0.25">
      <c r="A240" s="11"/>
      <c r="B240" s="14"/>
      <c r="J240" s="11"/>
      <c r="K240" s="7"/>
      <c r="L240" s="7" t="s">
        <v>592</v>
      </c>
      <c r="M240" s="7"/>
      <c r="N240" s="7"/>
      <c r="Q240" t="s">
        <v>531</v>
      </c>
      <c r="R240" t="s">
        <v>550</v>
      </c>
    </row>
    <row r="241" spans="1:18" hidden="1" x14ac:dyDescent="0.25">
      <c r="A241" s="11"/>
      <c r="B241" s="14"/>
      <c r="J241" s="11"/>
      <c r="K241" s="7"/>
      <c r="L241" s="7" t="s">
        <v>592</v>
      </c>
      <c r="M241" s="7"/>
      <c r="N241" s="7"/>
      <c r="Q241" t="s">
        <v>531</v>
      </c>
      <c r="R241" t="s">
        <v>551</v>
      </c>
    </row>
    <row r="242" spans="1:18" hidden="1" x14ac:dyDescent="0.25">
      <c r="A242" s="11"/>
      <c r="B242" s="14"/>
      <c r="J242" s="11"/>
      <c r="K242" s="7"/>
      <c r="L242" s="7" t="s">
        <v>592</v>
      </c>
      <c r="M242" s="7"/>
      <c r="N242" s="7"/>
      <c r="R242" s="1" t="s">
        <v>212</v>
      </c>
    </row>
    <row r="243" spans="1:18" hidden="1" x14ac:dyDescent="0.25">
      <c r="A243" s="11"/>
      <c r="B243" s="14"/>
      <c r="J243" s="11"/>
      <c r="K243" s="7"/>
      <c r="L243" s="7" t="s">
        <v>592</v>
      </c>
      <c r="M243" s="7"/>
      <c r="N243" s="7"/>
      <c r="R243" s="1" t="s">
        <v>374</v>
      </c>
    </row>
    <row r="244" spans="1:18" hidden="1" x14ac:dyDescent="0.25">
      <c r="A244" s="11"/>
      <c r="B244" s="14"/>
      <c r="J244" s="11"/>
      <c r="K244" s="7"/>
      <c r="L244" s="7" t="s">
        <v>592</v>
      </c>
      <c r="M244" s="7"/>
      <c r="N244" s="7"/>
      <c r="R244" s="1" t="s">
        <v>65</v>
      </c>
    </row>
    <row r="245" spans="1:18" hidden="1" x14ac:dyDescent="0.25">
      <c r="A245" s="11"/>
      <c r="B245" s="14"/>
      <c r="J245" s="11"/>
      <c r="K245" s="7"/>
      <c r="L245" s="7" t="s">
        <v>592</v>
      </c>
      <c r="M245" s="7"/>
      <c r="N245" s="7"/>
      <c r="R245" s="1" t="s">
        <v>313</v>
      </c>
    </row>
    <row r="246" spans="1:18" hidden="1" x14ac:dyDescent="0.25">
      <c r="A246" s="11"/>
      <c r="B246" s="14"/>
      <c r="J246" s="11"/>
      <c r="K246" s="7"/>
      <c r="L246" s="7" t="s">
        <v>592</v>
      </c>
      <c r="M246" s="7"/>
      <c r="N246" s="7"/>
      <c r="R246" s="1" t="s">
        <v>339</v>
      </c>
    </row>
    <row r="247" spans="1:18" hidden="1" x14ac:dyDescent="0.25">
      <c r="A247" s="11"/>
      <c r="B247" s="14"/>
      <c r="J247" s="11"/>
      <c r="K247" s="7"/>
      <c r="L247" s="7" t="s">
        <v>592</v>
      </c>
      <c r="M247" s="7"/>
      <c r="N247" s="7"/>
      <c r="R247" s="1" t="s">
        <v>404</v>
      </c>
    </row>
    <row r="248" spans="1:18" hidden="1" x14ac:dyDescent="0.25">
      <c r="A248" s="11"/>
      <c r="B248" s="14"/>
      <c r="J248" s="11"/>
      <c r="K248" s="7"/>
      <c r="L248" s="7" t="s">
        <v>592</v>
      </c>
      <c r="M248" s="7"/>
      <c r="N248" s="7"/>
      <c r="R248" s="1" t="s">
        <v>76</v>
      </c>
    </row>
    <row r="249" spans="1:18" hidden="1" x14ac:dyDescent="0.25">
      <c r="A249" s="11"/>
      <c r="B249" s="14"/>
      <c r="J249" s="11"/>
      <c r="K249" s="7"/>
      <c r="L249" s="7" t="s">
        <v>592</v>
      </c>
      <c r="M249" s="7"/>
      <c r="N249" s="7"/>
      <c r="R249" s="1" t="s">
        <v>483</v>
      </c>
    </row>
    <row r="250" spans="1:18" hidden="1" x14ac:dyDescent="0.25">
      <c r="A250" s="11"/>
      <c r="B250" s="14"/>
      <c r="J250" s="11"/>
      <c r="K250" s="7"/>
      <c r="L250" s="7" t="s">
        <v>592</v>
      </c>
      <c r="M250" s="7"/>
      <c r="N250" s="7"/>
      <c r="R250" s="1" t="s">
        <v>49</v>
      </c>
    </row>
    <row r="251" spans="1:18" hidden="1" x14ac:dyDescent="0.25">
      <c r="A251" s="11"/>
      <c r="B251" s="14"/>
      <c r="J251" s="11"/>
      <c r="K251" s="7"/>
      <c r="L251" s="7" t="s">
        <v>592</v>
      </c>
      <c r="M251" s="7"/>
      <c r="N251" s="7"/>
      <c r="R251" s="1" t="s">
        <v>348</v>
      </c>
    </row>
    <row r="252" spans="1:18" hidden="1" x14ac:dyDescent="0.25">
      <c r="A252" s="11"/>
      <c r="B252" s="14"/>
      <c r="J252" s="11"/>
      <c r="K252" s="7"/>
      <c r="L252" s="7" t="s">
        <v>592</v>
      </c>
      <c r="M252" s="7"/>
      <c r="N252" s="7"/>
      <c r="R252" s="1" t="s">
        <v>413</v>
      </c>
    </row>
    <row r="253" spans="1:18" hidden="1" x14ac:dyDescent="0.25">
      <c r="A253" s="11"/>
      <c r="B253" s="14"/>
      <c r="J253" s="11"/>
      <c r="K253" s="7"/>
      <c r="L253" s="7" t="s">
        <v>592</v>
      </c>
      <c r="M253" s="7"/>
      <c r="N253" s="7"/>
      <c r="R253" s="1" t="s">
        <v>352</v>
      </c>
    </row>
    <row r="254" spans="1:18" hidden="1" x14ac:dyDescent="0.25">
      <c r="A254" s="11"/>
      <c r="B254" s="14"/>
      <c r="J254" s="11"/>
      <c r="K254" s="7"/>
      <c r="L254" s="7" t="s">
        <v>592</v>
      </c>
      <c r="M254" s="7"/>
      <c r="N254" s="7"/>
      <c r="R254" s="1" t="s">
        <v>422</v>
      </c>
    </row>
    <row r="255" spans="1:18" hidden="1" x14ac:dyDescent="0.25">
      <c r="A255" s="11"/>
      <c r="B255" s="14"/>
      <c r="J255" s="11"/>
      <c r="K255" s="7"/>
      <c r="L255" s="7" t="s">
        <v>592</v>
      </c>
      <c r="M255" s="7"/>
      <c r="N255" s="7"/>
      <c r="R255" s="1" t="s">
        <v>428</v>
      </c>
    </row>
    <row r="256" spans="1:18" hidden="1" x14ac:dyDescent="0.25">
      <c r="A256" s="11"/>
      <c r="B256" s="14"/>
      <c r="J256" s="11"/>
      <c r="K256" s="7"/>
      <c r="L256" s="7" t="s">
        <v>592</v>
      </c>
      <c r="M256" s="7"/>
      <c r="N256" s="7"/>
      <c r="R256" s="1" t="s">
        <v>57</v>
      </c>
    </row>
    <row r="257" spans="1:18" hidden="1" x14ac:dyDescent="0.25">
      <c r="A257" s="11"/>
      <c r="B257" s="14"/>
      <c r="J257" s="11"/>
      <c r="K257" s="7"/>
      <c r="L257" s="7" t="s">
        <v>592</v>
      </c>
      <c r="M257" s="7"/>
      <c r="N257" s="7"/>
      <c r="R257" s="1" t="s">
        <v>20</v>
      </c>
    </row>
    <row r="258" spans="1:18" hidden="1" x14ac:dyDescent="0.25">
      <c r="A258" s="11"/>
      <c r="B258" s="14"/>
      <c r="J258" s="11"/>
      <c r="K258" s="7"/>
      <c r="L258" s="7" t="s">
        <v>592</v>
      </c>
      <c r="M258" s="7"/>
      <c r="N258" s="7"/>
      <c r="R258" s="1" t="s">
        <v>365</v>
      </c>
    </row>
    <row r="259" spans="1:18" hidden="1" x14ac:dyDescent="0.25">
      <c r="A259" s="11"/>
      <c r="B259" s="14"/>
      <c r="J259" s="11"/>
      <c r="K259" s="7"/>
      <c r="L259" s="7" t="s">
        <v>592</v>
      </c>
      <c r="M259" s="7"/>
      <c r="N259" s="7"/>
      <c r="R259" s="1" t="s">
        <v>39</v>
      </c>
    </row>
    <row r="260" spans="1:18" hidden="1" x14ac:dyDescent="0.25">
      <c r="A260" s="11"/>
      <c r="B260" s="14"/>
      <c r="J260" s="11"/>
      <c r="K260" s="7"/>
      <c r="L260" s="7" t="s">
        <v>592</v>
      </c>
      <c r="M260" s="7"/>
      <c r="N260" s="7"/>
      <c r="R260" s="1" t="s">
        <v>6</v>
      </c>
    </row>
    <row r="261" spans="1:18" hidden="1" x14ac:dyDescent="0.25">
      <c r="A261" s="11"/>
      <c r="B261" s="14"/>
      <c r="J261" s="11"/>
      <c r="K261" s="7"/>
      <c r="L261" s="7" t="s">
        <v>592</v>
      </c>
      <c r="M261" s="7"/>
      <c r="N261" s="7"/>
      <c r="R261" s="1" t="s">
        <v>44</v>
      </c>
    </row>
    <row r="262" spans="1:18" hidden="1" x14ac:dyDescent="0.25">
      <c r="A262" s="11"/>
      <c r="B262" s="14"/>
      <c r="J262" s="11"/>
      <c r="K262" s="7"/>
      <c r="L262" s="7" t="s">
        <v>592</v>
      </c>
      <c r="M262" s="7"/>
      <c r="N262" s="7"/>
      <c r="R262" s="1" t="s">
        <v>336</v>
      </c>
    </row>
    <row r="263" spans="1:18" hidden="1" x14ac:dyDescent="0.25">
      <c r="A263" s="11"/>
      <c r="B263" s="14"/>
      <c r="J263" s="11"/>
      <c r="K263" s="7"/>
      <c r="L263" s="7" t="s">
        <v>592</v>
      </c>
      <c r="M263" s="7"/>
      <c r="N263" s="7"/>
      <c r="R263" s="1" t="s">
        <v>345</v>
      </c>
    </row>
    <row r="264" spans="1:18" hidden="1" x14ac:dyDescent="0.25">
      <c r="A264" s="11"/>
      <c r="B264" s="14"/>
      <c r="J264" s="11"/>
      <c r="K264" s="7"/>
      <c r="L264" s="7" t="s">
        <v>592</v>
      </c>
      <c r="M264" s="7"/>
      <c r="N264" s="7"/>
      <c r="R264" s="1" t="s">
        <v>421</v>
      </c>
    </row>
    <row r="265" spans="1:18" hidden="1" x14ac:dyDescent="0.25">
      <c r="A265" s="11"/>
      <c r="B265" s="14"/>
      <c r="J265" s="11"/>
      <c r="K265" s="7"/>
      <c r="L265" s="7" t="s">
        <v>592</v>
      </c>
      <c r="M265" s="7"/>
      <c r="N265" s="7"/>
      <c r="R265" s="1" t="s">
        <v>346</v>
      </c>
    </row>
    <row r="266" spans="1:18" hidden="1" x14ac:dyDescent="0.25">
      <c r="A266" s="11"/>
      <c r="B266" s="14"/>
      <c r="J266" s="11"/>
      <c r="K266" s="7"/>
      <c r="L266" s="7" t="s">
        <v>592</v>
      </c>
      <c r="M266" s="7"/>
      <c r="N266" s="7"/>
      <c r="R266" s="1" t="s">
        <v>10</v>
      </c>
    </row>
    <row r="267" spans="1:18" hidden="1" x14ac:dyDescent="0.25">
      <c r="A267" s="11"/>
      <c r="B267" s="14"/>
      <c r="J267" s="11"/>
      <c r="K267" s="7"/>
      <c r="L267" s="7" t="s">
        <v>592</v>
      </c>
      <c r="M267" s="7"/>
      <c r="N267" s="7"/>
      <c r="R267" s="1" t="s">
        <v>351</v>
      </c>
    </row>
    <row r="268" spans="1:18" hidden="1" x14ac:dyDescent="0.25">
      <c r="A268" s="11"/>
      <c r="B268" s="14"/>
      <c r="J268" s="11"/>
      <c r="K268" s="7"/>
      <c r="L268" s="7" t="s">
        <v>592</v>
      </c>
      <c r="M268" s="7"/>
      <c r="N268" s="7"/>
      <c r="R268" s="1" t="s">
        <v>341</v>
      </c>
    </row>
    <row r="269" spans="1:18" hidden="1" x14ac:dyDescent="0.25">
      <c r="A269" s="11"/>
      <c r="B269" s="14"/>
      <c r="J269" s="11"/>
      <c r="K269" s="7"/>
      <c r="L269" s="7" t="s">
        <v>592</v>
      </c>
      <c r="M269" s="7"/>
      <c r="N269" s="7"/>
      <c r="R269" s="1" t="s">
        <v>85</v>
      </c>
    </row>
    <row r="270" spans="1:18" hidden="1" x14ac:dyDescent="0.25">
      <c r="A270" s="11"/>
      <c r="B270" s="14"/>
      <c r="J270" s="11"/>
      <c r="K270" s="7"/>
      <c r="L270" s="7" t="s">
        <v>592</v>
      </c>
      <c r="M270" s="7"/>
      <c r="N270" s="7"/>
      <c r="R270" s="1" t="s">
        <v>60</v>
      </c>
    </row>
    <row r="271" spans="1:18" hidden="1" x14ac:dyDescent="0.25">
      <c r="A271" s="11"/>
      <c r="B271" s="14"/>
      <c r="J271" s="11"/>
      <c r="K271" s="7"/>
      <c r="L271" s="7" t="s">
        <v>592</v>
      </c>
      <c r="M271" s="7"/>
      <c r="N271" s="7"/>
      <c r="R271" s="1" t="s">
        <v>418</v>
      </c>
    </row>
    <row r="272" spans="1:18" hidden="1" x14ac:dyDescent="0.25">
      <c r="A272" s="11"/>
      <c r="B272" s="14"/>
      <c r="J272" s="11"/>
      <c r="K272" s="7"/>
      <c r="L272" s="7" t="s">
        <v>592</v>
      </c>
      <c r="M272" s="7"/>
      <c r="N272" s="7"/>
      <c r="R272" s="1" t="s">
        <v>354</v>
      </c>
    </row>
    <row r="273" spans="1:18" hidden="1" x14ac:dyDescent="0.25">
      <c r="A273" s="11"/>
      <c r="B273" s="14"/>
      <c r="J273" s="11"/>
      <c r="K273" s="7"/>
      <c r="L273" s="7" t="s">
        <v>592</v>
      </c>
      <c r="M273" s="7"/>
      <c r="N273" s="7"/>
      <c r="R273" s="1" t="s">
        <v>81</v>
      </c>
    </row>
    <row r="274" spans="1:18" hidden="1" x14ac:dyDescent="0.25">
      <c r="A274" s="11"/>
      <c r="B274" s="14"/>
      <c r="J274" s="11"/>
      <c r="K274" s="7"/>
      <c r="L274" s="7" t="s">
        <v>592</v>
      </c>
      <c r="M274" s="7"/>
      <c r="N274" s="7"/>
      <c r="R274" s="1" t="s">
        <v>396</v>
      </c>
    </row>
    <row r="275" spans="1:18" hidden="1" x14ac:dyDescent="0.25">
      <c r="A275" s="11"/>
      <c r="B275" s="14"/>
      <c r="J275" s="11"/>
      <c r="K275" s="7"/>
      <c r="L275" s="7" t="s">
        <v>592</v>
      </c>
      <c r="M275" s="7"/>
      <c r="N275" s="7"/>
      <c r="R275" s="1" t="s">
        <v>202</v>
      </c>
    </row>
    <row r="276" spans="1:18" hidden="1" x14ac:dyDescent="0.25">
      <c r="A276" s="11"/>
      <c r="B276" s="14"/>
      <c r="J276" s="11"/>
      <c r="K276" s="7"/>
      <c r="L276" s="7" t="s">
        <v>592</v>
      </c>
      <c r="M276" s="7"/>
      <c r="N276" s="7"/>
      <c r="R276" s="1" t="s">
        <v>192</v>
      </c>
    </row>
    <row r="277" spans="1:18" hidden="1" x14ac:dyDescent="0.25">
      <c r="A277" s="11"/>
      <c r="B277" s="14"/>
      <c r="J277" s="11"/>
      <c r="K277" s="7"/>
      <c r="L277" s="7" t="s">
        <v>592</v>
      </c>
      <c r="M277" s="7"/>
      <c r="N277" s="7"/>
      <c r="R277" s="1" t="s">
        <v>217</v>
      </c>
    </row>
    <row r="278" spans="1:18" hidden="1" x14ac:dyDescent="0.25">
      <c r="A278" s="11"/>
      <c r="B278" s="14"/>
      <c r="J278" s="11"/>
      <c r="K278" s="7"/>
      <c r="L278" s="7" t="s">
        <v>592</v>
      </c>
      <c r="M278" s="7"/>
      <c r="N278" s="7"/>
      <c r="R278" s="1" t="s">
        <v>344</v>
      </c>
    </row>
    <row r="279" spans="1:18" hidden="1" x14ac:dyDescent="0.25">
      <c r="A279" s="11"/>
      <c r="B279" s="14"/>
      <c r="J279" s="11"/>
      <c r="K279" s="7"/>
      <c r="L279" s="7" t="s">
        <v>592</v>
      </c>
      <c r="M279" s="7"/>
      <c r="N279" s="7"/>
      <c r="R279" s="1" t="s">
        <v>222</v>
      </c>
    </row>
    <row r="280" spans="1:18" hidden="1" x14ac:dyDescent="0.25">
      <c r="A280" s="11"/>
      <c r="B280" s="14"/>
      <c r="J280" s="11"/>
      <c r="K280" s="7"/>
      <c r="L280" s="7" t="s">
        <v>592</v>
      </c>
      <c r="M280" s="7"/>
      <c r="N280" s="7"/>
      <c r="R280" s="1" t="s">
        <v>71</v>
      </c>
    </row>
    <row r="281" spans="1:18" hidden="1" x14ac:dyDescent="0.25">
      <c r="A281" s="11"/>
      <c r="B281" s="14"/>
      <c r="J281" s="11"/>
      <c r="K281" s="7"/>
      <c r="L281" s="7" t="s">
        <v>592</v>
      </c>
      <c r="M281" s="7"/>
      <c r="N281" s="7"/>
      <c r="R281" s="1" t="s">
        <v>353</v>
      </c>
    </row>
    <row r="282" spans="1:18" hidden="1" x14ac:dyDescent="0.25">
      <c r="A282" s="11"/>
      <c r="B282" s="14"/>
      <c r="J282" s="11"/>
      <c r="K282" s="7"/>
      <c r="L282" s="7" t="s">
        <v>592</v>
      </c>
      <c r="M282" s="7"/>
      <c r="N282" s="7"/>
      <c r="R282" s="1" t="s">
        <v>415</v>
      </c>
    </row>
    <row r="283" spans="1:18" hidden="1" x14ac:dyDescent="0.25">
      <c r="A283" s="11"/>
      <c r="B283" s="14"/>
      <c r="J283" s="11"/>
      <c r="K283" s="7"/>
      <c r="L283" s="7" t="s">
        <v>592</v>
      </c>
      <c r="M283" s="7"/>
      <c r="N283" s="7"/>
      <c r="R283" s="1" t="s">
        <v>355</v>
      </c>
    </row>
    <row r="284" spans="1:18" hidden="1" x14ac:dyDescent="0.25">
      <c r="A284" s="11"/>
      <c r="B284" s="14"/>
      <c r="J284" s="11"/>
      <c r="K284" s="7"/>
      <c r="L284" s="7" t="s">
        <v>592</v>
      </c>
      <c r="M284" s="7"/>
      <c r="N284" s="7"/>
      <c r="R284" s="1" t="s">
        <v>350</v>
      </c>
    </row>
    <row r="285" spans="1:18" hidden="1" x14ac:dyDescent="0.25">
      <c r="A285" s="11"/>
      <c r="B285" s="14"/>
      <c r="J285" s="11"/>
      <c r="K285" s="7"/>
      <c r="L285" s="7" t="s">
        <v>592</v>
      </c>
      <c r="M285" s="7"/>
      <c r="N285" s="7"/>
      <c r="R285" s="1" t="s">
        <v>88</v>
      </c>
    </row>
    <row r="286" spans="1:18" hidden="1" x14ac:dyDescent="0.25">
      <c r="A286" s="11"/>
      <c r="B286" s="14"/>
      <c r="J286" s="11"/>
      <c r="K286" s="7"/>
      <c r="L286" s="7" t="s">
        <v>592</v>
      </c>
      <c r="M286" s="7"/>
      <c r="N286" s="7"/>
      <c r="R286" s="1" t="s">
        <v>104</v>
      </c>
    </row>
    <row r="287" spans="1:18" hidden="1" x14ac:dyDescent="0.25">
      <c r="A287" s="11"/>
      <c r="B287" s="14"/>
      <c r="J287" s="11"/>
      <c r="K287" s="7"/>
      <c r="L287" s="7" t="s">
        <v>592</v>
      </c>
      <c r="M287" s="7"/>
      <c r="N287" s="7"/>
      <c r="R287" t="s">
        <v>451</v>
      </c>
    </row>
    <row r="288" spans="1:18" hidden="1" x14ac:dyDescent="0.25">
      <c r="A288" s="11"/>
      <c r="B288" s="14"/>
      <c r="J288" s="11"/>
      <c r="K288" s="7"/>
      <c r="L288" s="7" t="s">
        <v>592</v>
      </c>
      <c r="M288" s="7"/>
      <c r="N288" s="7"/>
      <c r="R288" t="s">
        <v>454</v>
      </c>
    </row>
    <row r="289" spans="1:18" hidden="1" x14ac:dyDescent="0.25">
      <c r="A289" s="11"/>
      <c r="B289" s="14"/>
      <c r="J289" s="11"/>
      <c r="K289" s="7"/>
      <c r="L289" s="7" t="s">
        <v>592</v>
      </c>
      <c r="M289" s="7"/>
      <c r="N289" s="7"/>
      <c r="R289" s="1" t="s">
        <v>94</v>
      </c>
    </row>
    <row r="290" spans="1:18" hidden="1" x14ac:dyDescent="0.25">
      <c r="A290" s="11"/>
      <c r="B290" s="14"/>
      <c r="J290" s="11"/>
      <c r="K290" s="7"/>
      <c r="L290" s="7" t="s">
        <v>592</v>
      </c>
      <c r="M290" s="7"/>
      <c r="N290" s="7"/>
      <c r="R290" s="1" t="s">
        <v>342</v>
      </c>
    </row>
    <row r="291" spans="1:18" hidden="1" x14ac:dyDescent="0.25">
      <c r="A291" s="11"/>
      <c r="B291" s="14"/>
      <c r="J291" s="11"/>
      <c r="K291" s="7"/>
      <c r="L291" s="7" t="s">
        <v>592</v>
      </c>
      <c r="M291" s="7"/>
      <c r="N291" s="7"/>
      <c r="R291" s="1" t="s">
        <v>338</v>
      </c>
    </row>
    <row r="292" spans="1:18" hidden="1" x14ac:dyDescent="0.25">
      <c r="A292" s="11"/>
      <c r="B292" s="14"/>
      <c r="J292" s="11"/>
      <c r="K292" s="7"/>
      <c r="L292" s="7" t="s">
        <v>592</v>
      </c>
      <c r="M292" s="7"/>
      <c r="N292" s="7"/>
      <c r="R292" s="1" t="s">
        <v>114</v>
      </c>
    </row>
    <row r="293" spans="1:18" hidden="1" x14ac:dyDescent="0.25">
      <c r="A293" s="11"/>
      <c r="B293" s="14"/>
      <c r="J293" s="11"/>
      <c r="K293" s="7"/>
      <c r="L293" s="7" t="s">
        <v>592</v>
      </c>
      <c r="M293" s="7"/>
      <c r="N293" s="7"/>
      <c r="R293" s="1" t="s">
        <v>98</v>
      </c>
    </row>
    <row r="294" spans="1:18" hidden="1" x14ac:dyDescent="0.25">
      <c r="A294" s="11"/>
      <c r="B294" s="14"/>
      <c r="J294" s="11"/>
      <c r="K294" s="7"/>
      <c r="L294" s="7" t="s">
        <v>592</v>
      </c>
      <c r="M294" s="7"/>
      <c r="N294" s="7"/>
      <c r="R294" s="1" t="s">
        <v>108</v>
      </c>
    </row>
    <row r="295" spans="1:18" hidden="1" x14ac:dyDescent="0.25">
      <c r="A295" s="11"/>
      <c r="B295" s="14"/>
      <c r="J295" s="11"/>
      <c r="K295" s="7"/>
      <c r="L295" s="7" t="s">
        <v>592</v>
      </c>
      <c r="M295" s="7"/>
      <c r="N295" s="7"/>
      <c r="R295" s="1" t="s">
        <v>423</v>
      </c>
    </row>
    <row r="296" spans="1:18" hidden="1" x14ac:dyDescent="0.25">
      <c r="A296" s="11"/>
      <c r="B296" s="14"/>
      <c r="J296" s="11"/>
      <c r="K296" s="7"/>
      <c r="L296" s="7" t="s">
        <v>592</v>
      </c>
      <c r="M296" s="7"/>
      <c r="N296" s="7"/>
      <c r="R296" s="1" t="s">
        <v>180</v>
      </c>
    </row>
    <row r="297" spans="1:18" hidden="1" x14ac:dyDescent="0.25">
      <c r="A297" s="11"/>
      <c r="B297" s="14"/>
      <c r="J297" s="11"/>
      <c r="K297" s="7"/>
      <c r="L297" s="7" t="s">
        <v>592</v>
      </c>
      <c r="M297" s="7"/>
      <c r="N297" s="7"/>
      <c r="R297" s="1" t="s">
        <v>68</v>
      </c>
    </row>
    <row r="298" spans="1:18" hidden="1" x14ac:dyDescent="0.25">
      <c r="A298" s="11"/>
      <c r="B298" s="14"/>
      <c r="J298" s="11"/>
      <c r="K298" s="7"/>
      <c r="L298" s="7" t="s">
        <v>592</v>
      </c>
      <c r="M298" s="7"/>
      <c r="N298" s="7"/>
      <c r="R298" s="1" t="s">
        <v>181</v>
      </c>
    </row>
    <row r="299" spans="1:18" hidden="1" x14ac:dyDescent="0.25">
      <c r="A299" s="11"/>
      <c r="B299" s="14"/>
      <c r="J299" s="11"/>
      <c r="K299" s="7"/>
      <c r="L299" s="7" t="s">
        <v>592</v>
      </c>
      <c r="M299" s="7"/>
      <c r="N299" s="7"/>
      <c r="R299" s="1" t="s">
        <v>426</v>
      </c>
    </row>
    <row r="300" spans="1:18" hidden="1" x14ac:dyDescent="0.25">
      <c r="A300" s="11"/>
      <c r="B300" s="14"/>
      <c r="J300" s="11"/>
      <c r="K300" s="7"/>
      <c r="L300" s="7" t="s">
        <v>592</v>
      </c>
      <c r="M300" s="7"/>
      <c r="N300" s="7"/>
      <c r="R300" s="1" t="s">
        <v>33</v>
      </c>
    </row>
    <row r="301" spans="1:18" hidden="1" x14ac:dyDescent="0.25">
      <c r="A301" s="11"/>
      <c r="B301" s="14"/>
      <c r="J301" s="11"/>
      <c r="K301" s="7"/>
      <c r="L301" s="7" t="s">
        <v>592</v>
      </c>
      <c r="M301" s="7"/>
      <c r="N301" s="7"/>
      <c r="R301" s="1" t="s">
        <v>24</v>
      </c>
    </row>
    <row r="302" spans="1:18" hidden="1" x14ac:dyDescent="0.25">
      <c r="A302" s="11"/>
      <c r="B302" s="14"/>
      <c r="J302" s="11"/>
      <c r="K302" s="7" t="s">
        <v>592</v>
      </c>
      <c r="R302" s="1" t="s">
        <v>150</v>
      </c>
    </row>
    <row r="303" spans="1:18" hidden="1" x14ac:dyDescent="0.25">
      <c r="A303" s="11"/>
      <c r="B303" s="14"/>
      <c r="J303" s="11"/>
      <c r="K303" s="7" t="s">
        <v>592</v>
      </c>
      <c r="R303" s="1" t="s">
        <v>151</v>
      </c>
    </row>
    <row r="304" spans="1:18" hidden="1" x14ac:dyDescent="0.25">
      <c r="A304" s="11"/>
      <c r="B304" s="14"/>
      <c r="J304" s="11"/>
      <c r="K304" s="7" t="s">
        <v>592</v>
      </c>
      <c r="R304" s="1" t="s">
        <v>154</v>
      </c>
    </row>
    <row r="305" spans="1:18" hidden="1" x14ac:dyDescent="0.25">
      <c r="A305" s="11"/>
      <c r="B305" s="14"/>
      <c r="J305" s="11"/>
      <c r="K305" s="7" t="s">
        <v>592</v>
      </c>
      <c r="R305" s="1" t="s">
        <v>153</v>
      </c>
    </row>
    <row r="306" spans="1:18" hidden="1" x14ac:dyDescent="0.25">
      <c r="A306" s="11"/>
      <c r="B306" s="14"/>
      <c r="J306" s="11"/>
      <c r="K306" s="7" t="s">
        <v>592</v>
      </c>
      <c r="R306" s="1" t="s">
        <v>152</v>
      </c>
    </row>
    <row r="307" spans="1:18" hidden="1" x14ac:dyDescent="0.25">
      <c r="A307" s="11"/>
      <c r="B307" s="14"/>
      <c r="J307" s="11"/>
      <c r="K307" s="7" t="s">
        <v>592</v>
      </c>
      <c r="R307" s="1" t="s">
        <v>247</v>
      </c>
    </row>
    <row r="308" spans="1:18" hidden="1" x14ac:dyDescent="0.25">
      <c r="A308" s="11"/>
      <c r="B308" s="14"/>
      <c r="J308" s="11"/>
      <c r="K308" s="7" t="s">
        <v>592</v>
      </c>
      <c r="R308" s="1" t="s">
        <v>250</v>
      </c>
    </row>
    <row r="309" spans="1:18" hidden="1" x14ac:dyDescent="0.25">
      <c r="A309" s="11"/>
      <c r="B309" s="14"/>
      <c r="J309" s="11"/>
      <c r="K309" s="7" t="s">
        <v>592</v>
      </c>
      <c r="R309" s="1" t="s">
        <v>259</v>
      </c>
    </row>
    <row r="310" spans="1:18" hidden="1" x14ac:dyDescent="0.25">
      <c r="A310" s="11"/>
      <c r="B310" s="14"/>
      <c r="J310" s="11"/>
      <c r="K310" s="7" t="s">
        <v>592</v>
      </c>
      <c r="R310" s="1" t="s">
        <v>269</v>
      </c>
    </row>
    <row r="311" spans="1:18" hidden="1" x14ac:dyDescent="0.25">
      <c r="A311" s="11"/>
      <c r="B311" s="14"/>
      <c r="J311" s="11"/>
      <c r="K311" s="7" t="s">
        <v>592</v>
      </c>
      <c r="R311" s="1" t="s">
        <v>240</v>
      </c>
    </row>
    <row r="312" spans="1:18" hidden="1" x14ac:dyDescent="0.25">
      <c r="A312" s="11"/>
      <c r="B312" s="14"/>
      <c r="J312" s="11"/>
      <c r="K312" s="7" t="s">
        <v>592</v>
      </c>
      <c r="R312" s="1" t="s">
        <v>105</v>
      </c>
    </row>
    <row r="313" spans="1:18" hidden="1" x14ac:dyDescent="0.25">
      <c r="A313" s="11"/>
      <c r="B313" s="14"/>
      <c r="J313" s="11"/>
      <c r="K313" s="7" t="s">
        <v>592</v>
      </c>
      <c r="R313" s="1" t="s">
        <v>8</v>
      </c>
    </row>
    <row r="314" spans="1:18" hidden="1" x14ac:dyDescent="0.25">
      <c r="A314" s="11"/>
      <c r="B314" s="14"/>
      <c r="J314" s="11"/>
      <c r="K314" s="7" t="s">
        <v>592</v>
      </c>
      <c r="R314" s="1" t="s">
        <v>471</v>
      </c>
    </row>
    <row r="315" spans="1:18" hidden="1" x14ac:dyDescent="0.25">
      <c r="A315" s="11"/>
      <c r="B315" s="14"/>
      <c r="J315" s="11"/>
      <c r="K315" s="7" t="s">
        <v>592</v>
      </c>
      <c r="R315" s="1" t="s">
        <v>89</v>
      </c>
    </row>
    <row r="316" spans="1:18" hidden="1" x14ac:dyDescent="0.25">
      <c r="A316" s="11"/>
      <c r="B316" s="14"/>
      <c r="J316" s="11"/>
      <c r="K316" s="7" t="s">
        <v>592</v>
      </c>
      <c r="R316" s="1" t="s">
        <v>117</v>
      </c>
    </row>
    <row r="317" spans="1:18" hidden="1" x14ac:dyDescent="0.25">
      <c r="A317" s="11"/>
      <c r="B317" s="14"/>
      <c r="J317" s="11"/>
      <c r="K317" s="7" t="s">
        <v>592</v>
      </c>
      <c r="R317" s="1" t="s">
        <v>218</v>
      </c>
    </row>
    <row r="318" spans="1:18" hidden="1" x14ac:dyDescent="0.25">
      <c r="A318" s="11"/>
      <c r="B318" s="14"/>
      <c r="J318" s="11"/>
      <c r="K318" s="7" t="s">
        <v>592</v>
      </c>
      <c r="R318" s="1" t="s">
        <v>96</v>
      </c>
    </row>
    <row r="319" spans="1:18" hidden="1" x14ac:dyDescent="0.25">
      <c r="A319" s="11"/>
      <c r="B319" s="14"/>
      <c r="J319" s="11"/>
      <c r="K319" s="7" t="s">
        <v>592</v>
      </c>
      <c r="R319" s="1" t="s">
        <v>414</v>
      </c>
    </row>
    <row r="320" spans="1:18" hidden="1" x14ac:dyDescent="0.25">
      <c r="A320" s="11"/>
      <c r="B320" s="14"/>
      <c r="J320" s="11"/>
      <c r="K320" s="7" t="s">
        <v>592</v>
      </c>
      <c r="R320" s="1" t="s">
        <v>121</v>
      </c>
    </row>
    <row r="321" spans="1:18" hidden="1" x14ac:dyDescent="0.25">
      <c r="A321" s="11"/>
      <c r="B321" s="14"/>
      <c r="J321" s="11"/>
      <c r="K321" s="7" t="s">
        <v>592</v>
      </c>
      <c r="R321" s="1" t="s">
        <v>370</v>
      </c>
    </row>
    <row r="322" spans="1:18" hidden="1" x14ac:dyDescent="0.25">
      <c r="A322" s="11"/>
      <c r="B322" s="14"/>
      <c r="J322" s="11"/>
      <c r="K322" s="7" t="s">
        <v>592</v>
      </c>
      <c r="R322" s="1" t="s">
        <v>391</v>
      </c>
    </row>
    <row r="323" spans="1:18" hidden="1" x14ac:dyDescent="0.25">
      <c r="A323" s="11"/>
      <c r="B323" s="14"/>
      <c r="J323" s="11"/>
      <c r="K323" s="7" t="s">
        <v>592</v>
      </c>
      <c r="R323" s="1" t="s">
        <v>35</v>
      </c>
    </row>
    <row r="324" spans="1:18" hidden="1" x14ac:dyDescent="0.25">
      <c r="A324" s="11"/>
      <c r="B324" s="14"/>
      <c r="J324" s="11"/>
      <c r="K324" s="7" t="s">
        <v>592</v>
      </c>
      <c r="R324" s="1" t="s">
        <v>377</v>
      </c>
    </row>
    <row r="325" spans="1:18" hidden="1" x14ac:dyDescent="0.25">
      <c r="A325" s="11"/>
      <c r="B325" s="14"/>
      <c r="J325" s="11"/>
      <c r="K325" s="7" t="s">
        <v>592</v>
      </c>
      <c r="R325" s="1" t="s">
        <v>408</v>
      </c>
    </row>
    <row r="326" spans="1:18" hidden="1" x14ac:dyDescent="0.25">
      <c r="A326" s="11"/>
      <c r="B326" s="14"/>
      <c r="J326" s="11"/>
      <c r="K326" s="7" t="s">
        <v>592</v>
      </c>
      <c r="R326" s="1" t="s">
        <v>72</v>
      </c>
    </row>
    <row r="327" spans="1:18" hidden="1" x14ac:dyDescent="0.25">
      <c r="A327" s="11"/>
      <c r="B327" s="14"/>
      <c r="J327" s="11"/>
      <c r="K327" s="7" t="s">
        <v>592</v>
      </c>
      <c r="R327" s="1" t="s">
        <v>331</v>
      </c>
    </row>
    <row r="328" spans="1:18" hidden="1" x14ac:dyDescent="0.25">
      <c r="A328" s="11"/>
      <c r="B328" s="14"/>
      <c r="J328" s="11"/>
      <c r="K328" s="7" t="s">
        <v>592</v>
      </c>
      <c r="R328" s="1" t="s">
        <v>61</v>
      </c>
    </row>
    <row r="329" spans="1:18" hidden="1" x14ac:dyDescent="0.25">
      <c r="A329" s="11"/>
      <c r="B329" s="14"/>
      <c r="J329" s="11"/>
      <c r="K329" s="7" t="s">
        <v>592</v>
      </c>
      <c r="R329" s="1" t="s">
        <v>54</v>
      </c>
    </row>
    <row r="330" spans="1:18" hidden="1" x14ac:dyDescent="0.25">
      <c r="A330" s="11"/>
      <c r="B330" s="14"/>
      <c r="J330" s="11"/>
      <c r="K330" s="7" t="s">
        <v>592</v>
      </c>
      <c r="R330" s="1" t="s">
        <v>77</v>
      </c>
    </row>
    <row r="331" spans="1:18" hidden="1" x14ac:dyDescent="0.25">
      <c r="A331" s="11"/>
      <c r="B331" s="14"/>
      <c r="J331" s="11"/>
      <c r="K331" s="7" t="s">
        <v>592</v>
      </c>
      <c r="R331" s="1" t="s">
        <v>50</v>
      </c>
    </row>
    <row r="332" spans="1:18" hidden="1" x14ac:dyDescent="0.25">
      <c r="A332" s="11"/>
      <c r="B332" s="14"/>
      <c r="J332" s="11"/>
      <c r="K332" s="7" t="s">
        <v>592</v>
      </c>
      <c r="R332" s="1" t="s">
        <v>405</v>
      </c>
    </row>
    <row r="333" spans="1:18" hidden="1" x14ac:dyDescent="0.25">
      <c r="A333" s="11"/>
      <c r="B333" s="14"/>
      <c r="J333" s="11"/>
      <c r="K333" s="7" t="s">
        <v>592</v>
      </c>
      <c r="R333" s="1" t="s">
        <v>334</v>
      </c>
    </row>
    <row r="334" spans="1:18" hidden="1" x14ac:dyDescent="0.25">
      <c r="A334" s="11"/>
      <c r="B334" s="14"/>
      <c r="J334" s="11"/>
      <c r="K334" s="7" t="s">
        <v>592</v>
      </c>
      <c r="R334" s="1" t="s">
        <v>378</v>
      </c>
    </row>
    <row r="335" spans="1:18" hidden="1" x14ac:dyDescent="0.25">
      <c r="A335" s="11"/>
      <c r="B335" s="14"/>
      <c r="J335" s="11"/>
      <c r="K335" s="7" t="s">
        <v>592</v>
      </c>
      <c r="R335" s="1" t="s">
        <v>361</v>
      </c>
    </row>
    <row r="336" spans="1:18" hidden="1" x14ac:dyDescent="0.25">
      <c r="A336" s="11"/>
      <c r="B336" s="14"/>
      <c r="J336" s="11"/>
      <c r="K336" s="7" t="s">
        <v>592</v>
      </c>
      <c r="R336" s="1" t="s">
        <v>5</v>
      </c>
    </row>
    <row r="337" spans="1:18" hidden="1" x14ac:dyDescent="0.25">
      <c r="A337" s="11"/>
      <c r="B337" s="14"/>
      <c r="J337" s="11"/>
      <c r="K337" s="7" t="s">
        <v>592</v>
      </c>
      <c r="R337" s="1" t="s">
        <v>63</v>
      </c>
    </row>
    <row r="338" spans="1:18" hidden="1" x14ac:dyDescent="0.25">
      <c r="A338" s="11"/>
      <c r="B338" s="14"/>
      <c r="J338" s="11"/>
      <c r="K338" s="7" t="s">
        <v>592</v>
      </c>
      <c r="R338" s="1" t="s">
        <v>375</v>
      </c>
    </row>
    <row r="339" spans="1:18" hidden="1" x14ac:dyDescent="0.25">
      <c r="A339" s="11"/>
      <c r="B339" s="14"/>
      <c r="J339" s="11"/>
      <c r="K339" s="7" t="s">
        <v>592</v>
      </c>
      <c r="R339" s="1" t="s">
        <v>358</v>
      </c>
    </row>
    <row r="340" spans="1:18" hidden="1" x14ac:dyDescent="0.25">
      <c r="A340" s="11"/>
      <c r="B340" s="14"/>
      <c r="J340" s="11"/>
      <c r="K340" s="7" t="s">
        <v>592</v>
      </c>
      <c r="R340" s="1" t="s">
        <v>369</v>
      </c>
    </row>
    <row r="341" spans="1:18" hidden="1" x14ac:dyDescent="0.25">
      <c r="A341" s="11"/>
      <c r="B341" s="14"/>
      <c r="J341" s="11"/>
      <c r="K341" s="7" t="s">
        <v>592</v>
      </c>
      <c r="R341" s="1" t="s">
        <v>4</v>
      </c>
    </row>
    <row r="342" spans="1:18" hidden="1" x14ac:dyDescent="0.25">
      <c r="A342" s="11"/>
      <c r="B342" s="14"/>
      <c r="J342" s="11"/>
      <c r="K342" s="7" t="s">
        <v>592</v>
      </c>
      <c r="R342" s="1" t="s">
        <v>208</v>
      </c>
    </row>
    <row r="343" spans="1:18" hidden="1" x14ac:dyDescent="0.25">
      <c r="A343" s="11"/>
      <c r="B343" s="14"/>
      <c r="J343" s="11"/>
      <c r="K343" s="7" t="s">
        <v>592</v>
      </c>
      <c r="R343" s="1" t="s">
        <v>193</v>
      </c>
    </row>
    <row r="344" spans="1:18" hidden="1" x14ac:dyDescent="0.25">
      <c r="A344" s="11"/>
      <c r="B344" s="14"/>
      <c r="J344" s="11"/>
      <c r="K344" s="7" t="s">
        <v>592</v>
      </c>
      <c r="R344" s="1" t="s">
        <v>213</v>
      </c>
    </row>
    <row r="345" spans="1:18" hidden="1" x14ac:dyDescent="0.25">
      <c r="A345" s="11"/>
      <c r="B345" s="14"/>
      <c r="J345" s="11"/>
      <c r="K345" s="7" t="s">
        <v>592</v>
      </c>
      <c r="R345" s="1" t="s">
        <v>203</v>
      </c>
    </row>
    <row r="346" spans="1:18" hidden="1" x14ac:dyDescent="0.25">
      <c r="A346" s="11"/>
      <c r="B346" s="14"/>
      <c r="J346" s="11"/>
      <c r="K346" s="7" t="s">
        <v>592</v>
      </c>
      <c r="R346" s="1" t="s">
        <v>58</v>
      </c>
    </row>
    <row r="347" spans="1:18" hidden="1" x14ac:dyDescent="0.25">
      <c r="A347" s="11"/>
      <c r="B347" s="14"/>
      <c r="J347" s="11"/>
      <c r="K347" s="7" t="s">
        <v>592</v>
      </c>
      <c r="R347" s="1" t="s">
        <v>373</v>
      </c>
    </row>
    <row r="348" spans="1:18" hidden="1" x14ac:dyDescent="0.25">
      <c r="A348" s="11"/>
      <c r="B348" s="14"/>
      <c r="J348" s="11"/>
      <c r="K348" s="7" t="s">
        <v>592</v>
      </c>
      <c r="R348" t="s">
        <v>473</v>
      </c>
    </row>
    <row r="349" spans="1:18" hidden="1" x14ac:dyDescent="0.25">
      <c r="A349" s="11"/>
      <c r="B349" s="14"/>
      <c r="J349" s="11"/>
      <c r="K349" s="7" t="s">
        <v>592</v>
      </c>
      <c r="R349" s="1" t="s">
        <v>93</v>
      </c>
    </row>
    <row r="350" spans="1:18" hidden="1" x14ac:dyDescent="0.25">
      <c r="A350" s="11"/>
      <c r="B350" s="14"/>
      <c r="J350" s="11"/>
      <c r="K350" s="7" t="s">
        <v>592</v>
      </c>
      <c r="Q350" t="s">
        <v>531</v>
      </c>
      <c r="R350" t="s">
        <v>552</v>
      </c>
    </row>
    <row r="351" spans="1:18" hidden="1" x14ac:dyDescent="0.25">
      <c r="A351" s="11"/>
      <c r="B351" s="14"/>
      <c r="J351" s="11"/>
      <c r="K351" s="7" t="s">
        <v>592</v>
      </c>
      <c r="Q351" t="s">
        <v>531</v>
      </c>
      <c r="R351" t="s">
        <v>553</v>
      </c>
    </row>
    <row r="352" spans="1:18" hidden="1" x14ac:dyDescent="0.25">
      <c r="A352" s="11"/>
      <c r="B352" s="14"/>
      <c r="J352" s="11"/>
      <c r="K352" s="7" t="s">
        <v>592</v>
      </c>
      <c r="Q352" t="s">
        <v>531</v>
      </c>
      <c r="R352" t="s">
        <v>554</v>
      </c>
    </row>
    <row r="353" spans="1:18" hidden="1" x14ac:dyDescent="0.25">
      <c r="A353" s="11"/>
      <c r="B353" s="14"/>
      <c r="J353" s="11"/>
      <c r="K353" s="7" t="s">
        <v>592</v>
      </c>
      <c r="Q353" t="s">
        <v>531</v>
      </c>
      <c r="R353" t="s">
        <v>555</v>
      </c>
    </row>
    <row r="354" spans="1:18" hidden="1" x14ac:dyDescent="0.25">
      <c r="A354" s="11"/>
      <c r="B354" s="14"/>
      <c r="J354" s="11"/>
      <c r="K354" s="7" t="s">
        <v>592</v>
      </c>
      <c r="Q354" t="s">
        <v>531</v>
      </c>
      <c r="R354" t="s">
        <v>556</v>
      </c>
    </row>
    <row r="355" spans="1:18" hidden="1" x14ac:dyDescent="0.25">
      <c r="A355" s="11"/>
      <c r="B355" s="14"/>
      <c r="J355" s="11"/>
      <c r="K355" s="7" t="s">
        <v>592</v>
      </c>
      <c r="Q355" t="s">
        <v>531</v>
      </c>
      <c r="R355" t="s">
        <v>557</v>
      </c>
    </row>
    <row r="356" spans="1:18" hidden="1" x14ac:dyDescent="0.25">
      <c r="A356" s="11"/>
      <c r="B356" s="14"/>
      <c r="J356" s="11"/>
      <c r="K356" s="7" t="s">
        <v>592</v>
      </c>
      <c r="Q356" t="s">
        <v>531</v>
      </c>
      <c r="R356" t="s">
        <v>558</v>
      </c>
    </row>
    <row r="357" spans="1:18" hidden="1" x14ac:dyDescent="0.25">
      <c r="A357" s="11"/>
      <c r="B357" s="14"/>
      <c r="J357" s="11"/>
      <c r="K357" s="7" t="s">
        <v>592</v>
      </c>
      <c r="Q357" t="s">
        <v>531</v>
      </c>
      <c r="R357" t="s">
        <v>559</v>
      </c>
    </row>
    <row r="358" spans="1:18" hidden="1" x14ac:dyDescent="0.25">
      <c r="A358" s="11"/>
      <c r="B358" s="14"/>
      <c r="J358" s="11"/>
      <c r="K358" s="7" t="s">
        <v>592</v>
      </c>
      <c r="Q358" t="s">
        <v>531</v>
      </c>
      <c r="R358" t="s">
        <v>560</v>
      </c>
    </row>
    <row r="359" spans="1:18" hidden="1" x14ac:dyDescent="0.25">
      <c r="A359" s="11"/>
      <c r="B359" s="14"/>
      <c r="J359" s="11"/>
      <c r="K359" s="7" t="s">
        <v>592</v>
      </c>
      <c r="Q359" t="s">
        <v>531</v>
      </c>
      <c r="R359" t="s">
        <v>561</v>
      </c>
    </row>
    <row r="360" spans="1:18" hidden="1" x14ac:dyDescent="0.25">
      <c r="A360" s="11"/>
      <c r="B360" s="14"/>
      <c r="J360" s="11"/>
      <c r="K360" s="7" t="s">
        <v>592</v>
      </c>
      <c r="R360" s="1" t="s">
        <v>419</v>
      </c>
    </row>
    <row r="361" spans="1:18" hidden="1" x14ac:dyDescent="0.25">
      <c r="A361" s="11"/>
      <c r="B361" s="14"/>
      <c r="J361" s="11"/>
      <c r="K361" s="7" t="s">
        <v>592</v>
      </c>
      <c r="R361" s="1" t="s">
        <v>198</v>
      </c>
    </row>
    <row r="362" spans="1:18" hidden="1" x14ac:dyDescent="0.25">
      <c r="A362" s="11"/>
      <c r="B362" s="14"/>
      <c r="J362" s="11"/>
      <c r="K362" s="7" t="s">
        <v>592</v>
      </c>
      <c r="R362" s="1" t="s">
        <v>206</v>
      </c>
    </row>
    <row r="363" spans="1:18" hidden="1" x14ac:dyDescent="0.25">
      <c r="A363" s="11"/>
      <c r="B363" s="14"/>
      <c r="J363" s="11"/>
      <c r="K363" s="7" t="s">
        <v>592</v>
      </c>
      <c r="R363" t="s">
        <v>452</v>
      </c>
    </row>
    <row r="364" spans="1:18" hidden="1" x14ac:dyDescent="0.25">
      <c r="A364" s="11"/>
      <c r="B364" s="14"/>
      <c r="J364" s="11"/>
      <c r="K364" s="7" t="s">
        <v>592</v>
      </c>
      <c r="R364" t="s">
        <v>459</v>
      </c>
    </row>
    <row r="365" spans="1:18" hidden="1" x14ac:dyDescent="0.25">
      <c r="A365" s="11"/>
      <c r="B365" s="14"/>
      <c r="J365" s="11"/>
      <c r="K365" s="7" t="s">
        <v>592</v>
      </c>
      <c r="R365" s="1" t="s">
        <v>22</v>
      </c>
    </row>
    <row r="366" spans="1:18" hidden="1" x14ac:dyDescent="0.25">
      <c r="A366" s="11"/>
      <c r="B366" s="14"/>
      <c r="J366" s="11"/>
      <c r="K366" s="7" t="s">
        <v>592</v>
      </c>
      <c r="R366" s="1" t="s">
        <v>18</v>
      </c>
    </row>
    <row r="367" spans="1:18" hidden="1" x14ac:dyDescent="0.25">
      <c r="A367" s="11"/>
      <c r="B367" s="14"/>
      <c r="J367" s="11"/>
      <c r="K367" s="7" t="s">
        <v>592</v>
      </c>
      <c r="R367" s="1" t="s">
        <v>27</v>
      </c>
    </row>
    <row r="368" spans="1:18" hidden="1" x14ac:dyDescent="0.25">
      <c r="A368" s="11"/>
      <c r="B368" s="14"/>
      <c r="J368" s="11"/>
      <c r="K368" s="7" t="s">
        <v>592</v>
      </c>
      <c r="R368" s="1" t="s">
        <v>179</v>
      </c>
    </row>
    <row r="369" spans="1:18" hidden="1" x14ac:dyDescent="0.25">
      <c r="A369" s="11"/>
      <c r="B369" s="14"/>
      <c r="J369" s="11"/>
      <c r="K369" s="7" t="s">
        <v>592</v>
      </c>
      <c r="R369" s="1" t="s">
        <v>45</v>
      </c>
    </row>
    <row r="370" spans="1:18" hidden="1" x14ac:dyDescent="0.25">
      <c r="A370" s="11"/>
      <c r="B370" s="14"/>
      <c r="J370" s="11"/>
      <c r="K370" s="7" t="s">
        <v>592</v>
      </c>
      <c r="R370" s="1" t="s">
        <v>31</v>
      </c>
    </row>
    <row r="371" spans="1:18" hidden="1" x14ac:dyDescent="0.25">
      <c r="A371" s="11"/>
      <c r="B371" s="14"/>
      <c r="J371" s="11"/>
      <c r="K371" s="7" t="s">
        <v>592</v>
      </c>
      <c r="R371" s="1" t="s">
        <v>13</v>
      </c>
    </row>
    <row r="372" spans="1:18" hidden="1" x14ac:dyDescent="0.25">
      <c r="A372" s="11"/>
      <c r="B372" s="14"/>
      <c r="J372" s="11"/>
      <c r="K372" s="7" t="s">
        <v>592</v>
      </c>
      <c r="R372" s="1" t="s">
        <v>188</v>
      </c>
    </row>
    <row r="373" spans="1:18" hidden="1" x14ac:dyDescent="0.25">
      <c r="A373" s="11"/>
      <c r="B373" s="14"/>
      <c r="J373" s="11"/>
      <c r="K373" s="7" t="s">
        <v>592</v>
      </c>
      <c r="R373" s="1" t="s">
        <v>223</v>
      </c>
    </row>
    <row r="374" spans="1:18" hidden="1" x14ac:dyDescent="0.25">
      <c r="A374" s="11"/>
      <c r="B374" s="14"/>
      <c r="J374" s="11"/>
      <c r="K374" s="7" t="s">
        <v>592</v>
      </c>
      <c r="R374" s="1" t="s">
        <v>69</v>
      </c>
    </row>
    <row r="375" spans="1:18" x14ac:dyDescent="0.25">
      <c r="A375" s="11"/>
      <c r="B375" s="14"/>
      <c r="J375" s="11"/>
      <c r="N375" s="7" t="s">
        <v>592</v>
      </c>
      <c r="R375" s="1" t="s">
        <v>172</v>
      </c>
    </row>
    <row r="376" spans="1:18" x14ac:dyDescent="0.25">
      <c r="A376" s="11"/>
      <c r="B376" s="14"/>
      <c r="J376" s="11"/>
      <c r="N376" s="7" t="s">
        <v>592</v>
      </c>
      <c r="R376" s="1" t="s">
        <v>177</v>
      </c>
    </row>
    <row r="377" spans="1:18" x14ac:dyDescent="0.25">
      <c r="A377" s="11"/>
      <c r="B377" s="14"/>
      <c r="J377" s="11"/>
      <c r="N377" s="7" t="s">
        <v>592</v>
      </c>
      <c r="R377" s="1" t="s">
        <v>176</v>
      </c>
    </row>
    <row r="378" spans="1:18" x14ac:dyDescent="0.25">
      <c r="A378" s="11"/>
      <c r="B378" s="14"/>
      <c r="J378" s="11"/>
      <c r="N378" s="7" t="s">
        <v>592</v>
      </c>
      <c r="R378" s="1" t="s">
        <v>178</v>
      </c>
    </row>
    <row r="379" spans="1:18" x14ac:dyDescent="0.25">
      <c r="A379" s="11"/>
      <c r="B379" s="14"/>
      <c r="J379" s="11"/>
      <c r="N379" s="7" t="s">
        <v>592</v>
      </c>
      <c r="R379" s="1" t="s">
        <v>173</v>
      </c>
    </row>
    <row r="380" spans="1:18" x14ac:dyDescent="0.25">
      <c r="A380" s="11"/>
      <c r="B380" s="14"/>
      <c r="J380" s="11"/>
      <c r="N380" s="7" t="s">
        <v>592</v>
      </c>
      <c r="R380" s="1" t="s">
        <v>170</v>
      </c>
    </row>
    <row r="381" spans="1:18" x14ac:dyDescent="0.25">
      <c r="A381" s="11"/>
      <c r="B381" s="14"/>
      <c r="J381" s="11"/>
      <c r="N381" s="7" t="s">
        <v>592</v>
      </c>
      <c r="R381" s="1" t="s">
        <v>174</v>
      </c>
    </row>
    <row r="382" spans="1:18" x14ac:dyDescent="0.25">
      <c r="A382" s="11"/>
      <c r="B382" s="14"/>
      <c r="J382" s="11"/>
      <c r="N382" s="7" t="s">
        <v>592</v>
      </c>
      <c r="R382" s="1" t="s">
        <v>175</v>
      </c>
    </row>
    <row r="383" spans="1:18" x14ac:dyDescent="0.25">
      <c r="A383" s="11"/>
      <c r="B383" s="14"/>
      <c r="J383" s="11"/>
      <c r="N383" s="7" t="s">
        <v>592</v>
      </c>
      <c r="R383" s="1" t="s">
        <v>171</v>
      </c>
    </row>
    <row r="384" spans="1:18" x14ac:dyDescent="0.25">
      <c r="A384" s="11"/>
      <c r="B384" s="14"/>
      <c r="J384" s="11"/>
      <c r="N384" s="7" t="s">
        <v>592</v>
      </c>
      <c r="R384" s="1" t="s">
        <v>243</v>
      </c>
    </row>
    <row r="385" spans="1:18" x14ac:dyDescent="0.25">
      <c r="A385" s="11"/>
      <c r="B385" s="14"/>
      <c r="J385" s="11"/>
      <c r="N385" s="7" t="s">
        <v>592</v>
      </c>
      <c r="R385" s="1" t="s">
        <v>244</v>
      </c>
    </row>
    <row r="386" spans="1:18" x14ac:dyDescent="0.25">
      <c r="A386" s="11"/>
      <c r="B386" s="14"/>
      <c r="J386" s="11"/>
      <c r="N386" s="7" t="s">
        <v>592</v>
      </c>
      <c r="R386" s="1" t="s">
        <v>248</v>
      </c>
    </row>
    <row r="387" spans="1:18" x14ac:dyDescent="0.25">
      <c r="A387" s="11"/>
      <c r="B387" s="14"/>
      <c r="J387" s="11"/>
      <c r="N387" s="7" t="s">
        <v>592</v>
      </c>
      <c r="R387" s="1" t="s">
        <v>255</v>
      </c>
    </row>
    <row r="388" spans="1:18" x14ac:dyDescent="0.25">
      <c r="A388" s="11"/>
      <c r="B388" s="14"/>
      <c r="J388" s="11"/>
      <c r="N388" s="7" t="s">
        <v>592</v>
      </c>
      <c r="R388" s="1" t="s">
        <v>258</v>
      </c>
    </row>
    <row r="389" spans="1:18" x14ac:dyDescent="0.25">
      <c r="A389" s="11"/>
      <c r="B389" s="14"/>
      <c r="J389" s="11"/>
      <c r="N389" s="7" t="s">
        <v>592</v>
      </c>
      <c r="R389" s="1" t="s">
        <v>416</v>
      </c>
    </row>
    <row r="390" spans="1:18" x14ac:dyDescent="0.25">
      <c r="A390" s="11"/>
      <c r="B390" s="14"/>
      <c r="J390" s="11"/>
      <c r="N390" s="7" t="s">
        <v>592</v>
      </c>
      <c r="R390" s="1" t="s">
        <v>95</v>
      </c>
    </row>
    <row r="391" spans="1:18" x14ac:dyDescent="0.25">
      <c r="A391" s="11"/>
      <c r="B391" s="14"/>
      <c r="J391" s="11"/>
      <c r="N391" s="7" t="s">
        <v>592</v>
      </c>
      <c r="R391" s="1" t="s">
        <v>101</v>
      </c>
    </row>
    <row r="392" spans="1:18" x14ac:dyDescent="0.25">
      <c r="A392" s="11"/>
      <c r="B392" s="14"/>
      <c r="J392" s="11"/>
      <c r="N392" s="7" t="s">
        <v>592</v>
      </c>
      <c r="R392" s="1" t="s">
        <v>204</v>
      </c>
    </row>
    <row r="393" spans="1:18" x14ac:dyDescent="0.25">
      <c r="A393" s="11"/>
      <c r="B393" s="14"/>
      <c r="J393" s="11"/>
      <c r="N393" s="7" t="s">
        <v>592</v>
      </c>
      <c r="R393" s="1" t="s">
        <v>225</v>
      </c>
    </row>
    <row r="394" spans="1:18" x14ac:dyDescent="0.25">
      <c r="A394" s="11"/>
      <c r="B394" s="14"/>
      <c r="J394" s="11"/>
      <c r="N394" s="7" t="s">
        <v>592</v>
      </c>
      <c r="R394" s="1" t="s">
        <v>299</v>
      </c>
    </row>
    <row r="395" spans="1:18" x14ac:dyDescent="0.25">
      <c r="A395" s="11"/>
      <c r="B395" s="14"/>
      <c r="J395" s="11"/>
      <c r="N395" s="7" t="s">
        <v>592</v>
      </c>
      <c r="R395" s="1" t="s">
        <v>309</v>
      </c>
    </row>
    <row r="396" spans="1:18" x14ac:dyDescent="0.25">
      <c r="A396" s="11"/>
      <c r="B396" s="14"/>
      <c r="J396" s="11"/>
      <c r="N396" s="7" t="s">
        <v>592</v>
      </c>
      <c r="R396" s="1" t="s">
        <v>302</v>
      </c>
    </row>
    <row r="397" spans="1:18" x14ac:dyDescent="0.25">
      <c r="A397" s="11"/>
      <c r="B397" s="14"/>
      <c r="J397" s="11"/>
      <c r="N397" s="7" t="s">
        <v>592</v>
      </c>
      <c r="R397" s="1" t="s">
        <v>429</v>
      </c>
    </row>
    <row r="398" spans="1:18" x14ac:dyDescent="0.25">
      <c r="A398" s="11"/>
      <c r="B398" s="14"/>
      <c r="J398" s="11"/>
      <c r="N398" s="7" t="s">
        <v>592</v>
      </c>
      <c r="R398" s="1" t="s">
        <v>425</v>
      </c>
    </row>
    <row r="399" spans="1:18" x14ac:dyDescent="0.25">
      <c r="A399" s="11"/>
      <c r="B399" s="14"/>
      <c r="J399" s="11"/>
      <c r="N399" s="7" t="s">
        <v>592</v>
      </c>
      <c r="R399" s="1" t="s">
        <v>432</v>
      </c>
    </row>
    <row r="400" spans="1:18" x14ac:dyDescent="0.25">
      <c r="A400" s="11"/>
      <c r="B400" s="14"/>
      <c r="J400" s="11"/>
      <c r="N400" s="7" t="s">
        <v>592</v>
      </c>
      <c r="R400" s="1" t="s">
        <v>79</v>
      </c>
    </row>
    <row r="401" spans="1:18" x14ac:dyDescent="0.25">
      <c r="A401" s="11"/>
      <c r="B401" s="14"/>
      <c r="J401" s="11"/>
      <c r="N401" s="7" t="s">
        <v>592</v>
      </c>
      <c r="R401" s="1" t="s">
        <v>314</v>
      </c>
    </row>
    <row r="402" spans="1:18" x14ac:dyDescent="0.25">
      <c r="A402" s="11"/>
      <c r="B402" s="14"/>
      <c r="J402" s="11"/>
      <c r="N402" s="7" t="s">
        <v>592</v>
      </c>
      <c r="R402" s="1" t="s">
        <v>308</v>
      </c>
    </row>
    <row r="403" spans="1:18" x14ac:dyDescent="0.25">
      <c r="A403" s="11"/>
      <c r="B403" s="14"/>
      <c r="J403" s="11"/>
      <c r="N403" s="7" t="s">
        <v>592</v>
      </c>
      <c r="R403" s="1" t="s">
        <v>42</v>
      </c>
    </row>
    <row r="404" spans="1:18" x14ac:dyDescent="0.25">
      <c r="A404" s="11"/>
      <c r="B404" s="14"/>
      <c r="J404" s="11"/>
      <c r="N404" s="7" t="s">
        <v>592</v>
      </c>
      <c r="R404" s="1" t="s">
        <v>311</v>
      </c>
    </row>
    <row r="405" spans="1:18" x14ac:dyDescent="0.25">
      <c r="A405" s="11"/>
      <c r="B405" s="14"/>
      <c r="J405" s="11"/>
      <c r="N405" s="7" t="s">
        <v>592</v>
      </c>
      <c r="R405" s="1" t="s">
        <v>183</v>
      </c>
    </row>
    <row r="406" spans="1:18" x14ac:dyDescent="0.25">
      <c r="A406" s="11"/>
      <c r="B406" s="14"/>
      <c r="J406" s="11"/>
      <c r="N406" s="7" t="s">
        <v>592</v>
      </c>
      <c r="R406" s="1" t="s">
        <v>52</v>
      </c>
    </row>
    <row r="407" spans="1:18" x14ac:dyDescent="0.25">
      <c r="A407" s="11"/>
      <c r="B407" s="14"/>
      <c r="J407" s="11"/>
      <c r="N407" s="7" t="s">
        <v>592</v>
      </c>
      <c r="R407" s="1" t="s">
        <v>83</v>
      </c>
    </row>
    <row r="408" spans="1:18" x14ac:dyDescent="0.25">
      <c r="A408" s="11"/>
      <c r="B408" s="14"/>
      <c r="J408" s="11"/>
      <c r="N408" s="7" t="s">
        <v>592</v>
      </c>
      <c r="R408" s="1" t="s">
        <v>74</v>
      </c>
    </row>
    <row r="409" spans="1:18" x14ac:dyDescent="0.25">
      <c r="A409" s="11"/>
      <c r="B409" s="14"/>
      <c r="J409" s="11"/>
      <c r="N409" s="7" t="s">
        <v>592</v>
      </c>
      <c r="R409" s="1" t="s">
        <v>296</v>
      </c>
    </row>
    <row r="410" spans="1:18" x14ac:dyDescent="0.25">
      <c r="A410" s="11"/>
      <c r="B410" s="14"/>
      <c r="J410" s="11"/>
      <c r="N410" s="7" t="s">
        <v>592</v>
      </c>
      <c r="R410" s="1" t="s">
        <v>306</v>
      </c>
    </row>
    <row r="411" spans="1:18" x14ac:dyDescent="0.25">
      <c r="A411" s="11"/>
      <c r="B411" s="14"/>
      <c r="J411" s="11"/>
      <c r="N411" s="7" t="s">
        <v>592</v>
      </c>
      <c r="R411" s="1" t="s">
        <v>305</v>
      </c>
    </row>
    <row r="412" spans="1:18" x14ac:dyDescent="0.25">
      <c r="A412" s="11"/>
      <c r="B412" s="14"/>
      <c r="J412" s="11"/>
      <c r="N412" s="7" t="s">
        <v>592</v>
      </c>
      <c r="R412" s="1" t="s">
        <v>434</v>
      </c>
    </row>
    <row r="413" spans="1:18" x14ac:dyDescent="0.25">
      <c r="A413" s="11"/>
      <c r="B413" s="14"/>
      <c r="J413" s="11"/>
      <c r="N413" s="7" t="s">
        <v>592</v>
      </c>
      <c r="R413" s="1" t="s">
        <v>9</v>
      </c>
    </row>
    <row r="414" spans="1:18" x14ac:dyDescent="0.25">
      <c r="A414" s="11"/>
      <c r="B414" s="14"/>
      <c r="J414" s="11"/>
      <c r="N414" s="7" t="s">
        <v>592</v>
      </c>
      <c r="R414" s="1" t="s">
        <v>315</v>
      </c>
    </row>
    <row r="415" spans="1:18" x14ac:dyDescent="0.25">
      <c r="A415" s="11"/>
      <c r="B415" s="14"/>
      <c r="J415" s="11"/>
      <c r="N415" s="7" t="s">
        <v>592</v>
      </c>
      <c r="R415" s="1" t="s">
        <v>32</v>
      </c>
    </row>
    <row r="416" spans="1:18" x14ac:dyDescent="0.25">
      <c r="A416" s="11"/>
      <c r="B416" s="14"/>
      <c r="J416" s="11"/>
      <c r="N416" s="7" t="s">
        <v>592</v>
      </c>
      <c r="R416" s="1" t="s">
        <v>307</v>
      </c>
    </row>
    <row r="417" spans="1:18" x14ac:dyDescent="0.25">
      <c r="A417" s="11"/>
      <c r="B417" s="14"/>
      <c r="J417" s="11"/>
      <c r="N417" s="7" t="s">
        <v>592</v>
      </c>
      <c r="R417" s="1" t="s">
        <v>19</v>
      </c>
    </row>
    <row r="418" spans="1:18" x14ac:dyDescent="0.25">
      <c r="A418" s="11"/>
      <c r="B418" s="14"/>
      <c r="J418" s="11"/>
      <c r="N418" s="7" t="s">
        <v>592</v>
      </c>
      <c r="R418" s="1" t="s">
        <v>433</v>
      </c>
    </row>
    <row r="419" spans="1:18" x14ac:dyDescent="0.25">
      <c r="A419" s="11"/>
      <c r="B419" s="14"/>
      <c r="J419" s="11"/>
      <c r="N419" s="7" t="s">
        <v>592</v>
      </c>
      <c r="R419" s="1" t="s">
        <v>424</v>
      </c>
    </row>
    <row r="420" spans="1:18" x14ac:dyDescent="0.25">
      <c r="A420" s="11"/>
      <c r="B420" s="14"/>
      <c r="J420" s="11"/>
      <c r="N420" s="7" t="s">
        <v>592</v>
      </c>
      <c r="R420" s="1" t="s">
        <v>59</v>
      </c>
    </row>
    <row r="421" spans="1:18" x14ac:dyDescent="0.25">
      <c r="A421" s="11"/>
      <c r="B421" s="14"/>
      <c r="J421" s="11"/>
      <c r="N421" s="7" t="s">
        <v>592</v>
      </c>
      <c r="R421" s="1" t="s">
        <v>400</v>
      </c>
    </row>
    <row r="422" spans="1:18" x14ac:dyDescent="0.25">
      <c r="A422" s="11"/>
      <c r="B422" s="14"/>
      <c r="J422" s="11"/>
      <c r="N422" s="7" t="s">
        <v>592</v>
      </c>
      <c r="R422" s="1" t="s">
        <v>430</v>
      </c>
    </row>
    <row r="423" spans="1:18" x14ac:dyDescent="0.25">
      <c r="A423" s="11"/>
      <c r="B423" s="14"/>
      <c r="J423" s="11"/>
      <c r="N423" s="7" t="s">
        <v>592</v>
      </c>
      <c r="R423" s="1" t="s">
        <v>297</v>
      </c>
    </row>
    <row r="424" spans="1:18" x14ac:dyDescent="0.25">
      <c r="A424" s="11"/>
      <c r="B424" s="14"/>
      <c r="J424" s="11"/>
      <c r="N424" s="7" t="s">
        <v>592</v>
      </c>
      <c r="R424" s="1" t="s">
        <v>427</v>
      </c>
    </row>
    <row r="425" spans="1:18" x14ac:dyDescent="0.25">
      <c r="A425" s="11"/>
      <c r="B425" s="14"/>
      <c r="J425" s="11"/>
      <c r="N425" s="7" t="s">
        <v>592</v>
      </c>
      <c r="R425" s="1" t="s">
        <v>304</v>
      </c>
    </row>
    <row r="426" spans="1:18" x14ac:dyDescent="0.25">
      <c r="A426" s="11"/>
      <c r="B426" s="14"/>
      <c r="J426" s="11"/>
      <c r="N426" s="7" t="s">
        <v>592</v>
      </c>
      <c r="R426" s="1" t="s">
        <v>113</v>
      </c>
    </row>
    <row r="427" spans="1:18" x14ac:dyDescent="0.25">
      <c r="A427" s="11"/>
      <c r="B427" s="14"/>
      <c r="J427" s="11"/>
      <c r="N427" s="7" t="s">
        <v>592</v>
      </c>
      <c r="R427" s="1" t="s">
        <v>90</v>
      </c>
    </row>
    <row r="428" spans="1:18" x14ac:dyDescent="0.25">
      <c r="A428" s="11"/>
      <c r="B428" s="14"/>
      <c r="J428" s="11"/>
      <c r="N428" s="7" t="s">
        <v>592</v>
      </c>
      <c r="R428" s="1" t="s">
        <v>209</v>
      </c>
    </row>
    <row r="429" spans="1:18" x14ac:dyDescent="0.25">
      <c r="A429" s="11"/>
      <c r="B429" s="14"/>
      <c r="J429" s="11"/>
      <c r="N429" s="7" t="s">
        <v>592</v>
      </c>
      <c r="R429" s="1" t="s">
        <v>189</v>
      </c>
    </row>
    <row r="430" spans="1:18" x14ac:dyDescent="0.25">
      <c r="A430" s="11"/>
      <c r="B430" s="14"/>
      <c r="J430" s="11"/>
      <c r="N430" s="7" t="s">
        <v>592</v>
      </c>
      <c r="R430" s="1" t="s">
        <v>199</v>
      </c>
    </row>
    <row r="431" spans="1:18" x14ac:dyDescent="0.25">
      <c r="A431" s="11"/>
      <c r="B431" s="14"/>
      <c r="J431" s="11"/>
      <c r="N431" s="7" t="s">
        <v>592</v>
      </c>
      <c r="R431" s="1" t="s">
        <v>194</v>
      </c>
    </row>
    <row r="432" spans="1:18" x14ac:dyDescent="0.25">
      <c r="A432" s="11"/>
      <c r="B432" s="14"/>
      <c r="J432" s="11"/>
      <c r="N432" s="7" t="s">
        <v>592</v>
      </c>
      <c r="R432" s="1" t="s">
        <v>228</v>
      </c>
    </row>
    <row r="433" spans="1:18" x14ac:dyDescent="0.25">
      <c r="A433" s="11"/>
      <c r="B433" s="14"/>
      <c r="J433" s="11"/>
      <c r="N433" s="7" t="s">
        <v>592</v>
      </c>
      <c r="R433" s="1" t="s">
        <v>312</v>
      </c>
    </row>
    <row r="434" spans="1:18" x14ac:dyDescent="0.25">
      <c r="A434" s="11"/>
      <c r="B434" s="14"/>
      <c r="J434" s="11"/>
      <c r="N434" s="7" t="s">
        <v>592</v>
      </c>
      <c r="R434" s="1" t="s">
        <v>298</v>
      </c>
    </row>
    <row r="435" spans="1:18" x14ac:dyDescent="0.25">
      <c r="A435" s="11"/>
      <c r="B435" s="14"/>
      <c r="J435" s="11"/>
      <c r="N435" s="7" t="s">
        <v>592</v>
      </c>
      <c r="R435" s="1" t="s">
        <v>47</v>
      </c>
    </row>
    <row r="436" spans="1:18" x14ac:dyDescent="0.25">
      <c r="A436" s="11"/>
      <c r="B436" s="14"/>
      <c r="J436" s="11"/>
      <c r="N436" s="7" t="s">
        <v>592</v>
      </c>
      <c r="Q436" t="s">
        <v>531</v>
      </c>
      <c r="R436" t="s">
        <v>562</v>
      </c>
    </row>
    <row r="437" spans="1:18" x14ac:dyDescent="0.25">
      <c r="A437" s="11"/>
      <c r="B437" s="14"/>
      <c r="J437" s="11"/>
      <c r="N437" s="7" t="s">
        <v>592</v>
      </c>
      <c r="Q437" t="s">
        <v>531</v>
      </c>
      <c r="R437" t="s">
        <v>563</v>
      </c>
    </row>
    <row r="438" spans="1:18" x14ac:dyDescent="0.25">
      <c r="A438" s="11"/>
      <c r="B438" s="14"/>
      <c r="J438" s="11"/>
      <c r="N438" s="7" t="s">
        <v>592</v>
      </c>
      <c r="Q438" t="s">
        <v>531</v>
      </c>
      <c r="R438" t="s">
        <v>564</v>
      </c>
    </row>
    <row r="439" spans="1:18" x14ac:dyDescent="0.25">
      <c r="A439" s="11"/>
      <c r="B439" s="14"/>
      <c r="J439" s="11"/>
      <c r="N439" s="7" t="s">
        <v>592</v>
      </c>
      <c r="Q439" t="s">
        <v>531</v>
      </c>
      <c r="R439" t="s">
        <v>565</v>
      </c>
    </row>
    <row r="440" spans="1:18" x14ac:dyDescent="0.25">
      <c r="A440" s="11"/>
      <c r="B440" s="14"/>
      <c r="J440" s="11"/>
      <c r="N440" s="7" t="s">
        <v>592</v>
      </c>
      <c r="Q440" t="s">
        <v>531</v>
      </c>
      <c r="R440" t="s">
        <v>566</v>
      </c>
    </row>
    <row r="441" spans="1:18" x14ac:dyDescent="0.25">
      <c r="A441" s="11"/>
      <c r="B441" s="14"/>
      <c r="J441" s="11"/>
      <c r="N441" s="7" t="s">
        <v>592</v>
      </c>
      <c r="Q441" t="s">
        <v>531</v>
      </c>
      <c r="R441" t="s">
        <v>567</v>
      </c>
    </row>
    <row r="442" spans="1:18" x14ac:dyDescent="0.25">
      <c r="A442" s="11"/>
      <c r="B442" s="14"/>
      <c r="J442" s="11"/>
      <c r="N442" s="7" t="s">
        <v>592</v>
      </c>
      <c r="Q442" t="s">
        <v>531</v>
      </c>
      <c r="R442" t="s">
        <v>568</v>
      </c>
    </row>
    <row r="443" spans="1:18" x14ac:dyDescent="0.25">
      <c r="A443" s="11"/>
      <c r="B443" s="14"/>
      <c r="J443" s="11"/>
      <c r="N443" s="7" t="s">
        <v>592</v>
      </c>
      <c r="Q443" t="s">
        <v>531</v>
      </c>
      <c r="R443" t="s">
        <v>569</v>
      </c>
    </row>
    <row r="444" spans="1:18" x14ac:dyDescent="0.25">
      <c r="A444" s="11"/>
      <c r="B444" s="14"/>
      <c r="J444" s="11"/>
      <c r="N444" s="7" t="s">
        <v>592</v>
      </c>
      <c r="Q444" t="s">
        <v>531</v>
      </c>
      <c r="R444" t="s">
        <v>570</v>
      </c>
    </row>
    <row r="445" spans="1:18" x14ac:dyDescent="0.25">
      <c r="A445" s="11"/>
      <c r="B445" s="14"/>
      <c r="J445" s="11"/>
      <c r="N445" s="7" t="s">
        <v>592</v>
      </c>
      <c r="Q445" t="s">
        <v>531</v>
      </c>
      <c r="R445" t="s">
        <v>571</v>
      </c>
    </row>
    <row r="446" spans="1:18" x14ac:dyDescent="0.25">
      <c r="A446" s="11"/>
      <c r="B446" s="14"/>
      <c r="J446" s="11"/>
      <c r="N446" s="7" t="s">
        <v>592</v>
      </c>
      <c r="R446" s="1" t="s">
        <v>97</v>
      </c>
    </row>
    <row r="447" spans="1:18" x14ac:dyDescent="0.25">
      <c r="A447" s="11"/>
      <c r="B447" s="14"/>
      <c r="J447" s="11"/>
      <c r="N447" s="7" t="s">
        <v>592</v>
      </c>
      <c r="R447" s="1" t="s">
        <v>442</v>
      </c>
    </row>
    <row r="448" spans="1:18" x14ac:dyDescent="0.25">
      <c r="A448" s="11"/>
      <c r="B448" s="14"/>
      <c r="J448" s="11"/>
      <c r="N448" s="7" t="s">
        <v>592</v>
      </c>
      <c r="R448" s="1" t="s">
        <v>55</v>
      </c>
    </row>
    <row r="449" spans="1:18" x14ac:dyDescent="0.25">
      <c r="A449" s="11"/>
      <c r="B449" s="14"/>
      <c r="J449" s="11"/>
      <c r="N449" s="7" t="s">
        <v>592</v>
      </c>
      <c r="R449" s="1" t="s">
        <v>461</v>
      </c>
    </row>
    <row r="450" spans="1:18" x14ac:dyDescent="0.25">
      <c r="A450" s="11"/>
      <c r="B450" s="14"/>
      <c r="J450" s="11"/>
      <c r="N450" s="7" t="s">
        <v>592</v>
      </c>
      <c r="R450" s="1" t="s">
        <v>109</v>
      </c>
    </row>
    <row r="451" spans="1:18" x14ac:dyDescent="0.25">
      <c r="A451" s="11"/>
      <c r="B451" s="14"/>
      <c r="J451" s="11"/>
      <c r="N451" s="7" t="s">
        <v>592</v>
      </c>
      <c r="R451" s="1" t="s">
        <v>214</v>
      </c>
    </row>
    <row r="452" spans="1:18" x14ac:dyDescent="0.25">
      <c r="A452" s="11"/>
      <c r="B452" s="14"/>
      <c r="J452" s="11"/>
      <c r="N452" s="7" t="s">
        <v>592</v>
      </c>
      <c r="R452" s="1" t="s">
        <v>224</v>
      </c>
    </row>
    <row r="453" spans="1:18" x14ac:dyDescent="0.25">
      <c r="A453" s="11"/>
      <c r="B453" s="14"/>
      <c r="J453" s="11"/>
      <c r="N453" s="7" t="s">
        <v>592</v>
      </c>
      <c r="R453" s="1" t="s">
        <v>111</v>
      </c>
    </row>
    <row r="454" spans="1:18" x14ac:dyDescent="0.25">
      <c r="A454" s="11"/>
      <c r="B454" s="14"/>
      <c r="J454" s="11"/>
      <c r="N454" s="7" t="s">
        <v>592</v>
      </c>
      <c r="R454" s="1" t="s">
        <v>435</v>
      </c>
    </row>
    <row r="455" spans="1:18" x14ac:dyDescent="0.25">
      <c r="A455" s="11"/>
      <c r="B455" s="14"/>
      <c r="J455" s="11"/>
      <c r="N455" s="7" t="s">
        <v>592</v>
      </c>
      <c r="R455" s="1" t="s">
        <v>118</v>
      </c>
    </row>
    <row r="456" spans="1:18" x14ac:dyDescent="0.25">
      <c r="A456" s="11"/>
      <c r="B456" s="14"/>
      <c r="J456" s="11"/>
      <c r="N456" s="7" t="s">
        <v>592</v>
      </c>
      <c r="R456" s="1" t="s">
        <v>301</v>
      </c>
    </row>
    <row r="457" spans="1:18" hidden="1" x14ac:dyDescent="0.25">
      <c r="A457" s="11"/>
      <c r="B457" s="15" t="s">
        <v>592</v>
      </c>
      <c r="J457" s="11"/>
      <c r="R457" s="1" t="s">
        <v>276</v>
      </c>
    </row>
    <row r="458" spans="1:18" hidden="1" x14ac:dyDescent="0.25">
      <c r="A458" s="11"/>
      <c r="B458" s="15" t="s">
        <v>592</v>
      </c>
      <c r="J458" s="11"/>
      <c r="R458" s="1" t="s">
        <v>495</v>
      </c>
    </row>
    <row r="459" spans="1:18" hidden="1" x14ac:dyDescent="0.25">
      <c r="A459" s="11"/>
      <c r="B459" s="15" t="s">
        <v>592</v>
      </c>
      <c r="J459" s="11"/>
      <c r="R459" s="1" t="s">
        <v>493</v>
      </c>
    </row>
    <row r="460" spans="1:18" hidden="1" x14ac:dyDescent="0.25">
      <c r="A460" s="11"/>
      <c r="B460" s="15" t="s">
        <v>592</v>
      </c>
      <c r="J460" s="11"/>
      <c r="R460" s="1" t="s">
        <v>270</v>
      </c>
    </row>
    <row r="461" spans="1:18" hidden="1" x14ac:dyDescent="0.25">
      <c r="A461" s="11"/>
      <c r="B461" s="15" t="s">
        <v>592</v>
      </c>
      <c r="J461" s="11"/>
      <c r="R461" s="1" t="s">
        <v>494</v>
      </c>
    </row>
    <row r="462" spans="1:18" hidden="1" x14ac:dyDescent="0.25">
      <c r="A462" s="11"/>
      <c r="B462" s="15" t="s">
        <v>592</v>
      </c>
      <c r="J462" s="11"/>
      <c r="R462" s="1" t="s">
        <v>492</v>
      </c>
    </row>
    <row r="463" spans="1:18" hidden="1" x14ac:dyDescent="0.25">
      <c r="A463" s="11"/>
      <c r="B463" s="15" t="s">
        <v>592</v>
      </c>
      <c r="J463" s="11"/>
      <c r="R463" t="s">
        <v>491</v>
      </c>
    </row>
    <row r="464" spans="1:18" hidden="1" x14ac:dyDescent="0.25">
      <c r="A464" s="11"/>
      <c r="B464" s="15" t="s">
        <v>592</v>
      </c>
      <c r="J464" s="11"/>
      <c r="R464" s="1" t="s">
        <v>277</v>
      </c>
    </row>
    <row r="465" spans="1:18" hidden="1" x14ac:dyDescent="0.25">
      <c r="A465" s="11"/>
      <c r="B465" s="15" t="s">
        <v>592</v>
      </c>
      <c r="J465" s="11"/>
      <c r="R465" s="1" t="s">
        <v>272</v>
      </c>
    </row>
    <row r="466" spans="1:18" hidden="1" x14ac:dyDescent="0.25">
      <c r="A466" s="11"/>
      <c r="B466" s="15" t="s">
        <v>592</v>
      </c>
      <c r="J466" s="11"/>
      <c r="R466" s="1" t="s">
        <v>274</v>
      </c>
    </row>
    <row r="467" spans="1:18" hidden="1" x14ac:dyDescent="0.25">
      <c r="A467" s="11"/>
      <c r="B467" s="15" t="s">
        <v>592</v>
      </c>
      <c r="J467" s="11"/>
      <c r="R467" s="1" t="s">
        <v>275</v>
      </c>
    </row>
    <row r="468" spans="1:18" hidden="1" x14ac:dyDescent="0.25">
      <c r="A468" s="11"/>
      <c r="B468" s="15" t="s">
        <v>592</v>
      </c>
      <c r="J468" s="11"/>
      <c r="R468" s="1" t="s">
        <v>273</v>
      </c>
    </row>
    <row r="469" spans="1:18" hidden="1" x14ac:dyDescent="0.25">
      <c r="A469" s="11"/>
      <c r="B469" s="15" t="s">
        <v>592</v>
      </c>
      <c r="J469" s="11"/>
      <c r="R469" s="1" t="s">
        <v>496</v>
      </c>
    </row>
    <row r="470" spans="1:18" hidden="1" x14ac:dyDescent="0.25">
      <c r="A470" s="11"/>
      <c r="B470" s="15" t="s">
        <v>592</v>
      </c>
      <c r="J470" s="11"/>
      <c r="R470" s="1" t="s">
        <v>271</v>
      </c>
    </row>
    <row r="471" spans="1:18" hidden="1" x14ac:dyDescent="0.25">
      <c r="A471" s="11"/>
      <c r="B471" s="14"/>
      <c r="J471" s="11"/>
      <c r="M471" s="7" t="s">
        <v>592</v>
      </c>
      <c r="R471" s="1" t="s">
        <v>163</v>
      </c>
    </row>
    <row r="472" spans="1:18" hidden="1" x14ac:dyDescent="0.25">
      <c r="A472" s="11"/>
      <c r="B472" s="14"/>
      <c r="J472" s="11"/>
      <c r="M472" s="7" t="s">
        <v>592</v>
      </c>
      <c r="R472" s="1" t="s">
        <v>169</v>
      </c>
    </row>
    <row r="473" spans="1:18" hidden="1" x14ac:dyDescent="0.25">
      <c r="A473" s="11"/>
      <c r="B473" s="14"/>
      <c r="J473" s="11"/>
      <c r="M473" s="7" t="s">
        <v>592</v>
      </c>
      <c r="R473" s="1" t="s">
        <v>165</v>
      </c>
    </row>
    <row r="474" spans="1:18" hidden="1" x14ac:dyDescent="0.25">
      <c r="A474" s="11"/>
      <c r="B474" s="14"/>
      <c r="J474" s="11"/>
      <c r="M474" s="7" t="s">
        <v>592</v>
      </c>
      <c r="R474" s="1" t="s">
        <v>164</v>
      </c>
    </row>
    <row r="475" spans="1:18" hidden="1" x14ac:dyDescent="0.25">
      <c r="A475" s="11"/>
      <c r="B475" s="14"/>
      <c r="J475" s="11"/>
      <c r="M475" s="7" t="s">
        <v>592</v>
      </c>
      <c r="R475" s="1" t="s">
        <v>167</v>
      </c>
    </row>
    <row r="476" spans="1:18" hidden="1" x14ac:dyDescent="0.25">
      <c r="A476" s="11"/>
      <c r="B476" s="14"/>
      <c r="J476" s="11"/>
      <c r="M476" s="7" t="s">
        <v>592</v>
      </c>
      <c r="R476" s="1" t="s">
        <v>166</v>
      </c>
    </row>
    <row r="477" spans="1:18" hidden="1" x14ac:dyDescent="0.25">
      <c r="A477" s="11"/>
      <c r="B477" s="14"/>
      <c r="J477" s="11"/>
      <c r="M477" s="7" t="s">
        <v>592</v>
      </c>
      <c r="R477" s="1" t="s">
        <v>162</v>
      </c>
    </row>
    <row r="478" spans="1:18" hidden="1" x14ac:dyDescent="0.25">
      <c r="A478" s="11"/>
      <c r="B478" s="14"/>
      <c r="J478" s="11"/>
      <c r="M478" s="7" t="s">
        <v>592</v>
      </c>
      <c r="R478" s="1" t="s">
        <v>168</v>
      </c>
    </row>
    <row r="479" spans="1:18" hidden="1" x14ac:dyDescent="0.25">
      <c r="A479" s="11"/>
      <c r="B479" s="14"/>
      <c r="J479" s="11"/>
      <c r="M479" s="7" t="s">
        <v>592</v>
      </c>
      <c r="R479" s="1" t="s">
        <v>233</v>
      </c>
    </row>
    <row r="480" spans="1:18" hidden="1" x14ac:dyDescent="0.25">
      <c r="A480" s="11"/>
      <c r="B480" s="14"/>
      <c r="J480" s="11"/>
      <c r="M480" s="7" t="s">
        <v>592</v>
      </c>
      <c r="R480" s="1" t="s">
        <v>254</v>
      </c>
    </row>
    <row r="481" spans="1:18" hidden="1" x14ac:dyDescent="0.25">
      <c r="A481" s="11"/>
      <c r="B481" s="14"/>
      <c r="J481" s="11"/>
      <c r="M481" s="7" t="s">
        <v>592</v>
      </c>
      <c r="R481" s="1" t="s">
        <v>261</v>
      </c>
    </row>
    <row r="482" spans="1:18" hidden="1" x14ac:dyDescent="0.25">
      <c r="A482" s="11"/>
      <c r="B482" s="14"/>
      <c r="J482" s="11"/>
      <c r="M482" s="7" t="s">
        <v>592</v>
      </c>
      <c r="R482" s="1" t="s">
        <v>237</v>
      </c>
    </row>
    <row r="483" spans="1:18" hidden="1" x14ac:dyDescent="0.25">
      <c r="A483" s="11"/>
      <c r="B483" s="14"/>
      <c r="J483" s="11"/>
      <c r="M483" s="7" t="s">
        <v>592</v>
      </c>
      <c r="R483" s="1" t="s">
        <v>241</v>
      </c>
    </row>
    <row r="484" spans="1:18" hidden="1" x14ac:dyDescent="0.25">
      <c r="A484" s="11"/>
      <c r="B484" s="14"/>
      <c r="J484" s="11"/>
      <c r="M484" s="7" t="s">
        <v>592</v>
      </c>
      <c r="R484" s="1" t="s">
        <v>371</v>
      </c>
    </row>
    <row r="485" spans="1:18" hidden="1" x14ac:dyDescent="0.25">
      <c r="A485" s="11"/>
      <c r="B485" s="14"/>
      <c r="J485" s="11"/>
      <c r="M485" s="7" t="s">
        <v>592</v>
      </c>
      <c r="R485" s="1" t="s">
        <v>16</v>
      </c>
    </row>
    <row r="486" spans="1:18" hidden="1" x14ac:dyDescent="0.25">
      <c r="A486" s="11"/>
      <c r="B486" s="14"/>
      <c r="J486" s="11"/>
      <c r="M486" s="7" t="s">
        <v>592</v>
      </c>
      <c r="R486" s="1" t="s">
        <v>64</v>
      </c>
    </row>
    <row r="487" spans="1:18" hidden="1" x14ac:dyDescent="0.25">
      <c r="A487" s="11"/>
      <c r="B487" s="14"/>
      <c r="J487" s="11"/>
      <c r="M487" s="7" t="s">
        <v>592</v>
      </c>
      <c r="R487" s="1" t="s">
        <v>325</v>
      </c>
    </row>
    <row r="488" spans="1:18" hidden="1" x14ac:dyDescent="0.25">
      <c r="A488" s="11"/>
      <c r="B488" s="14"/>
      <c r="J488" s="11"/>
      <c r="M488" s="7" t="s">
        <v>592</v>
      </c>
      <c r="R488" s="1" t="s">
        <v>411</v>
      </c>
    </row>
    <row r="489" spans="1:18" hidden="1" x14ac:dyDescent="0.25">
      <c r="A489" s="11"/>
      <c r="B489" s="14"/>
      <c r="J489" s="11"/>
      <c r="M489" s="7" t="s">
        <v>592</v>
      </c>
      <c r="R489" s="1" t="s">
        <v>91</v>
      </c>
    </row>
    <row r="490" spans="1:18" hidden="1" x14ac:dyDescent="0.25">
      <c r="A490" s="11"/>
      <c r="B490" s="14"/>
      <c r="J490" s="11"/>
      <c r="M490" s="7" t="s">
        <v>592</v>
      </c>
      <c r="R490" s="1" t="s">
        <v>335</v>
      </c>
    </row>
    <row r="491" spans="1:18" hidden="1" x14ac:dyDescent="0.25">
      <c r="A491" s="11"/>
      <c r="B491" s="14"/>
      <c r="J491" s="11"/>
      <c r="M491" s="7" t="s">
        <v>592</v>
      </c>
      <c r="R491" s="1" t="s">
        <v>232</v>
      </c>
    </row>
    <row r="492" spans="1:18" hidden="1" x14ac:dyDescent="0.25">
      <c r="A492" s="11"/>
      <c r="B492" s="14"/>
      <c r="J492" s="11"/>
      <c r="M492" s="7" t="s">
        <v>592</v>
      </c>
      <c r="R492" s="1" t="s">
        <v>395</v>
      </c>
    </row>
    <row r="493" spans="1:18" hidden="1" x14ac:dyDescent="0.25">
      <c r="A493" s="11"/>
      <c r="B493" s="14"/>
      <c r="J493" s="11"/>
      <c r="M493" s="7" t="s">
        <v>592</v>
      </c>
      <c r="R493" s="1" t="s">
        <v>43</v>
      </c>
    </row>
    <row r="494" spans="1:18" hidden="1" x14ac:dyDescent="0.25">
      <c r="A494" s="11"/>
      <c r="B494" s="14"/>
      <c r="J494" s="11"/>
      <c r="M494" s="7" t="s">
        <v>592</v>
      </c>
      <c r="R494" s="1" t="s">
        <v>389</v>
      </c>
    </row>
    <row r="495" spans="1:18" hidden="1" x14ac:dyDescent="0.25">
      <c r="A495" s="11"/>
      <c r="B495" s="14"/>
      <c r="J495" s="11"/>
      <c r="M495" s="7" t="s">
        <v>592</v>
      </c>
      <c r="R495" s="1" t="s">
        <v>397</v>
      </c>
    </row>
    <row r="496" spans="1:18" hidden="1" x14ac:dyDescent="0.25">
      <c r="A496" s="11"/>
      <c r="B496" s="14"/>
      <c r="J496" s="11"/>
      <c r="M496" s="7" t="s">
        <v>592</v>
      </c>
      <c r="R496" s="1" t="s">
        <v>11</v>
      </c>
    </row>
    <row r="497" spans="1:18" hidden="1" x14ac:dyDescent="0.25">
      <c r="A497" s="11"/>
      <c r="B497" s="14"/>
      <c r="J497" s="11"/>
      <c r="M497" s="7" t="s">
        <v>592</v>
      </c>
      <c r="R497" s="1" t="s">
        <v>385</v>
      </c>
    </row>
    <row r="498" spans="1:18" hidden="1" x14ac:dyDescent="0.25">
      <c r="A498" s="11"/>
      <c r="B498" s="14"/>
      <c r="J498" s="11"/>
      <c r="M498" s="7" t="s">
        <v>592</v>
      </c>
      <c r="R498" s="1" t="s">
        <v>362</v>
      </c>
    </row>
    <row r="499" spans="1:18" hidden="1" x14ac:dyDescent="0.25">
      <c r="A499" s="11"/>
      <c r="B499" s="14"/>
      <c r="J499" s="11"/>
      <c r="M499" s="7" t="s">
        <v>592</v>
      </c>
      <c r="R499" s="1" t="s">
        <v>326</v>
      </c>
    </row>
    <row r="500" spans="1:18" hidden="1" x14ac:dyDescent="0.25">
      <c r="A500" s="11"/>
      <c r="B500" s="14"/>
      <c r="J500" s="11"/>
      <c r="M500" s="7" t="s">
        <v>592</v>
      </c>
      <c r="R500" s="1" t="s">
        <v>332</v>
      </c>
    </row>
    <row r="501" spans="1:18" hidden="1" x14ac:dyDescent="0.25">
      <c r="A501" s="11"/>
      <c r="B501" s="14"/>
      <c r="J501" s="11"/>
      <c r="M501" s="7" t="s">
        <v>592</v>
      </c>
      <c r="R501" s="1" t="s">
        <v>403</v>
      </c>
    </row>
    <row r="502" spans="1:18" hidden="1" x14ac:dyDescent="0.25">
      <c r="A502" s="11"/>
      <c r="B502" s="14"/>
      <c r="J502" s="11"/>
      <c r="M502" s="7" t="s">
        <v>592</v>
      </c>
      <c r="R502" s="1" t="s">
        <v>401</v>
      </c>
    </row>
    <row r="503" spans="1:18" hidden="1" x14ac:dyDescent="0.25">
      <c r="A503" s="11"/>
      <c r="B503" s="14"/>
      <c r="J503" s="11"/>
      <c r="M503" s="7" t="s">
        <v>592</v>
      </c>
      <c r="R503" s="1" t="s">
        <v>399</v>
      </c>
    </row>
    <row r="504" spans="1:18" hidden="1" x14ac:dyDescent="0.25">
      <c r="A504" s="11"/>
      <c r="B504" s="14"/>
      <c r="J504" s="11"/>
      <c r="M504" s="7" t="s">
        <v>592</v>
      </c>
      <c r="R504" s="1" t="s">
        <v>34</v>
      </c>
    </row>
    <row r="505" spans="1:18" hidden="1" x14ac:dyDescent="0.25">
      <c r="A505" s="11"/>
      <c r="B505" s="14"/>
      <c r="J505" s="11"/>
      <c r="M505" s="7" t="s">
        <v>592</v>
      </c>
      <c r="R505" s="1" t="s">
        <v>7</v>
      </c>
    </row>
    <row r="506" spans="1:18" hidden="1" x14ac:dyDescent="0.25">
      <c r="A506" s="11"/>
      <c r="B506" s="14"/>
      <c r="J506" s="11"/>
      <c r="M506" s="7" t="s">
        <v>592</v>
      </c>
      <c r="R506" s="1" t="s">
        <v>367</v>
      </c>
    </row>
    <row r="507" spans="1:18" hidden="1" x14ac:dyDescent="0.25">
      <c r="A507" s="11"/>
      <c r="B507" s="14"/>
      <c r="J507" s="11"/>
      <c r="M507" s="7" t="s">
        <v>592</v>
      </c>
      <c r="R507" s="1" t="s">
        <v>321</v>
      </c>
    </row>
    <row r="508" spans="1:18" hidden="1" x14ac:dyDescent="0.25">
      <c r="A508" s="11"/>
      <c r="B508" s="14"/>
      <c r="J508" s="11"/>
      <c r="M508" s="7" t="s">
        <v>592</v>
      </c>
      <c r="R508" s="1" t="s">
        <v>329</v>
      </c>
    </row>
    <row r="509" spans="1:18" hidden="1" x14ac:dyDescent="0.25">
      <c r="A509" s="11"/>
      <c r="B509" s="14"/>
      <c r="J509" s="11"/>
      <c r="M509" s="7" t="s">
        <v>592</v>
      </c>
      <c r="R509" s="1" t="s">
        <v>324</v>
      </c>
    </row>
    <row r="510" spans="1:18" hidden="1" x14ac:dyDescent="0.25">
      <c r="A510" s="11"/>
      <c r="B510" s="14"/>
      <c r="J510" s="11"/>
      <c r="M510" s="7" t="s">
        <v>592</v>
      </c>
      <c r="R510" s="1" t="s">
        <v>323</v>
      </c>
    </row>
    <row r="511" spans="1:18" hidden="1" x14ac:dyDescent="0.25">
      <c r="A511" s="11"/>
      <c r="B511" s="14"/>
      <c r="J511" s="11"/>
      <c r="M511" s="7" t="s">
        <v>592</v>
      </c>
      <c r="R511" s="1" t="s">
        <v>318</v>
      </c>
    </row>
    <row r="512" spans="1:18" hidden="1" x14ac:dyDescent="0.25">
      <c r="A512" s="11"/>
      <c r="B512" s="14"/>
      <c r="J512" s="11"/>
      <c r="M512" s="7" t="s">
        <v>592</v>
      </c>
      <c r="R512" s="1" t="s">
        <v>25</v>
      </c>
    </row>
    <row r="513" spans="1:18" hidden="1" x14ac:dyDescent="0.25">
      <c r="A513" s="11"/>
      <c r="B513" s="14"/>
      <c r="J513" s="11"/>
      <c r="M513" s="7" t="s">
        <v>592</v>
      </c>
      <c r="R513" s="1" t="s">
        <v>417</v>
      </c>
    </row>
    <row r="514" spans="1:18" hidden="1" x14ac:dyDescent="0.25">
      <c r="A514" s="11"/>
      <c r="B514" s="14"/>
      <c r="J514" s="11"/>
      <c r="M514" s="7" t="s">
        <v>592</v>
      </c>
      <c r="R514" s="1" t="s">
        <v>38</v>
      </c>
    </row>
    <row r="515" spans="1:18" hidden="1" x14ac:dyDescent="0.25">
      <c r="A515" s="11"/>
      <c r="B515" s="14"/>
      <c r="J515" s="11"/>
      <c r="M515" s="7" t="s">
        <v>592</v>
      </c>
      <c r="R515" s="1" t="s">
        <v>328</v>
      </c>
    </row>
    <row r="516" spans="1:18" hidden="1" x14ac:dyDescent="0.25">
      <c r="A516" s="11"/>
      <c r="B516" s="14"/>
      <c r="J516" s="11"/>
      <c r="M516" s="7" t="s">
        <v>592</v>
      </c>
      <c r="R516" s="1" t="s">
        <v>333</v>
      </c>
    </row>
    <row r="517" spans="1:18" hidden="1" x14ac:dyDescent="0.25">
      <c r="A517" s="11"/>
      <c r="B517" s="14"/>
      <c r="J517" s="11"/>
      <c r="M517" s="7" t="s">
        <v>592</v>
      </c>
      <c r="R517" s="1" t="s">
        <v>75</v>
      </c>
    </row>
    <row r="518" spans="1:18" hidden="1" x14ac:dyDescent="0.25">
      <c r="A518" s="11"/>
      <c r="B518" s="14"/>
      <c r="J518" s="11"/>
      <c r="M518" s="7" t="s">
        <v>592</v>
      </c>
      <c r="R518" s="1" t="s">
        <v>2</v>
      </c>
    </row>
    <row r="519" spans="1:18" hidden="1" x14ac:dyDescent="0.25">
      <c r="A519" s="11"/>
      <c r="B519" s="14"/>
      <c r="J519" s="11"/>
      <c r="M519" s="7" t="s">
        <v>592</v>
      </c>
      <c r="R519" s="1" t="s">
        <v>29</v>
      </c>
    </row>
    <row r="520" spans="1:18" hidden="1" x14ac:dyDescent="0.25">
      <c r="A520" s="11"/>
      <c r="B520" s="14"/>
      <c r="J520" s="11"/>
      <c r="M520" s="7" t="s">
        <v>592</v>
      </c>
      <c r="R520" s="1" t="s">
        <v>53</v>
      </c>
    </row>
    <row r="521" spans="1:18" hidden="1" x14ac:dyDescent="0.25">
      <c r="A521" s="11"/>
      <c r="B521" s="14"/>
      <c r="J521" s="11"/>
      <c r="M521" s="7" t="s">
        <v>592</v>
      </c>
      <c r="R521" s="1" t="s">
        <v>431</v>
      </c>
    </row>
    <row r="522" spans="1:18" hidden="1" x14ac:dyDescent="0.25">
      <c r="A522" s="11"/>
      <c r="B522" s="14"/>
      <c r="J522" s="11"/>
      <c r="M522" s="7" t="s">
        <v>592</v>
      </c>
      <c r="R522" s="1" t="s">
        <v>387</v>
      </c>
    </row>
    <row r="523" spans="1:18" hidden="1" x14ac:dyDescent="0.25">
      <c r="A523" s="11"/>
      <c r="B523" s="14"/>
      <c r="J523" s="11"/>
      <c r="M523" s="7" t="s">
        <v>592</v>
      </c>
      <c r="R523" s="1" t="s">
        <v>56</v>
      </c>
    </row>
    <row r="524" spans="1:18" hidden="1" x14ac:dyDescent="0.25">
      <c r="A524" s="11"/>
      <c r="B524" s="14"/>
      <c r="J524" s="11"/>
      <c r="M524" s="7" t="s">
        <v>592</v>
      </c>
      <c r="R524" s="1" t="s">
        <v>128</v>
      </c>
    </row>
    <row r="525" spans="1:18" hidden="1" x14ac:dyDescent="0.25">
      <c r="A525" s="11"/>
      <c r="B525" s="14"/>
      <c r="J525" s="11"/>
      <c r="M525" s="7" t="s">
        <v>592</v>
      </c>
      <c r="R525" s="1" t="s">
        <v>320</v>
      </c>
    </row>
    <row r="526" spans="1:18" hidden="1" x14ac:dyDescent="0.25">
      <c r="A526" s="11"/>
      <c r="B526" s="14"/>
      <c r="J526" s="11"/>
      <c r="M526" s="7" t="s">
        <v>592</v>
      </c>
      <c r="R526" s="1" t="s">
        <v>317</v>
      </c>
    </row>
    <row r="527" spans="1:18" hidden="1" x14ac:dyDescent="0.25">
      <c r="A527" s="11"/>
      <c r="B527" s="14"/>
      <c r="J527" s="11"/>
      <c r="M527" s="7" t="s">
        <v>592</v>
      </c>
      <c r="R527" s="1" t="s">
        <v>201</v>
      </c>
    </row>
    <row r="528" spans="1:18" hidden="1" x14ac:dyDescent="0.25">
      <c r="A528" s="11"/>
      <c r="B528" s="14"/>
      <c r="J528" s="11"/>
      <c r="M528" s="7" t="s">
        <v>592</v>
      </c>
      <c r="R528" s="1" t="s">
        <v>196</v>
      </c>
    </row>
    <row r="529" spans="1:18" hidden="1" x14ac:dyDescent="0.25">
      <c r="A529" s="11"/>
      <c r="B529" s="14"/>
      <c r="J529" s="11"/>
      <c r="M529" s="7" t="s">
        <v>592</v>
      </c>
      <c r="R529" s="1" t="s">
        <v>216</v>
      </c>
    </row>
    <row r="530" spans="1:18" hidden="1" x14ac:dyDescent="0.25">
      <c r="A530" s="11"/>
      <c r="B530" s="14"/>
      <c r="J530" s="11"/>
      <c r="M530" s="7" t="s">
        <v>592</v>
      </c>
      <c r="R530" s="1" t="s">
        <v>211</v>
      </c>
    </row>
    <row r="531" spans="1:18" hidden="1" x14ac:dyDescent="0.25">
      <c r="A531" s="11"/>
      <c r="B531" s="14"/>
      <c r="J531" s="11"/>
      <c r="M531" s="7" t="s">
        <v>592</v>
      </c>
      <c r="R531" s="1" t="s">
        <v>221</v>
      </c>
    </row>
    <row r="532" spans="1:18" hidden="1" x14ac:dyDescent="0.25">
      <c r="A532" s="11"/>
      <c r="B532" s="14"/>
      <c r="J532" s="11"/>
      <c r="M532" s="7" t="s">
        <v>592</v>
      </c>
      <c r="R532" s="1" t="s">
        <v>112</v>
      </c>
    </row>
    <row r="533" spans="1:18" hidden="1" x14ac:dyDescent="0.25">
      <c r="A533" s="11"/>
      <c r="B533" s="14"/>
      <c r="J533" s="11"/>
      <c r="M533" s="7" t="s">
        <v>592</v>
      </c>
      <c r="R533" s="1" t="s">
        <v>319</v>
      </c>
    </row>
    <row r="534" spans="1:18" hidden="1" x14ac:dyDescent="0.25">
      <c r="A534" s="11"/>
      <c r="B534" s="14"/>
      <c r="J534" s="11"/>
      <c r="M534" s="7" t="s">
        <v>592</v>
      </c>
      <c r="R534" s="1" t="s">
        <v>67</v>
      </c>
    </row>
    <row r="535" spans="1:18" hidden="1" x14ac:dyDescent="0.25">
      <c r="A535" s="11"/>
      <c r="B535" s="14"/>
      <c r="J535" s="11"/>
      <c r="M535" s="7" t="s">
        <v>592</v>
      </c>
      <c r="R535" s="1" t="s">
        <v>48</v>
      </c>
    </row>
    <row r="536" spans="1:18" hidden="1" x14ac:dyDescent="0.25">
      <c r="A536" s="11"/>
      <c r="B536" s="14"/>
      <c r="J536" s="11"/>
      <c r="M536" s="7" t="s">
        <v>592</v>
      </c>
      <c r="R536" s="1" t="s">
        <v>182</v>
      </c>
    </row>
    <row r="537" spans="1:18" hidden="1" x14ac:dyDescent="0.25">
      <c r="A537" s="11"/>
      <c r="B537" s="14"/>
      <c r="J537" s="11"/>
      <c r="M537" s="7" t="s">
        <v>592</v>
      </c>
      <c r="R537" s="1" t="s">
        <v>316</v>
      </c>
    </row>
    <row r="538" spans="1:18" hidden="1" x14ac:dyDescent="0.25">
      <c r="A538" s="11"/>
      <c r="B538" s="14"/>
      <c r="J538" s="11"/>
      <c r="M538" s="7" t="s">
        <v>592</v>
      </c>
      <c r="R538" s="1" t="s">
        <v>330</v>
      </c>
    </row>
    <row r="539" spans="1:18" hidden="1" x14ac:dyDescent="0.25">
      <c r="A539" s="11"/>
      <c r="B539" s="14"/>
      <c r="J539" s="11"/>
      <c r="M539" s="7" t="s">
        <v>592</v>
      </c>
      <c r="R539" s="1" t="s">
        <v>186</v>
      </c>
    </row>
    <row r="540" spans="1:18" hidden="1" x14ac:dyDescent="0.25">
      <c r="A540" s="11"/>
      <c r="B540" s="14"/>
      <c r="J540" s="11"/>
      <c r="M540" s="7" t="s">
        <v>592</v>
      </c>
      <c r="R540" s="1" t="s">
        <v>119</v>
      </c>
    </row>
    <row r="541" spans="1:18" hidden="1" x14ac:dyDescent="0.25">
      <c r="A541" s="11"/>
      <c r="B541" s="14"/>
      <c r="J541" s="11"/>
      <c r="M541" s="7" t="s">
        <v>592</v>
      </c>
      <c r="R541" s="1" t="s">
        <v>87</v>
      </c>
    </row>
    <row r="542" spans="1:18" hidden="1" x14ac:dyDescent="0.25">
      <c r="A542" s="11"/>
      <c r="B542" s="14"/>
      <c r="J542" s="11"/>
      <c r="M542" s="7" t="s">
        <v>592</v>
      </c>
      <c r="R542" s="1" t="s">
        <v>412</v>
      </c>
    </row>
    <row r="543" spans="1:18" hidden="1" x14ac:dyDescent="0.25">
      <c r="A543" s="11"/>
      <c r="B543" s="14"/>
      <c r="J543" s="11"/>
      <c r="M543" s="7" t="s">
        <v>592</v>
      </c>
      <c r="R543" t="s">
        <v>450</v>
      </c>
    </row>
    <row r="544" spans="1:18" hidden="1" x14ac:dyDescent="0.25">
      <c r="A544" s="11"/>
      <c r="B544" s="14"/>
      <c r="J544" s="11"/>
      <c r="M544" s="7" t="s">
        <v>592</v>
      </c>
      <c r="R544" s="1" t="s">
        <v>100</v>
      </c>
    </row>
    <row r="545" spans="1:18" hidden="1" x14ac:dyDescent="0.25">
      <c r="A545" s="11"/>
      <c r="B545" s="14"/>
      <c r="J545" s="11"/>
      <c r="M545" s="7" t="s">
        <v>592</v>
      </c>
      <c r="R545" s="1" t="s">
        <v>106</v>
      </c>
    </row>
    <row r="546" spans="1:18" hidden="1" x14ac:dyDescent="0.25">
      <c r="A546" s="11"/>
      <c r="B546" s="14"/>
      <c r="J546" s="11"/>
      <c r="M546" s="7" t="s">
        <v>592</v>
      </c>
      <c r="R546" s="1" t="s">
        <v>103</v>
      </c>
    </row>
    <row r="547" spans="1:18" hidden="1" x14ac:dyDescent="0.25">
      <c r="A547" s="11"/>
      <c r="B547" s="14"/>
      <c r="J547" s="11"/>
      <c r="M547" s="7" t="s">
        <v>592</v>
      </c>
      <c r="Q547" t="s">
        <v>531</v>
      </c>
      <c r="R547" t="s">
        <v>572</v>
      </c>
    </row>
    <row r="548" spans="1:18" hidden="1" x14ac:dyDescent="0.25">
      <c r="A548" s="11"/>
      <c r="B548" s="14"/>
      <c r="J548" s="11"/>
      <c r="M548" s="7" t="s">
        <v>592</v>
      </c>
      <c r="Q548" t="s">
        <v>531</v>
      </c>
      <c r="R548" t="s">
        <v>573</v>
      </c>
    </row>
    <row r="549" spans="1:18" hidden="1" x14ac:dyDescent="0.25">
      <c r="A549" s="11"/>
      <c r="B549" s="14"/>
      <c r="J549" s="11"/>
      <c r="M549" s="7" t="s">
        <v>592</v>
      </c>
      <c r="Q549" t="s">
        <v>531</v>
      </c>
      <c r="R549" t="s">
        <v>574</v>
      </c>
    </row>
    <row r="550" spans="1:18" hidden="1" x14ac:dyDescent="0.25">
      <c r="A550" s="11"/>
      <c r="B550" s="14"/>
      <c r="J550" s="11"/>
      <c r="M550" s="7" t="s">
        <v>592</v>
      </c>
      <c r="Q550" t="s">
        <v>531</v>
      </c>
      <c r="R550" t="s">
        <v>575</v>
      </c>
    </row>
    <row r="551" spans="1:18" hidden="1" x14ac:dyDescent="0.25">
      <c r="A551" s="11"/>
      <c r="B551" s="14"/>
      <c r="J551" s="11"/>
      <c r="M551" s="7" t="s">
        <v>592</v>
      </c>
      <c r="Q551" t="s">
        <v>531</v>
      </c>
      <c r="R551" t="s">
        <v>576</v>
      </c>
    </row>
    <row r="552" spans="1:18" hidden="1" x14ac:dyDescent="0.25">
      <c r="A552" s="11"/>
      <c r="B552" s="14"/>
      <c r="J552" s="11"/>
      <c r="M552" s="7" t="s">
        <v>592</v>
      </c>
      <c r="Q552" t="s">
        <v>531</v>
      </c>
      <c r="R552" t="s">
        <v>577</v>
      </c>
    </row>
    <row r="553" spans="1:18" hidden="1" x14ac:dyDescent="0.25">
      <c r="A553" s="11"/>
      <c r="B553" s="14"/>
      <c r="J553" s="11"/>
      <c r="M553" s="7" t="s">
        <v>592</v>
      </c>
      <c r="Q553" t="s">
        <v>531</v>
      </c>
      <c r="R553" t="s">
        <v>578</v>
      </c>
    </row>
    <row r="554" spans="1:18" hidden="1" x14ac:dyDescent="0.25">
      <c r="A554" s="11"/>
      <c r="B554" s="14"/>
      <c r="J554" s="11"/>
      <c r="M554" s="7" t="s">
        <v>592</v>
      </c>
      <c r="Q554" t="s">
        <v>531</v>
      </c>
      <c r="R554" t="s">
        <v>579</v>
      </c>
    </row>
    <row r="555" spans="1:18" hidden="1" x14ac:dyDescent="0.25">
      <c r="A555" s="11"/>
      <c r="B555" s="14"/>
      <c r="J555" s="11"/>
      <c r="M555" s="7" t="s">
        <v>592</v>
      </c>
      <c r="Q555" t="s">
        <v>531</v>
      </c>
      <c r="R555" t="s">
        <v>580</v>
      </c>
    </row>
    <row r="556" spans="1:18" hidden="1" x14ac:dyDescent="0.25">
      <c r="A556" s="11"/>
      <c r="B556" s="14"/>
      <c r="J556" s="11"/>
      <c r="M556" s="7" t="s">
        <v>592</v>
      </c>
      <c r="Q556" t="s">
        <v>531</v>
      </c>
      <c r="R556" t="s">
        <v>581</v>
      </c>
    </row>
    <row r="557" spans="1:18" hidden="1" x14ac:dyDescent="0.25">
      <c r="A557" s="11"/>
      <c r="B557" s="14"/>
      <c r="J557" s="11"/>
      <c r="M557" s="7" t="s">
        <v>592</v>
      </c>
      <c r="R557" s="1" t="s">
        <v>21</v>
      </c>
    </row>
    <row r="558" spans="1:18" hidden="1" x14ac:dyDescent="0.25">
      <c r="A558" s="11"/>
      <c r="B558" s="14"/>
      <c r="J558" s="11"/>
      <c r="M558" s="7" t="s">
        <v>592</v>
      </c>
      <c r="R558" s="1" t="s">
        <v>80</v>
      </c>
    </row>
    <row r="559" spans="1:18" hidden="1" x14ac:dyDescent="0.25">
      <c r="A559" s="11"/>
      <c r="B559" s="14"/>
      <c r="J559" s="11"/>
      <c r="M559" s="7" t="s">
        <v>592</v>
      </c>
      <c r="R559" s="1" t="s">
        <v>406</v>
      </c>
    </row>
    <row r="560" spans="1:18" hidden="1" x14ac:dyDescent="0.25">
      <c r="A560" s="11"/>
      <c r="B560" s="14"/>
      <c r="J560" s="11"/>
      <c r="M560" s="7" t="s">
        <v>592</v>
      </c>
      <c r="R560" s="1" t="s">
        <v>322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1" workbookViewId="0">
      <selection activeCell="B59" sqref="B59"/>
    </sheetView>
  </sheetViews>
  <sheetFormatPr baseColWidth="10" defaultRowHeight="15" x14ac:dyDescent="0.25"/>
  <cols>
    <col min="1" max="1" width="15.28515625" customWidth="1"/>
  </cols>
  <sheetData>
    <row r="1" spans="1:5" x14ac:dyDescent="0.25">
      <c r="A1" t="s">
        <v>590</v>
      </c>
      <c r="B1" t="s">
        <v>126</v>
      </c>
      <c r="C1" t="s">
        <v>125</v>
      </c>
      <c r="D1" t="s">
        <v>589</v>
      </c>
    </row>
    <row r="2" spans="1:5" x14ac:dyDescent="0.25">
      <c r="A2" s="4">
        <v>40849.755555555559</v>
      </c>
      <c r="B2" s="2">
        <v>6483894</v>
      </c>
    </row>
    <row r="3" spans="1:5" x14ac:dyDescent="0.25">
      <c r="A3" s="4">
        <v>40850.427083333336</v>
      </c>
      <c r="B3" s="2">
        <v>6485345</v>
      </c>
      <c r="C3" s="2">
        <f t="shared" ref="C3:C9" si="0">B3-B2</f>
        <v>1451</v>
      </c>
      <c r="D3" s="5">
        <f t="shared" ref="D3:D8" si="1">C3/(A3-A2)/24</f>
        <v>90.031023785053492</v>
      </c>
      <c r="E3" s="5"/>
    </row>
    <row r="4" spans="1:5" x14ac:dyDescent="0.25">
      <c r="A4" s="4">
        <v>40851.436805555553</v>
      </c>
      <c r="B4" s="2">
        <v>6487404</v>
      </c>
      <c r="C4" s="2">
        <f t="shared" si="0"/>
        <v>2059</v>
      </c>
      <c r="D4" s="5">
        <f t="shared" si="1"/>
        <v>84.965612104933768</v>
      </c>
    </row>
    <row r="5" spans="1:5" x14ac:dyDescent="0.25">
      <c r="A5" s="4">
        <v>40852.431944444441</v>
      </c>
      <c r="B5" s="2">
        <v>6489182</v>
      </c>
      <c r="C5" s="2">
        <f t="shared" si="0"/>
        <v>1778</v>
      </c>
      <c r="D5" s="5">
        <f t="shared" si="1"/>
        <v>74.445219818659226</v>
      </c>
    </row>
    <row r="6" spans="1:5" x14ac:dyDescent="0.25">
      <c r="A6" s="16">
        <v>40853.445833333331</v>
      </c>
      <c r="B6" s="17">
        <v>6490802</v>
      </c>
      <c r="C6" s="17">
        <f t="shared" si="0"/>
        <v>1620</v>
      </c>
      <c r="D6" s="18">
        <f t="shared" si="1"/>
        <v>66.575342465647253</v>
      </c>
    </row>
    <row r="7" spans="1:5" x14ac:dyDescent="0.25">
      <c r="A7" s="4">
        <v>40854.371527777781</v>
      </c>
      <c r="B7" s="2">
        <v>6492450</v>
      </c>
      <c r="C7" s="2">
        <f t="shared" si="0"/>
        <v>1648</v>
      </c>
      <c r="D7" s="5">
        <f t="shared" si="1"/>
        <v>74.17854463574443</v>
      </c>
    </row>
    <row r="8" spans="1:5" x14ac:dyDescent="0.25">
      <c r="A8" s="4">
        <v>40855.276388888888</v>
      </c>
      <c r="B8" s="2">
        <v>6494466</v>
      </c>
      <c r="C8" s="2">
        <f t="shared" si="0"/>
        <v>2016</v>
      </c>
      <c r="D8" s="5">
        <f t="shared" si="1"/>
        <v>92.831926324332457</v>
      </c>
    </row>
    <row r="9" spans="1:5" x14ac:dyDescent="0.25">
      <c r="A9" s="4">
        <v>40856.313194444447</v>
      </c>
      <c r="B9" s="2">
        <v>6496811</v>
      </c>
      <c r="C9" s="2">
        <f t="shared" si="0"/>
        <v>2345</v>
      </c>
      <c r="D9" s="5">
        <f t="shared" ref="D9" si="2">C9/(A9-A8)/24</f>
        <v>94.239785666120085</v>
      </c>
    </row>
    <row r="10" spans="1:5" x14ac:dyDescent="0.25">
      <c r="A10" s="4">
        <v>40857.225694444445</v>
      </c>
      <c r="B10" s="2">
        <v>6498934</v>
      </c>
      <c r="C10" s="2">
        <f t="shared" ref="C10" si="3">B10-B9</f>
        <v>2123</v>
      </c>
      <c r="D10" s="5">
        <f t="shared" ref="D10" si="4">C10/(A10-A9)/24</f>
        <v>96.940639269560975</v>
      </c>
    </row>
    <row r="11" spans="1:5" x14ac:dyDescent="0.25">
      <c r="A11" s="4">
        <v>40858.245138888888</v>
      </c>
      <c r="B11" s="2">
        <v>6501246</v>
      </c>
      <c r="C11" s="2">
        <f t="shared" ref="C11" si="5">B11-B10</f>
        <v>2312</v>
      </c>
      <c r="D11" s="5">
        <f t="shared" ref="D11" si="6">C11/(A11-A10)/24</f>
        <v>94.495912806734339</v>
      </c>
    </row>
    <row r="12" spans="1:5" x14ac:dyDescent="0.25">
      <c r="A12" s="4">
        <v>40859.224999999999</v>
      </c>
      <c r="B12" s="2">
        <v>6503116</v>
      </c>
      <c r="C12" s="2">
        <f t="shared" ref="C12" si="7">B12-B11</f>
        <v>1870</v>
      </c>
      <c r="D12" s="5">
        <f t="shared" ref="D12" si="8">C12/(A12-A11)/24</f>
        <v>79.518072289169751</v>
      </c>
    </row>
    <row r="13" spans="1:5" x14ac:dyDescent="0.25">
      <c r="A13" s="16">
        <v>40860.227083333331</v>
      </c>
      <c r="B13" s="17">
        <v>6504850</v>
      </c>
      <c r="C13" s="17">
        <f t="shared" ref="C13:C14" si="9">B13-B12</f>
        <v>1734</v>
      </c>
      <c r="D13" s="18">
        <f t="shared" ref="D13:D14" si="10">C13/(A13-A12)/24</f>
        <v>72.099792099826999</v>
      </c>
    </row>
    <row r="14" spans="1:5" x14ac:dyDescent="0.25">
      <c r="A14" s="4">
        <v>40861.279166666667</v>
      </c>
      <c r="B14" s="2">
        <v>6506961</v>
      </c>
      <c r="C14" s="2">
        <f t="shared" si="9"/>
        <v>2111</v>
      </c>
      <c r="D14" s="5">
        <f t="shared" si="10"/>
        <v>83.603960395846869</v>
      </c>
    </row>
    <row r="15" spans="1:5" x14ac:dyDescent="0.25">
      <c r="A15" s="4">
        <v>40862.234027777777</v>
      </c>
      <c r="B15" s="2">
        <v>6509108</v>
      </c>
      <c r="C15" s="2">
        <f t="shared" ref="C15" si="11">B15-B14</f>
        <v>2147</v>
      </c>
      <c r="D15" s="5">
        <f t="shared" ref="D15" si="12">C15/(A15-A14)/24</f>
        <v>93.687272727431377</v>
      </c>
    </row>
    <row r="16" spans="1:5" x14ac:dyDescent="0.25">
      <c r="A16" s="4">
        <v>40863.223611111112</v>
      </c>
      <c r="B16" s="2">
        <v>6511324</v>
      </c>
      <c r="C16" s="2">
        <f t="shared" ref="C16" si="13">B16-B15</f>
        <v>2216</v>
      </c>
      <c r="D16" s="5">
        <f t="shared" ref="D16" si="14">C16/(A16-A15)/24</f>
        <v>93.305263157666062</v>
      </c>
    </row>
    <row r="17" spans="1:4" x14ac:dyDescent="0.25">
      <c r="A17" s="4">
        <v>40870.230555555558</v>
      </c>
      <c r="B17" s="2">
        <v>6524979</v>
      </c>
      <c r="C17" s="2">
        <f t="shared" ref="C17" si="15">B17-B16</f>
        <v>13655</v>
      </c>
      <c r="D17" s="5">
        <f t="shared" ref="D17" si="16">C17/(A17-A16)/24</f>
        <v>81.199207135768631</v>
      </c>
    </row>
    <row r="18" spans="1:4" x14ac:dyDescent="0.25">
      <c r="A18" s="4">
        <v>40871.223611111112</v>
      </c>
      <c r="B18" s="2">
        <v>6526908</v>
      </c>
      <c r="C18" s="2">
        <f t="shared" ref="C18" si="17">B18-B17</f>
        <v>1929</v>
      </c>
      <c r="D18" s="5">
        <f t="shared" ref="D18" si="18">C18/(A18-A17)/24</f>
        <v>80.937062937128829</v>
      </c>
    </row>
    <row r="19" spans="1:4" x14ac:dyDescent="0.25">
      <c r="A19" s="4">
        <v>40872.23541666667</v>
      </c>
      <c r="B19" s="2">
        <v>6528795</v>
      </c>
      <c r="C19" s="2">
        <f t="shared" ref="C19" si="19">B19-B18</f>
        <v>1887</v>
      </c>
      <c r="D19" s="5">
        <f t="shared" ref="D19" si="20">C19/(A19-A18)/24</f>
        <v>77.707618393798768</v>
      </c>
    </row>
    <row r="20" spans="1:4" x14ac:dyDescent="0.25">
      <c r="A20" s="4">
        <v>40879.224999999999</v>
      </c>
      <c r="B20" s="2">
        <v>6541219</v>
      </c>
      <c r="C20" s="2">
        <f t="shared" ref="C20" si="21">B20-B19</f>
        <v>12424</v>
      </c>
      <c r="D20" s="5">
        <f t="shared" ref="D20" si="22">C20/(A20-A19)/24</f>
        <v>74.062593144611753</v>
      </c>
    </row>
    <row r="21" spans="1:4" x14ac:dyDescent="0.25">
      <c r="A21" s="4">
        <v>40886.223611111112</v>
      </c>
      <c r="B21" s="2">
        <v>6552003</v>
      </c>
      <c r="C21" s="2">
        <f t="shared" ref="C21" si="23">B21-B20</f>
        <v>10784</v>
      </c>
      <c r="D21" s="5">
        <f t="shared" ref="D21" si="24">C21/(A21-A20)/24</f>
        <v>64.203214923570741</v>
      </c>
    </row>
    <row r="22" spans="1:4" x14ac:dyDescent="0.25">
      <c r="A22" s="4">
        <v>40893.220138888886</v>
      </c>
      <c r="B22" s="2">
        <v>6561140</v>
      </c>
      <c r="C22" s="2">
        <f t="shared" ref="C22" si="25">B22-B21</f>
        <v>9137</v>
      </c>
      <c r="D22" s="5">
        <f t="shared" ref="D22" si="26">C22/(A22-A21)/24</f>
        <v>54.413895781669147</v>
      </c>
    </row>
    <row r="23" spans="1:4" x14ac:dyDescent="0.25">
      <c r="A23" s="4">
        <v>40900.279166666667</v>
      </c>
      <c r="B23" s="2">
        <v>6570684</v>
      </c>
      <c r="C23" s="2">
        <f t="shared" ref="C23" si="27">B23-B22</f>
        <v>9544</v>
      </c>
      <c r="D23" s="5">
        <f t="shared" ref="D23" si="28">C23/(A23-A22)/24</f>
        <v>56.334481062443452</v>
      </c>
    </row>
    <row r="24" spans="1:4" x14ac:dyDescent="0.25">
      <c r="A24" s="4">
        <v>40907.415277777778</v>
      </c>
      <c r="B24" s="2">
        <v>6578456</v>
      </c>
      <c r="C24" s="2">
        <f t="shared" ref="C24" si="29">B24-B23</f>
        <v>7772</v>
      </c>
      <c r="D24" s="5">
        <f t="shared" ref="D24" si="30">C24/(A24-A23)/24</f>
        <v>45.379525107046568</v>
      </c>
    </row>
    <row r="25" spans="1:4" x14ac:dyDescent="0.25">
      <c r="A25" s="4">
        <v>40914.219444444447</v>
      </c>
      <c r="B25" s="2">
        <v>6588823</v>
      </c>
      <c r="C25" s="2">
        <f t="shared" ref="C25" si="31">B25-B24</f>
        <v>10367</v>
      </c>
      <c r="D25" s="5">
        <f t="shared" ref="D25" si="32">C25/(A25-A24)/24</f>
        <v>63.484384568261135</v>
      </c>
    </row>
    <row r="26" spans="1:4" x14ac:dyDescent="0.25">
      <c r="A26" s="4">
        <v>40921.220138888886</v>
      </c>
      <c r="B26" s="2">
        <v>6599457</v>
      </c>
      <c r="C26" s="2">
        <f t="shared" ref="C26" si="33">B26-B25</f>
        <v>10634</v>
      </c>
      <c r="D26" s="5">
        <f t="shared" ref="D26" si="34">C26/(A26-A25)/24</f>
        <v>63.291340144872215</v>
      </c>
    </row>
    <row r="27" spans="1:4" x14ac:dyDescent="0.25">
      <c r="A27" s="4">
        <v>40929.234722222223</v>
      </c>
      <c r="B27" s="2">
        <v>6610023</v>
      </c>
      <c r="C27" s="2">
        <f t="shared" ref="C27" si="35">B27-B26</f>
        <v>10566</v>
      </c>
      <c r="D27" s="5">
        <f t="shared" ref="D27" si="36">C27/(A27-A26)/24</f>
        <v>54.931115154639379</v>
      </c>
    </row>
    <row r="28" spans="1:4" x14ac:dyDescent="0.25">
      <c r="A28" s="4">
        <v>40935.230555555558</v>
      </c>
      <c r="B28" s="2">
        <v>6621865</v>
      </c>
      <c r="C28" s="2">
        <f t="shared" ref="C28" si="37">B28-B27</f>
        <v>11842</v>
      </c>
      <c r="D28" s="5">
        <f t="shared" ref="D28" si="38">C28/(A28-A27)/24</f>
        <v>82.293259207769864</v>
      </c>
    </row>
    <row r="29" spans="1:4" x14ac:dyDescent="0.25">
      <c r="A29" s="4">
        <v>40945.706944444442</v>
      </c>
      <c r="B29" s="2">
        <v>6639395</v>
      </c>
      <c r="C29" s="2">
        <f t="shared" ref="C29" si="39">B29-B28</f>
        <v>17530</v>
      </c>
      <c r="D29" s="5">
        <f t="shared" ref="D29" si="40">C29/(A29-A28)/24</f>
        <v>69.720270449451291</v>
      </c>
    </row>
    <row r="30" spans="1:4" x14ac:dyDescent="0.25">
      <c r="A30" s="4">
        <v>40956.224999999999</v>
      </c>
      <c r="B30" s="2">
        <v>6656116</v>
      </c>
      <c r="C30" s="2">
        <f t="shared" ref="C30" si="41">B30-B29</f>
        <v>16721</v>
      </c>
      <c r="D30" s="5">
        <f t="shared" ref="D30" si="42">C30/(A30-A29)/24</f>
        <v>66.239271094674393</v>
      </c>
    </row>
    <row r="31" spans="1:4" x14ac:dyDescent="0.25">
      <c r="A31" s="4">
        <v>40963.722916666666</v>
      </c>
      <c r="B31" s="2">
        <v>6667091</v>
      </c>
      <c r="C31" s="2">
        <f t="shared" ref="C31" si="43">B31-B30</f>
        <v>10975</v>
      </c>
      <c r="D31" s="5">
        <f t="shared" ref="D31" si="44">C31/(A31-A30)/24</f>
        <v>60.989163656567321</v>
      </c>
    </row>
    <row r="32" spans="1:4" x14ac:dyDescent="0.25">
      <c r="A32" s="4">
        <v>40970.224999999999</v>
      </c>
      <c r="B32" s="2">
        <v>6676599</v>
      </c>
      <c r="C32" s="2">
        <f t="shared" ref="C32" si="45">B32-B31</f>
        <v>9508</v>
      </c>
      <c r="D32" s="5">
        <f t="shared" ref="D32" si="46">C32/(A32-A31)/24</f>
        <v>60.929189362388399</v>
      </c>
    </row>
    <row r="33" spans="1:4" x14ac:dyDescent="0.25">
      <c r="A33" s="4">
        <v>40977.222916666666</v>
      </c>
      <c r="B33" s="2">
        <v>6687279</v>
      </c>
      <c r="C33" s="2">
        <f t="shared" ref="C33" si="47">B33-B32</f>
        <v>10680</v>
      </c>
      <c r="D33" s="5">
        <f t="shared" ref="D33" si="48">C33/(A33-A32)/24</f>
        <v>63.590354272100392</v>
      </c>
    </row>
    <row r="34" spans="1:4" x14ac:dyDescent="0.25">
      <c r="A34" s="4">
        <v>40984.223611111112</v>
      </c>
      <c r="B34" s="2">
        <v>6697491</v>
      </c>
      <c r="C34" s="2">
        <f t="shared" ref="C34" si="49">B34-B33</f>
        <v>10212</v>
      </c>
      <c r="D34" s="5">
        <f t="shared" ref="D34" si="50">C34/(A34-A33)/24</f>
        <v>60.779684555084003</v>
      </c>
    </row>
    <row r="35" spans="1:4" x14ac:dyDescent="0.25">
      <c r="A35" s="4">
        <v>40991.457638888889</v>
      </c>
      <c r="B35" s="2">
        <v>6708091</v>
      </c>
      <c r="C35" s="2">
        <f t="shared" ref="C35" si="51">B35-B34</f>
        <v>10600</v>
      </c>
      <c r="D35" s="5">
        <f t="shared" ref="D35" si="52">C35/(A35-A34)/24</f>
        <v>61.054046270528893</v>
      </c>
    </row>
    <row r="36" spans="1:4" x14ac:dyDescent="0.25">
      <c r="A36" s="4">
        <v>41013.678472222222</v>
      </c>
      <c r="B36" s="2">
        <v>6743774</v>
      </c>
      <c r="C36" s="2">
        <f t="shared" ref="C36" si="53">B36-B35</f>
        <v>35683</v>
      </c>
      <c r="D36" s="5">
        <f t="shared" ref="D36" si="54">C36/(A36-A35)/24</f>
        <v>66.909806862930395</v>
      </c>
    </row>
    <row r="37" spans="1:4" x14ac:dyDescent="0.25">
      <c r="A37" s="4">
        <v>41019.290972222225</v>
      </c>
      <c r="B37" s="2">
        <v>6753014</v>
      </c>
      <c r="C37" s="2">
        <f t="shared" ref="C37" si="55">B37-B36</f>
        <v>9240</v>
      </c>
      <c r="D37" s="5">
        <f t="shared" ref="D37" si="56">C37/(A37-A36)/24</f>
        <v>68.596881959875347</v>
      </c>
    </row>
    <row r="38" spans="1:4" x14ac:dyDescent="0.25">
      <c r="A38" s="4">
        <v>41026.29583333333</v>
      </c>
      <c r="B38" s="2">
        <v>6763839</v>
      </c>
      <c r="C38" s="2">
        <f t="shared" ref="C38" si="57">B38-B37</f>
        <v>10825</v>
      </c>
      <c r="D38" s="5">
        <f t="shared" ref="D38" si="58">C38/(A38-A37)/24</f>
        <v>64.389808664672813</v>
      </c>
    </row>
    <row r="39" spans="1:4" x14ac:dyDescent="0.25">
      <c r="A39" s="4">
        <v>41033.299305555556</v>
      </c>
      <c r="B39" s="2">
        <v>6772652</v>
      </c>
      <c r="C39" s="2">
        <f t="shared" ref="C39" si="59">B39-B38</f>
        <v>8813</v>
      </c>
      <c r="D39" s="5">
        <f t="shared" ref="D39" si="60">C39/(A39-A38)/24</f>
        <v>52.432325235467999</v>
      </c>
    </row>
    <row r="40" spans="1:4" x14ac:dyDescent="0.25">
      <c r="A40" s="4">
        <v>41040.29791666667</v>
      </c>
      <c r="B40" s="2">
        <v>6783722</v>
      </c>
      <c r="C40" s="2">
        <f t="shared" ref="C40" si="61">B40-B39</f>
        <v>11070</v>
      </c>
      <c r="D40" s="5">
        <f t="shared" ref="D40" si="62">C40/(A40-A39)/24</f>
        <v>65.905933716981465</v>
      </c>
    </row>
    <row r="41" spans="1:4" x14ac:dyDescent="0.25">
      <c r="A41" s="4">
        <v>41047.686805555553</v>
      </c>
      <c r="B41" s="2">
        <v>6792912</v>
      </c>
      <c r="C41" s="2">
        <f t="shared" ref="C41" si="63">B41-B40</f>
        <v>9190</v>
      </c>
      <c r="D41" s="5">
        <f t="shared" ref="D41" si="64">C41/(A41-A40)/24</f>
        <v>51.823308270716382</v>
      </c>
    </row>
    <row r="42" spans="1:4" x14ac:dyDescent="0.25">
      <c r="A42" s="4">
        <v>41054.29791666667</v>
      </c>
      <c r="B42" s="2">
        <v>6801820</v>
      </c>
      <c r="C42" s="2">
        <f t="shared" ref="C42" si="65">B42-B41</f>
        <v>8908</v>
      </c>
      <c r="D42" s="5">
        <f t="shared" ref="D42" si="66">C42/(A42-A41)/24</f>
        <v>56.142857142809085</v>
      </c>
    </row>
    <row r="43" spans="1:4" x14ac:dyDescent="0.25">
      <c r="A43" s="4">
        <v>41061.27847222222</v>
      </c>
      <c r="B43" s="2">
        <v>6811407</v>
      </c>
      <c r="C43" s="2">
        <f t="shared" ref="C43" si="67">B43-B42</f>
        <v>9587</v>
      </c>
      <c r="D43" s="5">
        <f t="shared" ref="D43" si="68">C43/(A43-A42)/24</f>
        <v>57.224432948709342</v>
      </c>
    </row>
    <row r="44" spans="1:4" x14ac:dyDescent="0.25">
      <c r="A44" s="4">
        <v>41068.236111111109</v>
      </c>
      <c r="B44" s="2">
        <v>6821463</v>
      </c>
      <c r="C44" s="2">
        <f t="shared" ref="C44" si="69">B44-B43</f>
        <v>10056</v>
      </c>
      <c r="D44" s="5">
        <f t="shared" ref="D44" si="70">C44/(A44-A43)/24</f>
        <v>60.221578999898789</v>
      </c>
    </row>
    <row r="45" spans="1:4" x14ac:dyDescent="0.25">
      <c r="A45" s="4">
        <v>41075.241666666669</v>
      </c>
      <c r="B45" s="2">
        <v>6829071</v>
      </c>
      <c r="C45" s="2">
        <f t="shared" ref="C45" si="71">B45-B44</f>
        <v>7608</v>
      </c>
      <c r="D45" s="5">
        <f t="shared" ref="D45" si="72">C45/(A45-A44)/24</f>
        <v>45.249801744624129</v>
      </c>
    </row>
    <row r="46" spans="1:4" x14ac:dyDescent="0.25">
      <c r="A46" s="4">
        <v>41082.236111111109</v>
      </c>
      <c r="B46" s="2">
        <v>6836784</v>
      </c>
      <c r="C46" s="2">
        <f t="shared" ref="C46" si="73">B46-B45</f>
        <v>7713</v>
      </c>
      <c r="D46" s="5">
        <f t="shared" ref="D46" si="74">C46/(A46-A45)/24</f>
        <v>45.94718030185021</v>
      </c>
    </row>
    <row r="47" spans="1:4" x14ac:dyDescent="0.25">
      <c r="A47" s="4">
        <v>41089.279166666667</v>
      </c>
      <c r="B47" s="2">
        <v>6845835</v>
      </c>
      <c r="C47" s="2">
        <f t="shared" ref="C47" si="75">B47-B46</f>
        <v>9051</v>
      </c>
      <c r="D47" s="5">
        <f t="shared" ref="D47" si="76">C47/(A47-A46)/24</f>
        <v>53.545651745201923</v>
      </c>
    </row>
    <row r="48" spans="1:4" x14ac:dyDescent="0.25">
      <c r="A48" s="4">
        <v>41117.325694444444</v>
      </c>
      <c r="B48" s="2">
        <v>6881218</v>
      </c>
      <c r="C48" s="2">
        <f t="shared" ref="C48" si="77">B48-B47</f>
        <v>35383</v>
      </c>
      <c r="D48" s="5">
        <f t="shared" ref="D48" si="78">C48/(A48-A47)/24</f>
        <v>52.565924678735378</v>
      </c>
    </row>
    <row r="49" spans="1:4" x14ac:dyDescent="0.25">
      <c r="A49" s="4">
        <v>41124.245138888888</v>
      </c>
      <c r="B49" s="2">
        <v>6892200</v>
      </c>
      <c r="C49" s="2">
        <f t="shared" ref="C49" si="79">B49-B48</f>
        <v>10982</v>
      </c>
      <c r="D49" s="5">
        <f t="shared" ref="D49" si="80">C49/(A49-A48)/24</f>
        <v>66.130068245690651</v>
      </c>
    </row>
    <row r="50" spans="1:4" x14ac:dyDescent="0.25">
      <c r="A50" s="4">
        <v>41130.245138888888</v>
      </c>
      <c r="B50" s="2">
        <v>6902166</v>
      </c>
      <c r="C50" s="2">
        <f t="shared" ref="C50" si="81">B50-B49</f>
        <v>9966</v>
      </c>
      <c r="D50" s="5">
        <f t="shared" ref="D50" si="82">C50/(A50-A49)/24</f>
        <v>69.208333333333329</v>
      </c>
    </row>
    <row r="51" spans="1:4" x14ac:dyDescent="0.25">
      <c r="A51" s="4">
        <v>41138.219444444447</v>
      </c>
      <c r="B51" s="2">
        <v>6912252</v>
      </c>
      <c r="C51" s="2">
        <f t="shared" ref="C51" si="83">B51-B50</f>
        <v>10086</v>
      </c>
      <c r="D51" s="5">
        <f t="shared" ref="D51" si="84">C51/(A51-A50)/24</f>
        <v>52.70051380298964</v>
      </c>
    </row>
    <row r="52" spans="1:4" x14ac:dyDescent="0.25">
      <c r="A52" s="4">
        <v>41145.223611111112</v>
      </c>
      <c r="B52" s="2">
        <v>6921895</v>
      </c>
      <c r="C52" s="2">
        <f t="shared" ref="C52" si="85">B52-B51</f>
        <v>9643</v>
      </c>
      <c r="D52" s="5">
        <f t="shared" ref="D52" si="86">C52/(A52-A51)/24</f>
        <v>57.364663890549288</v>
      </c>
    </row>
    <row r="53" spans="1:4" x14ac:dyDescent="0.25">
      <c r="A53" s="4">
        <v>41152.275000000001</v>
      </c>
      <c r="B53" s="2">
        <v>6932356</v>
      </c>
      <c r="C53" s="2">
        <f t="shared" ref="C53" si="87">B53-B52</f>
        <v>10461</v>
      </c>
      <c r="D53" s="5">
        <f t="shared" ref="D53" si="88">C53/(A53-A52)/24</f>
        <v>61.814063423280054</v>
      </c>
    </row>
    <row r="54" spans="1:4" x14ac:dyDescent="0.25">
      <c r="A54" s="4">
        <v>41159.277777777781</v>
      </c>
      <c r="B54" s="2">
        <v>6941456</v>
      </c>
      <c r="C54" s="2">
        <f t="shared" ref="C54" si="89">B54-B53</f>
        <v>9100</v>
      </c>
      <c r="D54" s="5">
        <f t="shared" ref="D54" si="90">C54/(A54-A53)/24</f>
        <v>54.145180483921195</v>
      </c>
    </row>
    <row r="55" spans="1:4" x14ac:dyDescent="0.25">
      <c r="A55" s="4">
        <v>41166.290277777778</v>
      </c>
      <c r="B55" s="2">
        <v>6949903</v>
      </c>
      <c r="C55" s="2">
        <f t="shared" ref="C55" si="91">B55-B54</f>
        <v>8447</v>
      </c>
      <c r="D55" s="5">
        <f t="shared" ref="D55" si="92">C55/(A55-A54)/24</f>
        <v>50.190136660745729</v>
      </c>
    </row>
    <row r="56" spans="1:4" x14ac:dyDescent="0.25">
      <c r="A56" s="4">
        <v>41176.270138888889</v>
      </c>
      <c r="B56" s="2">
        <v>6963756</v>
      </c>
      <c r="C56" s="2">
        <f t="shared" ref="C56" si="93">B56-B55</f>
        <v>13853</v>
      </c>
      <c r="D56" s="5">
        <f t="shared" ref="D56" si="94">C56/(A56-A55)/24</f>
        <v>57.837311251827536</v>
      </c>
    </row>
    <row r="57" spans="1:4" x14ac:dyDescent="0.25">
      <c r="A57" s="4">
        <v>41180.275000000001</v>
      </c>
      <c r="B57" s="2">
        <v>6969588</v>
      </c>
      <c r="C57" s="2">
        <f t="shared" ref="C57" si="95">B57-B56</f>
        <v>5832</v>
      </c>
      <c r="D57" s="5">
        <f t="shared" ref="D57" si="96">C57/(A57-A56)/24</f>
        <v>60.676261487755674</v>
      </c>
    </row>
    <row r="58" spans="1:4" x14ac:dyDescent="0.25">
      <c r="A58" s="4">
        <v>41187.268750000003</v>
      </c>
      <c r="B58" s="2">
        <v>6978906</v>
      </c>
      <c r="C58" s="2">
        <f t="shared" ref="C58" si="97">B58-B57</f>
        <v>9318</v>
      </c>
      <c r="D58" s="5">
        <f t="shared" ref="D58" si="98">C58/(A58-A57)/24</f>
        <v>55.513851653250292</v>
      </c>
    </row>
    <row r="59" spans="1:4" x14ac:dyDescent="0.25">
      <c r="A59" s="4">
        <v>41194.282638888886</v>
      </c>
      <c r="B59" s="2">
        <v>6988343</v>
      </c>
      <c r="C59" s="2">
        <f t="shared" ref="C59" si="99">B59-B58</f>
        <v>9437</v>
      </c>
      <c r="D59" s="5">
        <f t="shared" ref="D59" si="100">C59/(A59-A58)/24</f>
        <v>56.061386138659095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7" workbookViewId="0">
      <selection activeCell="A13" activeCellId="1" sqref="A31:A34 A13"/>
    </sheetView>
  </sheetViews>
  <sheetFormatPr baseColWidth="10" defaultRowHeight="15" x14ac:dyDescent="0.25"/>
  <cols>
    <col min="1" max="1" width="38.28515625" bestFit="1" customWidth="1"/>
  </cols>
  <sheetData>
    <row r="1" spans="1:4" x14ac:dyDescent="0.25">
      <c r="A1" t="s">
        <v>650</v>
      </c>
      <c r="B1" t="s">
        <v>651</v>
      </c>
      <c r="C1" t="s">
        <v>655</v>
      </c>
      <c r="D1" t="s">
        <v>656</v>
      </c>
    </row>
    <row r="2" spans="1:4" x14ac:dyDescent="0.25">
      <c r="A2" s="1" t="s">
        <v>637</v>
      </c>
      <c r="B2">
        <v>250</v>
      </c>
      <c r="C2">
        <v>1</v>
      </c>
      <c r="D2">
        <f>C2*B2</f>
        <v>250</v>
      </c>
    </row>
    <row r="3" spans="1:4" x14ac:dyDescent="0.25">
      <c r="A3" s="1" t="s">
        <v>638</v>
      </c>
    </row>
    <row r="4" spans="1:4" x14ac:dyDescent="0.25">
      <c r="A4" s="19" t="s">
        <v>659</v>
      </c>
      <c r="B4">
        <v>500</v>
      </c>
    </row>
    <row r="5" spans="1:4" x14ac:dyDescent="0.25">
      <c r="A5" s="19" t="s">
        <v>639</v>
      </c>
      <c r="B5">
        <v>500</v>
      </c>
      <c r="C5">
        <v>1</v>
      </c>
      <c r="D5">
        <f t="shared" ref="D5:D35" si="0">C5*B5</f>
        <v>500</v>
      </c>
    </row>
    <row r="6" spans="1:4" x14ac:dyDescent="0.25">
      <c r="A6" s="19" t="s">
        <v>640</v>
      </c>
      <c r="B6">
        <v>500</v>
      </c>
      <c r="C6">
        <v>1</v>
      </c>
      <c r="D6">
        <f t="shared" si="0"/>
        <v>500</v>
      </c>
    </row>
    <row r="7" spans="1:4" x14ac:dyDescent="0.25">
      <c r="A7" s="19" t="s">
        <v>641</v>
      </c>
      <c r="B7">
        <v>250</v>
      </c>
      <c r="C7">
        <v>1</v>
      </c>
      <c r="D7">
        <f t="shared" si="0"/>
        <v>250</v>
      </c>
    </row>
    <row r="8" spans="1:4" x14ac:dyDescent="0.25">
      <c r="A8" s="1" t="s">
        <v>642</v>
      </c>
    </row>
    <row r="9" spans="1:4" x14ac:dyDescent="0.25">
      <c r="A9" s="19" t="s">
        <v>643</v>
      </c>
      <c r="B9">
        <v>250</v>
      </c>
      <c r="C9">
        <v>1</v>
      </c>
      <c r="D9">
        <f t="shared" si="0"/>
        <v>250</v>
      </c>
    </row>
    <row r="10" spans="1:4" x14ac:dyDescent="0.25">
      <c r="A10" s="19" t="s">
        <v>644</v>
      </c>
      <c r="B10">
        <v>250</v>
      </c>
      <c r="C10">
        <v>1</v>
      </c>
      <c r="D10">
        <f t="shared" si="0"/>
        <v>250</v>
      </c>
    </row>
    <row r="11" spans="1:4" x14ac:dyDescent="0.25">
      <c r="A11" s="1" t="s">
        <v>645</v>
      </c>
    </row>
    <row r="12" spans="1:4" x14ac:dyDescent="0.25">
      <c r="A12" s="19" t="s">
        <v>660</v>
      </c>
    </row>
    <row r="13" spans="1:4" x14ac:dyDescent="0.25">
      <c r="A13" s="19" t="s">
        <v>646</v>
      </c>
    </row>
    <row r="14" spans="1:4" x14ac:dyDescent="0.25">
      <c r="A14" s="20" t="s">
        <v>647</v>
      </c>
      <c r="B14">
        <v>100</v>
      </c>
      <c r="C14">
        <v>1</v>
      </c>
      <c r="D14">
        <f t="shared" si="0"/>
        <v>100</v>
      </c>
    </row>
    <row r="15" spans="1:4" x14ac:dyDescent="0.25">
      <c r="A15" s="20" t="s">
        <v>648</v>
      </c>
      <c r="B15">
        <v>30</v>
      </c>
      <c r="C15">
        <v>3</v>
      </c>
      <c r="D15">
        <f t="shared" si="0"/>
        <v>90</v>
      </c>
    </row>
    <row r="16" spans="1:4" x14ac:dyDescent="0.25">
      <c r="A16" s="20" t="s">
        <v>527</v>
      </c>
    </row>
    <row r="17" spans="1:4" x14ac:dyDescent="0.25">
      <c r="A17" s="21" t="s">
        <v>647</v>
      </c>
      <c r="B17">
        <v>100</v>
      </c>
      <c r="C17">
        <v>1</v>
      </c>
      <c r="D17">
        <f t="shared" si="0"/>
        <v>100</v>
      </c>
    </row>
    <row r="18" spans="1:4" x14ac:dyDescent="0.25">
      <c r="A18" s="21" t="s">
        <v>648</v>
      </c>
      <c r="B18">
        <v>30</v>
      </c>
      <c r="C18">
        <v>3</v>
      </c>
      <c r="D18">
        <f t="shared" si="0"/>
        <v>90</v>
      </c>
    </row>
    <row r="19" spans="1:4" x14ac:dyDescent="0.25">
      <c r="A19" s="20" t="s">
        <v>529</v>
      </c>
    </row>
    <row r="20" spans="1:4" x14ac:dyDescent="0.25">
      <c r="A20" s="21" t="s">
        <v>647</v>
      </c>
      <c r="B20">
        <v>100</v>
      </c>
      <c r="C20">
        <v>1</v>
      </c>
      <c r="D20">
        <f t="shared" si="0"/>
        <v>100</v>
      </c>
    </row>
    <row r="21" spans="1:4" x14ac:dyDescent="0.25">
      <c r="A21" s="21" t="s">
        <v>648</v>
      </c>
      <c r="B21">
        <v>30</v>
      </c>
      <c r="C21">
        <v>3</v>
      </c>
      <c r="D21">
        <f t="shared" si="0"/>
        <v>90</v>
      </c>
    </row>
    <row r="22" spans="1:4" x14ac:dyDescent="0.25">
      <c r="A22" s="20" t="s">
        <v>653</v>
      </c>
    </row>
    <row r="23" spans="1:4" x14ac:dyDescent="0.25">
      <c r="A23" s="21" t="s">
        <v>647</v>
      </c>
      <c r="B23">
        <v>100</v>
      </c>
      <c r="C23">
        <v>1</v>
      </c>
      <c r="D23">
        <f t="shared" si="0"/>
        <v>100</v>
      </c>
    </row>
    <row r="24" spans="1:4" x14ac:dyDescent="0.25">
      <c r="A24" s="21" t="s">
        <v>648</v>
      </c>
      <c r="B24">
        <v>30</v>
      </c>
      <c r="C24">
        <v>3</v>
      </c>
      <c r="D24">
        <f t="shared" si="0"/>
        <v>90</v>
      </c>
    </row>
    <row r="25" spans="1:4" x14ac:dyDescent="0.25">
      <c r="A25" s="20" t="s">
        <v>594</v>
      </c>
    </row>
    <row r="26" spans="1:4" x14ac:dyDescent="0.25">
      <c r="A26" s="21" t="s">
        <v>647</v>
      </c>
      <c r="B26">
        <v>100</v>
      </c>
      <c r="C26">
        <v>1</v>
      </c>
      <c r="D26">
        <f t="shared" si="0"/>
        <v>100</v>
      </c>
    </row>
    <row r="27" spans="1:4" x14ac:dyDescent="0.25">
      <c r="A27" s="21" t="s">
        <v>648</v>
      </c>
      <c r="B27">
        <v>30</v>
      </c>
      <c r="C27">
        <v>3</v>
      </c>
      <c r="D27">
        <f t="shared" si="0"/>
        <v>90</v>
      </c>
    </row>
    <row r="28" spans="1:4" x14ac:dyDescent="0.25">
      <c r="A28" s="20" t="s">
        <v>654</v>
      </c>
    </row>
    <row r="29" spans="1:4" x14ac:dyDescent="0.25">
      <c r="A29" s="21" t="s">
        <v>647</v>
      </c>
      <c r="B29">
        <v>100</v>
      </c>
      <c r="C29">
        <v>1</v>
      </c>
      <c r="D29">
        <f t="shared" si="0"/>
        <v>100</v>
      </c>
    </row>
    <row r="30" spans="1:4" x14ac:dyDescent="0.25">
      <c r="A30" s="21" t="s">
        <v>648</v>
      </c>
      <c r="B30">
        <v>30</v>
      </c>
      <c r="C30">
        <v>3</v>
      </c>
      <c r="D30">
        <f t="shared" si="0"/>
        <v>90</v>
      </c>
    </row>
    <row r="31" spans="1:4" x14ac:dyDescent="0.25">
      <c r="A31" s="19" t="s">
        <v>521</v>
      </c>
      <c r="B31">
        <f>SUM($B$14:$B$30)</f>
        <v>780</v>
      </c>
      <c r="C31">
        <v>1</v>
      </c>
      <c r="D31">
        <f>SUM($D$14:$D$30)</f>
        <v>1140</v>
      </c>
    </row>
    <row r="32" spans="1:4" x14ac:dyDescent="0.25">
      <c r="A32" s="19" t="s">
        <v>520</v>
      </c>
      <c r="B32">
        <f t="shared" ref="B32:B34" si="1">SUM($B$14:$B$30)</f>
        <v>780</v>
      </c>
      <c r="C32">
        <v>1</v>
      </c>
      <c r="D32">
        <f t="shared" ref="D32:D34" si="2">SUM($D$14:$D$30)</f>
        <v>1140</v>
      </c>
    </row>
    <row r="33" spans="1:6" x14ac:dyDescent="0.25">
      <c r="A33" s="19" t="s">
        <v>523</v>
      </c>
      <c r="B33">
        <f t="shared" si="1"/>
        <v>780</v>
      </c>
      <c r="C33">
        <v>1</v>
      </c>
      <c r="D33">
        <f t="shared" si="2"/>
        <v>1140</v>
      </c>
    </row>
    <row r="34" spans="1:6" x14ac:dyDescent="0.25">
      <c r="A34" s="19" t="s">
        <v>652</v>
      </c>
      <c r="B34">
        <f t="shared" si="1"/>
        <v>780</v>
      </c>
      <c r="C34">
        <v>1</v>
      </c>
      <c r="D34">
        <f t="shared" si="2"/>
        <v>1140</v>
      </c>
    </row>
    <row r="35" spans="1:6" x14ac:dyDescent="0.25">
      <c r="A35" s="1" t="s">
        <v>649</v>
      </c>
      <c r="B35">
        <v>250</v>
      </c>
      <c r="C35">
        <v>1</v>
      </c>
      <c r="D35">
        <f t="shared" si="0"/>
        <v>250</v>
      </c>
    </row>
    <row r="36" spans="1:6" x14ac:dyDescent="0.25">
      <c r="E36" t="s">
        <v>661</v>
      </c>
      <c r="F36" t="s">
        <v>662</v>
      </c>
    </row>
    <row r="37" spans="1:6" x14ac:dyDescent="0.25">
      <c r="A37" s="19" t="s">
        <v>656</v>
      </c>
      <c r="B37">
        <f>SUM(B2:B35)</f>
        <v>6650</v>
      </c>
      <c r="D37">
        <f>SUM(D2:D35)</f>
        <v>7950</v>
      </c>
      <c r="E37">
        <f>SUM(D14:D34)</f>
        <v>5700</v>
      </c>
    </row>
    <row r="38" spans="1:6" x14ac:dyDescent="0.25">
      <c r="A38" s="19" t="s">
        <v>658</v>
      </c>
      <c r="D38" s="23">
        <f>D37*0.019*1.19</f>
        <v>179.74949999999998</v>
      </c>
      <c r="E38" s="23">
        <f>E37*0.019*1.19</f>
        <v>128.87699999999998</v>
      </c>
      <c r="F38" s="23">
        <f>E37*0.0325*1.19</f>
        <v>220.44749999999999</v>
      </c>
    </row>
    <row r="39" spans="1:6" x14ac:dyDescent="0.25">
      <c r="A39" s="19" t="s">
        <v>657</v>
      </c>
      <c r="B39" s="22">
        <f>B37/130</f>
        <v>51.153846153846153</v>
      </c>
      <c r="D39" s="22">
        <f>D37/130</f>
        <v>61.153846153846153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G9" sqref="G9"/>
    </sheetView>
  </sheetViews>
  <sheetFormatPr baseColWidth="10" defaultRowHeight="15" x14ac:dyDescent="0.25"/>
  <cols>
    <col min="1" max="1" width="22.42578125" bestFit="1" customWidth="1"/>
    <col min="2" max="2" width="15.7109375" style="26" customWidth="1"/>
    <col min="3" max="3" width="10.7109375" style="7" customWidth="1"/>
    <col min="4" max="5" width="15.7109375" customWidth="1"/>
    <col min="6" max="6" width="10.7109375" style="7" customWidth="1"/>
    <col min="7" max="8" width="15.7109375" customWidth="1"/>
    <col min="9" max="9" width="10.7109375" style="7" customWidth="1"/>
    <col min="10" max="11" width="15.7109375" style="7" customWidth="1"/>
  </cols>
  <sheetData>
    <row r="1" spans="1:11" x14ac:dyDescent="0.25">
      <c r="D1" s="99"/>
      <c r="E1" s="99"/>
      <c r="G1" s="99"/>
      <c r="H1" s="99"/>
      <c r="J1" s="100" t="s">
        <v>778</v>
      </c>
      <c r="K1" s="100"/>
    </row>
    <row r="2" spans="1:11" x14ac:dyDescent="0.25">
      <c r="A2" t="s">
        <v>758</v>
      </c>
      <c r="B2" s="26" t="s">
        <v>763</v>
      </c>
      <c r="C2" s="7" t="s">
        <v>764</v>
      </c>
      <c r="D2" t="s">
        <v>771</v>
      </c>
      <c r="E2" t="s">
        <v>772</v>
      </c>
      <c r="F2" s="7" t="s">
        <v>775</v>
      </c>
      <c r="G2" t="s">
        <v>773</v>
      </c>
      <c r="H2" t="s">
        <v>774</v>
      </c>
      <c r="I2" s="7" t="s">
        <v>776</v>
      </c>
      <c r="J2" s="7" t="s">
        <v>759</v>
      </c>
      <c r="K2" s="7" t="s">
        <v>760</v>
      </c>
    </row>
    <row r="3" spans="1:11" x14ac:dyDescent="0.25">
      <c r="A3" t="str">
        <f>CONCATENATE("fk_",Tabelle1[[#This Row],[Table.Child]],"_",Tabelle1[[#This Row],[Table.Parent]])</f>
        <v>fk_ptestdate_user</v>
      </c>
      <c r="B3" s="26" t="s">
        <v>780</v>
      </c>
      <c r="C3" s="7" t="s">
        <v>592</v>
      </c>
      <c r="D3" t="s">
        <v>784</v>
      </c>
      <c r="E3" t="str">
        <f>CONCATENATE(Tabelle1[[#This Row],[Table.Parent]],"_id")</f>
        <v>user_id</v>
      </c>
      <c r="F3" s="7" t="s">
        <v>592</v>
      </c>
      <c r="G3" t="s">
        <v>769</v>
      </c>
      <c r="H3" t="s">
        <v>762</v>
      </c>
      <c r="I3" s="7" t="s">
        <v>592</v>
      </c>
      <c r="J3" s="7" t="s">
        <v>779</v>
      </c>
      <c r="K3" s="7" t="s">
        <v>779</v>
      </c>
    </row>
    <row r="4" spans="1:11" x14ac:dyDescent="0.25">
      <c r="A4" t="str">
        <f>CONCATENATE("fk_",Tabelle1[[#This Row],[Table.Child]],"_",Tabelle1[[#This Row],[Table.Parent]])</f>
        <v>fk_ptestresult_ptestdate</v>
      </c>
      <c r="B4" s="26" t="s">
        <v>780</v>
      </c>
      <c r="C4" s="25" t="s">
        <v>592</v>
      </c>
      <c r="D4" t="s">
        <v>783</v>
      </c>
      <c r="E4" t="s">
        <v>785</v>
      </c>
      <c r="F4" s="25"/>
      <c r="G4" t="s">
        <v>784</v>
      </c>
      <c r="H4" t="s">
        <v>762</v>
      </c>
      <c r="I4" s="25" t="s">
        <v>592</v>
      </c>
      <c r="J4" s="25" t="s">
        <v>779</v>
      </c>
      <c r="K4" s="25" t="s">
        <v>779</v>
      </c>
    </row>
    <row r="5" spans="1:11" x14ac:dyDescent="0.25">
      <c r="A5" t="str">
        <f>CONCATENATE("fk_",Tabelle1[[#This Row],[Table.Child]],"_",Tabelle1[[#This Row],[Table.Parent]])</f>
        <v>fk_ptestresult_quest</v>
      </c>
      <c r="B5" s="26" t="s">
        <v>777</v>
      </c>
      <c r="C5" s="25" t="s">
        <v>592</v>
      </c>
      <c r="D5" t="s">
        <v>783</v>
      </c>
      <c r="E5" t="str">
        <f>CONCATENATE(Tabelle1[[#This Row],[Table.Parent]],"_id")</f>
        <v>quest_id</v>
      </c>
      <c r="F5" s="25"/>
      <c r="G5" t="s">
        <v>767</v>
      </c>
      <c r="H5" t="s">
        <v>762</v>
      </c>
      <c r="I5" s="25" t="s">
        <v>592</v>
      </c>
      <c r="J5" s="25" t="s">
        <v>779</v>
      </c>
      <c r="K5" s="25" t="s">
        <v>779</v>
      </c>
    </row>
    <row r="6" spans="1:11" x14ac:dyDescent="0.25">
      <c r="A6" t="str">
        <f>CONCATENATE("fk_",Tabelle1[[#This Row],[Table.Child]],"_",Tabelle1[[#This Row],[Table.Parent]])</f>
        <v>fk_buy_ptestdate</v>
      </c>
      <c r="B6" s="26" t="s">
        <v>780</v>
      </c>
      <c r="C6" s="7" t="s">
        <v>592</v>
      </c>
      <c r="D6" t="s">
        <v>757</v>
      </c>
      <c r="E6" t="str">
        <f>CONCATENATE(Tabelle1[[#This Row],[Table.Parent]],"_id")</f>
        <v>ptestdate_id</v>
      </c>
      <c r="F6" s="7" t="s">
        <v>592</v>
      </c>
      <c r="G6" t="s">
        <v>784</v>
      </c>
      <c r="H6" t="s">
        <v>762</v>
      </c>
      <c r="I6" s="7" t="s">
        <v>592</v>
      </c>
      <c r="J6" s="7" t="s">
        <v>779</v>
      </c>
      <c r="K6" s="7" t="s">
        <v>779</v>
      </c>
    </row>
    <row r="7" spans="1:11" x14ac:dyDescent="0.25">
      <c r="A7" t="str">
        <f>CONCATENATE("fk_",Tabelle1[[#This Row],[Table.Child]],"_",Tabelle1[[#This Row],[Table.Parent]])</f>
        <v>fk_buy_item</v>
      </c>
      <c r="B7" s="26" t="s">
        <v>777</v>
      </c>
      <c r="C7" s="7" t="s">
        <v>592</v>
      </c>
      <c r="D7" t="s">
        <v>757</v>
      </c>
      <c r="E7" t="str">
        <f>CONCATENATE(Tabelle1[[#This Row],[Table.Parent]],"_id")</f>
        <v>item_id</v>
      </c>
      <c r="F7" s="7" t="s">
        <v>592</v>
      </c>
      <c r="G7" t="s">
        <v>761</v>
      </c>
      <c r="H7" t="s">
        <v>762</v>
      </c>
      <c r="I7" s="7" t="s">
        <v>592</v>
      </c>
      <c r="J7" s="7" t="s">
        <v>779</v>
      </c>
      <c r="K7" s="7" t="s">
        <v>779</v>
      </c>
    </row>
    <row r="8" spans="1:11" x14ac:dyDescent="0.25">
      <c r="A8" t="str">
        <f>CONCATENATE("fk_",Tabelle1[[#This Row],[Table.Child]],"_",Tabelle1[[#This Row],[Table.Parent]])</f>
        <v>fk_pay_buy</v>
      </c>
      <c r="B8" s="26" t="s">
        <v>780</v>
      </c>
      <c r="C8" s="7" t="s">
        <v>592</v>
      </c>
      <c r="D8" t="s">
        <v>765</v>
      </c>
      <c r="E8" t="str">
        <f>CONCATENATE(Tabelle1[[#This Row],[Table.Parent]],"_id")</f>
        <v>buy_id</v>
      </c>
      <c r="F8" s="7" t="s">
        <v>592</v>
      </c>
      <c r="G8" t="s">
        <v>757</v>
      </c>
      <c r="H8" t="s">
        <v>762</v>
      </c>
      <c r="I8" s="7" t="s">
        <v>592</v>
      </c>
      <c r="J8" s="7" t="s">
        <v>779</v>
      </c>
      <c r="K8" s="7" t="s">
        <v>779</v>
      </c>
    </row>
    <row r="9" spans="1:11" x14ac:dyDescent="0.25">
      <c r="A9" t="str">
        <f>CONCATENATE("fk_",Tabelle1[[#This Row],[Table.Child]],"_",Tabelle1[[#This Row],[Table.Parent]])</f>
        <v>fk_paypaypal_pay</v>
      </c>
      <c r="B9" s="26" t="s">
        <v>780</v>
      </c>
      <c r="C9" s="7" t="s">
        <v>592</v>
      </c>
      <c r="D9" t="s">
        <v>781</v>
      </c>
      <c r="E9" t="str">
        <f>CONCATENATE(Tabelle1[[#This Row],[Table.Parent]],"_id")</f>
        <v>pay_id</v>
      </c>
      <c r="F9" s="7" t="s">
        <v>592</v>
      </c>
      <c r="G9" t="s">
        <v>765</v>
      </c>
      <c r="H9" t="s">
        <v>762</v>
      </c>
      <c r="I9" s="7" t="s">
        <v>592</v>
      </c>
      <c r="J9" s="7" t="s">
        <v>779</v>
      </c>
      <c r="K9" s="7" t="s">
        <v>779</v>
      </c>
    </row>
    <row r="10" spans="1:11" x14ac:dyDescent="0.25">
      <c r="A10" t="str">
        <f>CONCATENATE("fk_",Tabelle1[[#This Row],[Table.Child]],"_",Tabelle1[[#This Row],[Table.Parent]])</f>
        <v>fk_payvoucher_pay</v>
      </c>
      <c r="B10" s="26" t="s">
        <v>780</v>
      </c>
      <c r="C10" s="7" t="s">
        <v>592</v>
      </c>
      <c r="D10" t="s">
        <v>782</v>
      </c>
      <c r="E10" t="str">
        <f>CONCATENATE(Tabelle1[[#This Row],[Table.Parent]],"_id")</f>
        <v>pay_id</v>
      </c>
      <c r="F10" s="7" t="s">
        <v>592</v>
      </c>
      <c r="G10" t="s">
        <v>765</v>
      </c>
      <c r="H10" t="s">
        <v>762</v>
      </c>
      <c r="I10" s="7" t="s">
        <v>592</v>
      </c>
      <c r="J10" s="7" t="s">
        <v>779</v>
      </c>
      <c r="K10" s="7" t="s">
        <v>779</v>
      </c>
    </row>
    <row r="11" spans="1:11" x14ac:dyDescent="0.25">
      <c r="A11" t="str">
        <f>CONCATENATE("fk_",Tabelle1[[#This Row],[Table.Child]],"_",Tabelle1[[#This Row],[Table.Parent]])</f>
        <v>fk_payvoucher_voucher</v>
      </c>
      <c r="B11" s="26" t="s">
        <v>780</v>
      </c>
      <c r="C11" s="7" t="s">
        <v>592</v>
      </c>
      <c r="D11" t="s">
        <v>782</v>
      </c>
      <c r="E11" t="str">
        <f>CONCATENATE(Tabelle1[[#This Row],[Table.Parent]],"_id")</f>
        <v>voucher_id</v>
      </c>
      <c r="F11" s="7" t="s">
        <v>592</v>
      </c>
      <c r="G11" t="s">
        <v>770</v>
      </c>
      <c r="H11" t="s">
        <v>762</v>
      </c>
      <c r="I11" s="7" t="s">
        <v>592</v>
      </c>
      <c r="J11" s="7" t="s">
        <v>779</v>
      </c>
      <c r="K11" s="7" t="s">
        <v>779</v>
      </c>
    </row>
    <row r="14" spans="1:11" x14ac:dyDescent="0.25">
      <c r="D14" s="27" t="s">
        <v>757</v>
      </c>
    </row>
    <row r="15" spans="1:11" x14ac:dyDescent="0.25">
      <c r="D15" s="27" t="s">
        <v>761</v>
      </c>
    </row>
    <row r="16" spans="1:11" x14ac:dyDescent="0.25">
      <c r="D16" s="27" t="s">
        <v>765</v>
      </c>
    </row>
    <row r="17" spans="4:4" x14ac:dyDescent="0.25">
      <c r="D17" s="27" t="s">
        <v>781</v>
      </c>
    </row>
    <row r="18" spans="4:4" x14ac:dyDescent="0.25">
      <c r="D18" s="27" t="s">
        <v>782</v>
      </c>
    </row>
    <row r="19" spans="4:4" x14ac:dyDescent="0.25">
      <c r="D19" s="27" t="s">
        <v>766</v>
      </c>
    </row>
    <row r="20" spans="4:4" x14ac:dyDescent="0.25">
      <c r="D20" s="27" t="s">
        <v>767</v>
      </c>
    </row>
    <row r="21" spans="4:4" x14ac:dyDescent="0.25">
      <c r="D21" s="27" t="s">
        <v>768</v>
      </c>
    </row>
    <row r="22" spans="4:4" x14ac:dyDescent="0.25">
      <c r="D22" s="27" t="s">
        <v>769</v>
      </c>
    </row>
    <row r="23" spans="4:4" x14ac:dyDescent="0.25">
      <c r="D23" s="27" t="s">
        <v>770</v>
      </c>
    </row>
  </sheetData>
  <mergeCells count="3">
    <mergeCell ref="G1:H1"/>
    <mergeCell ref="D1:E1"/>
    <mergeCell ref="J1:K1"/>
  </mergeCells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91"/>
  <sheetViews>
    <sheetView topLeftCell="A25" workbookViewId="0">
      <selection activeCell="P92" sqref="P92"/>
    </sheetView>
  </sheetViews>
  <sheetFormatPr baseColWidth="10" defaultRowHeight="15" x14ac:dyDescent="0.25"/>
  <cols>
    <col min="1" max="1" width="14.28515625" bestFit="1" customWidth="1"/>
  </cols>
  <sheetData>
    <row r="1" spans="1:8" x14ac:dyDescent="0.25">
      <c r="A1" t="s">
        <v>753</v>
      </c>
    </row>
    <row r="2" spans="1:8" x14ac:dyDescent="0.25">
      <c r="A2" t="s">
        <v>683</v>
      </c>
      <c r="B2" s="24" t="s">
        <v>754</v>
      </c>
      <c r="C2" t="str">
        <f>CONCATENATE("$",A2,B2)</f>
        <v>$abenteuer_01 = '';</v>
      </c>
      <c r="E2" t="s">
        <v>756</v>
      </c>
      <c r="F2" t="s">
        <v>683</v>
      </c>
      <c r="G2" t="s">
        <v>755</v>
      </c>
      <c r="H2" t="str">
        <f>CONCATENATE(E2,F2,G2)</f>
        <v>`abenteuer_01` TINYINT(1) NOT NULL COMMENT 'Anwort-Wert 1 bis 5',</v>
      </c>
    </row>
    <row r="3" spans="1:8" x14ac:dyDescent="0.25">
      <c r="A3" t="s">
        <v>750</v>
      </c>
      <c r="B3" s="24" t="s">
        <v>754</v>
      </c>
      <c r="C3" t="str">
        <f t="shared" ref="C3:C66" si="0">CONCATENATE("$",A3,B3)</f>
        <v>$abenteuer_02 = '';</v>
      </c>
      <c r="E3" t="s">
        <v>756</v>
      </c>
      <c r="F3" t="s">
        <v>750</v>
      </c>
      <c r="G3" t="s">
        <v>755</v>
      </c>
      <c r="H3" t="str">
        <f t="shared" ref="H3:H66" si="1">CONCATENATE(E3,F3,G3)</f>
        <v>`abenteuer_02` TINYINT(1) NOT NULL COMMENT 'Anwort-Wert 1 bis 5',</v>
      </c>
    </row>
    <row r="4" spans="1:8" x14ac:dyDescent="0.25">
      <c r="A4" t="s">
        <v>728</v>
      </c>
      <c r="B4" s="24" t="s">
        <v>754</v>
      </c>
      <c r="C4" t="str">
        <f t="shared" si="0"/>
        <v>$abenteuer_03 = '';</v>
      </c>
      <c r="E4" t="s">
        <v>756</v>
      </c>
      <c r="F4" t="s">
        <v>728</v>
      </c>
      <c r="G4" t="s">
        <v>755</v>
      </c>
      <c r="H4" t="str">
        <f t="shared" si="1"/>
        <v>`abenteuer_03` TINYINT(1) NOT NULL COMMENT 'Anwort-Wert 1 bis 5',</v>
      </c>
    </row>
    <row r="5" spans="1:8" x14ac:dyDescent="0.25">
      <c r="A5" t="s">
        <v>665</v>
      </c>
      <c r="B5" s="24" t="s">
        <v>754</v>
      </c>
      <c r="C5" t="str">
        <f t="shared" si="0"/>
        <v>$aesthetik_01 = '';</v>
      </c>
      <c r="E5" t="s">
        <v>756</v>
      </c>
      <c r="F5" t="s">
        <v>665</v>
      </c>
      <c r="G5" t="s">
        <v>755</v>
      </c>
      <c r="H5" t="str">
        <f t="shared" si="1"/>
        <v>`aesthetik_01` TINYINT(1) NOT NULL COMMENT 'Anwort-Wert 1 bis 5',</v>
      </c>
    </row>
    <row r="6" spans="1:8" x14ac:dyDescent="0.25">
      <c r="A6" t="s">
        <v>734</v>
      </c>
      <c r="B6" s="24" t="s">
        <v>754</v>
      </c>
      <c r="C6" t="str">
        <f t="shared" si="0"/>
        <v>$aesthetik_02 = '';</v>
      </c>
      <c r="E6" t="s">
        <v>756</v>
      </c>
      <c r="F6" t="s">
        <v>734</v>
      </c>
      <c r="G6" t="s">
        <v>755</v>
      </c>
      <c r="H6" t="str">
        <f t="shared" si="1"/>
        <v>`aesthetik_02` TINYINT(1) NOT NULL COMMENT 'Anwort-Wert 1 bis 5',</v>
      </c>
    </row>
    <row r="7" spans="1:8" x14ac:dyDescent="0.25">
      <c r="A7" t="s">
        <v>718</v>
      </c>
      <c r="B7" s="24" t="s">
        <v>754</v>
      </c>
      <c r="C7" t="str">
        <f t="shared" si="0"/>
        <v>$aesthetik_03 = '';</v>
      </c>
      <c r="E7" t="s">
        <v>756</v>
      </c>
      <c r="F7" t="s">
        <v>718</v>
      </c>
      <c r="G7" t="s">
        <v>755</v>
      </c>
      <c r="H7" t="str">
        <f t="shared" si="1"/>
        <v>`aesthetik_03` TINYINT(1) NOT NULL COMMENT 'Anwort-Wert 1 bis 5',</v>
      </c>
    </row>
    <row r="8" spans="1:8" x14ac:dyDescent="0.25">
      <c r="A8" t="s">
        <v>711</v>
      </c>
      <c r="B8" s="24" t="s">
        <v>754</v>
      </c>
      <c r="C8" t="str">
        <f t="shared" si="0"/>
        <v>$aktiv_01 = '';</v>
      </c>
      <c r="E8" t="s">
        <v>756</v>
      </c>
      <c r="F8" t="s">
        <v>711</v>
      </c>
      <c r="G8" t="s">
        <v>755</v>
      </c>
      <c r="H8" t="str">
        <f t="shared" si="1"/>
        <v>`aktiv_01` TINYINT(1) NOT NULL COMMENT 'Anwort-Wert 1 bis 5',</v>
      </c>
    </row>
    <row r="9" spans="1:8" x14ac:dyDescent="0.25">
      <c r="A9" t="s">
        <v>715</v>
      </c>
      <c r="B9" s="24" t="s">
        <v>754</v>
      </c>
      <c r="C9" t="str">
        <f t="shared" si="0"/>
        <v>$aktiv_02 = '';</v>
      </c>
      <c r="E9" t="s">
        <v>756</v>
      </c>
      <c r="F9" t="s">
        <v>715</v>
      </c>
      <c r="G9" t="s">
        <v>755</v>
      </c>
      <c r="H9" t="str">
        <f t="shared" si="1"/>
        <v>`aktiv_02` TINYINT(1) NOT NULL COMMENT 'Anwort-Wert 1 bis 5',</v>
      </c>
    </row>
    <row r="10" spans="1:8" x14ac:dyDescent="0.25">
      <c r="A10" t="s">
        <v>673</v>
      </c>
      <c r="B10" s="24" t="s">
        <v>754</v>
      </c>
      <c r="C10" t="str">
        <f t="shared" si="0"/>
        <v>$aktiv_03 = '';</v>
      </c>
      <c r="E10" t="s">
        <v>756</v>
      </c>
      <c r="F10" t="s">
        <v>673</v>
      </c>
      <c r="G10" t="s">
        <v>755</v>
      </c>
      <c r="H10" t="str">
        <f t="shared" si="1"/>
        <v>`aktiv_03` TINYINT(1) NOT NULL COMMENT 'Anwort-Wert 1 bis 5',</v>
      </c>
    </row>
    <row r="11" spans="1:8" x14ac:dyDescent="0.25">
      <c r="A11" t="s">
        <v>742</v>
      </c>
      <c r="B11" s="24" t="s">
        <v>754</v>
      </c>
      <c r="C11" t="str">
        <f t="shared" si="0"/>
        <v>$altruismus_01 = '';</v>
      </c>
      <c r="E11" t="s">
        <v>756</v>
      </c>
      <c r="F11" t="s">
        <v>742</v>
      </c>
      <c r="G11" t="s">
        <v>755</v>
      </c>
      <c r="H11" t="str">
        <f t="shared" si="1"/>
        <v>`altruismus_01` TINYINT(1) NOT NULL COMMENT 'Anwort-Wert 1 bis 5',</v>
      </c>
    </row>
    <row r="12" spans="1:8" x14ac:dyDescent="0.25">
      <c r="A12" t="s">
        <v>704</v>
      </c>
      <c r="B12" s="24" t="s">
        <v>754</v>
      </c>
      <c r="C12" t="str">
        <f t="shared" si="0"/>
        <v>$altruismus_02 = '';</v>
      </c>
      <c r="E12" t="s">
        <v>756</v>
      </c>
      <c r="F12" t="s">
        <v>704</v>
      </c>
      <c r="G12" t="s">
        <v>755</v>
      </c>
      <c r="H12" t="str">
        <f t="shared" si="1"/>
        <v>`altruismus_02` TINYINT(1) NOT NULL COMMENT 'Anwort-Wert 1 bis 5',</v>
      </c>
    </row>
    <row r="13" spans="1:8" x14ac:dyDescent="0.25">
      <c r="A13" t="s">
        <v>675</v>
      </c>
      <c r="B13" s="24" t="s">
        <v>754</v>
      </c>
      <c r="C13" t="str">
        <f t="shared" si="0"/>
        <v>$altruismus_03 = '';</v>
      </c>
      <c r="E13" t="s">
        <v>756</v>
      </c>
      <c r="F13" t="s">
        <v>675</v>
      </c>
      <c r="G13" t="s">
        <v>755</v>
      </c>
      <c r="H13" t="str">
        <f t="shared" si="1"/>
        <v>`altruismus_03` TINYINT(1) NOT NULL COMMENT 'Anwort-Wert 1 bis 5',</v>
      </c>
    </row>
    <row r="14" spans="1:8" x14ac:dyDescent="0.25">
      <c r="A14" t="s">
        <v>667</v>
      </c>
      <c r="B14" s="24" t="s">
        <v>754</v>
      </c>
      <c r="C14" t="str">
        <f t="shared" si="0"/>
        <v>$angst_01 = '';</v>
      </c>
      <c r="E14" t="s">
        <v>756</v>
      </c>
      <c r="F14" t="s">
        <v>667</v>
      </c>
      <c r="G14" t="s">
        <v>755</v>
      </c>
      <c r="H14" t="str">
        <f t="shared" si="1"/>
        <v>`angst_01` TINYINT(1) NOT NULL COMMENT 'Anwort-Wert 1 bis 5',</v>
      </c>
    </row>
    <row r="15" spans="1:8" x14ac:dyDescent="0.25">
      <c r="A15" t="s">
        <v>727</v>
      </c>
      <c r="B15" s="24" t="s">
        <v>754</v>
      </c>
      <c r="C15" t="str">
        <f t="shared" si="0"/>
        <v>$angst_02 = '';</v>
      </c>
      <c r="E15" t="s">
        <v>756</v>
      </c>
      <c r="F15" t="s">
        <v>727</v>
      </c>
      <c r="G15" t="s">
        <v>755</v>
      </c>
      <c r="H15" t="str">
        <f t="shared" si="1"/>
        <v>`angst_02` TINYINT(1) NOT NULL COMMENT 'Anwort-Wert 1 bis 5',</v>
      </c>
    </row>
    <row r="16" spans="1:8" x14ac:dyDescent="0.25">
      <c r="A16" t="s">
        <v>684</v>
      </c>
      <c r="B16" s="24" t="s">
        <v>754</v>
      </c>
      <c r="C16" t="str">
        <f t="shared" si="0"/>
        <v>$angst_03 = '';</v>
      </c>
      <c r="E16" t="s">
        <v>756</v>
      </c>
      <c r="F16" t="s">
        <v>684</v>
      </c>
      <c r="G16" t="s">
        <v>755</v>
      </c>
      <c r="H16" t="str">
        <f t="shared" si="1"/>
        <v>`angst_03` TINYINT(1) NOT NULL COMMENT 'Anwort-Wert 1 bis 5',</v>
      </c>
    </row>
    <row r="17" spans="1:8" x14ac:dyDescent="0.25">
      <c r="A17" t="s">
        <v>664</v>
      </c>
      <c r="B17" s="24" t="s">
        <v>754</v>
      </c>
      <c r="C17" t="str">
        <f t="shared" si="0"/>
        <v>$befang_01 = '';</v>
      </c>
      <c r="E17" t="s">
        <v>756</v>
      </c>
      <c r="F17" t="s">
        <v>664</v>
      </c>
      <c r="G17" t="s">
        <v>755</v>
      </c>
      <c r="H17" t="str">
        <f t="shared" si="1"/>
        <v>`befang_01` TINYINT(1) NOT NULL COMMENT 'Anwort-Wert 1 bis 5',</v>
      </c>
    </row>
    <row r="18" spans="1:8" x14ac:dyDescent="0.25">
      <c r="A18" t="s">
        <v>739</v>
      </c>
      <c r="B18" s="24" t="s">
        <v>754</v>
      </c>
      <c r="C18" t="str">
        <f t="shared" si="0"/>
        <v>$befang_02 = '';</v>
      </c>
      <c r="E18" t="s">
        <v>756</v>
      </c>
      <c r="F18" t="s">
        <v>739</v>
      </c>
      <c r="G18" t="s">
        <v>755</v>
      </c>
      <c r="H18" t="str">
        <f t="shared" si="1"/>
        <v>`befang_02` TINYINT(1) NOT NULL COMMENT 'Anwort-Wert 1 bis 5',</v>
      </c>
    </row>
    <row r="19" spans="1:8" x14ac:dyDescent="0.25">
      <c r="A19" t="s">
        <v>712</v>
      </c>
      <c r="B19" s="24" t="s">
        <v>754</v>
      </c>
      <c r="C19" t="str">
        <f t="shared" si="0"/>
        <v>$befang_03 = '';</v>
      </c>
      <c r="E19" t="s">
        <v>756</v>
      </c>
      <c r="F19" t="s">
        <v>712</v>
      </c>
      <c r="G19" t="s">
        <v>755</v>
      </c>
      <c r="H19" t="str">
        <f t="shared" si="1"/>
        <v>`befang_03` TINYINT(1) NOT NULL COMMENT 'Anwort-Wert 1 bis 5',</v>
      </c>
    </row>
    <row r="20" spans="1:8" x14ac:dyDescent="0.25">
      <c r="A20" t="s">
        <v>693</v>
      </c>
      <c r="B20" s="24" t="s">
        <v>754</v>
      </c>
      <c r="C20" t="str">
        <f t="shared" si="0"/>
        <v>$bescheiden_01 = '';</v>
      </c>
      <c r="E20" t="s">
        <v>756</v>
      </c>
      <c r="F20" t="s">
        <v>693</v>
      </c>
      <c r="G20" t="s">
        <v>755</v>
      </c>
      <c r="H20" t="str">
        <f t="shared" si="1"/>
        <v>`bescheiden_01` TINYINT(1) NOT NULL COMMENT 'Anwort-Wert 1 bis 5',</v>
      </c>
    </row>
    <row r="21" spans="1:8" x14ac:dyDescent="0.25">
      <c r="A21" t="s">
        <v>732</v>
      </c>
      <c r="B21" s="24" t="s">
        <v>754</v>
      </c>
      <c r="C21" t="str">
        <f t="shared" si="0"/>
        <v>$bescheiden_02 = '';</v>
      </c>
      <c r="E21" t="s">
        <v>756</v>
      </c>
      <c r="F21" t="s">
        <v>732</v>
      </c>
      <c r="G21" t="s">
        <v>755</v>
      </c>
      <c r="H21" t="str">
        <f t="shared" si="1"/>
        <v>`bescheiden_02` TINYINT(1) NOT NULL COMMENT 'Anwort-Wert 1 bis 5',</v>
      </c>
    </row>
    <row r="22" spans="1:8" x14ac:dyDescent="0.25">
      <c r="A22" t="s">
        <v>720</v>
      </c>
      <c r="B22" s="24" t="s">
        <v>754</v>
      </c>
      <c r="C22" t="str">
        <f t="shared" si="0"/>
        <v>$bescheiden_03 = '';</v>
      </c>
      <c r="E22" t="s">
        <v>756</v>
      </c>
      <c r="F22" t="s">
        <v>720</v>
      </c>
      <c r="G22" t="s">
        <v>755</v>
      </c>
      <c r="H22" t="str">
        <f t="shared" si="1"/>
        <v>`bescheiden_03` TINYINT(1) NOT NULL COMMENT 'Anwort-Wert 1 bis 5',</v>
      </c>
    </row>
    <row r="23" spans="1:8" x14ac:dyDescent="0.25">
      <c r="A23" t="s">
        <v>741</v>
      </c>
      <c r="B23" s="24" t="s">
        <v>754</v>
      </c>
      <c r="C23" t="str">
        <f t="shared" si="0"/>
        <v>$disziplin_01 = '';</v>
      </c>
      <c r="E23" t="s">
        <v>756</v>
      </c>
      <c r="F23" t="s">
        <v>741</v>
      </c>
      <c r="G23" t="s">
        <v>755</v>
      </c>
      <c r="H23" t="str">
        <f t="shared" si="1"/>
        <v>`disziplin_01` TINYINT(1) NOT NULL COMMENT 'Anwort-Wert 1 bis 5',</v>
      </c>
    </row>
    <row r="24" spans="1:8" x14ac:dyDescent="0.25">
      <c r="A24" t="s">
        <v>746</v>
      </c>
      <c r="B24" s="24" t="s">
        <v>754</v>
      </c>
      <c r="C24" t="str">
        <f t="shared" si="0"/>
        <v>$disziplin_02 = '';</v>
      </c>
      <c r="E24" t="s">
        <v>756</v>
      </c>
      <c r="F24" t="s">
        <v>746</v>
      </c>
      <c r="G24" t="s">
        <v>755</v>
      </c>
      <c r="H24" t="str">
        <f t="shared" si="1"/>
        <v>`disziplin_02` TINYINT(1) NOT NULL COMMENT 'Anwort-Wert 1 bis 5',</v>
      </c>
    </row>
    <row r="25" spans="1:8" x14ac:dyDescent="0.25">
      <c r="A25" t="s">
        <v>749</v>
      </c>
      <c r="B25" s="24" t="s">
        <v>754</v>
      </c>
      <c r="C25" t="str">
        <f t="shared" si="0"/>
        <v>$disziplin_03 = '';</v>
      </c>
      <c r="E25" t="s">
        <v>756</v>
      </c>
      <c r="F25" t="s">
        <v>749</v>
      </c>
      <c r="G25" t="s">
        <v>755</v>
      </c>
      <c r="H25" t="str">
        <f t="shared" si="1"/>
        <v>`disziplin_03` TINYINT(1) NOT NULL COMMENT 'Anwort-Wert 1 bis 5',</v>
      </c>
    </row>
    <row r="26" spans="1:8" x14ac:dyDescent="0.25">
      <c r="A26" t="s">
        <v>722</v>
      </c>
      <c r="B26" s="24" t="s">
        <v>754</v>
      </c>
      <c r="C26" t="str">
        <f t="shared" si="0"/>
        <v>$durchsetz_01 = '';</v>
      </c>
      <c r="E26" t="s">
        <v>756</v>
      </c>
      <c r="F26" t="s">
        <v>722</v>
      </c>
      <c r="G26" t="s">
        <v>755</v>
      </c>
      <c r="H26" t="str">
        <f t="shared" si="1"/>
        <v>`durchsetz_01` TINYINT(1) NOT NULL COMMENT 'Anwort-Wert 1 bis 5',</v>
      </c>
    </row>
    <row r="27" spans="1:8" x14ac:dyDescent="0.25">
      <c r="A27" t="s">
        <v>703</v>
      </c>
      <c r="B27" s="24" t="s">
        <v>754</v>
      </c>
      <c r="C27" t="str">
        <f t="shared" si="0"/>
        <v>$durchsetz_02 = '';</v>
      </c>
      <c r="E27" t="s">
        <v>756</v>
      </c>
      <c r="F27" t="s">
        <v>703</v>
      </c>
      <c r="G27" t="s">
        <v>755</v>
      </c>
      <c r="H27" t="str">
        <f t="shared" si="1"/>
        <v>`durchsetz_02` TINYINT(1) NOT NULL COMMENT 'Anwort-Wert 1 bis 5',</v>
      </c>
    </row>
    <row r="28" spans="1:8" x14ac:dyDescent="0.25">
      <c r="A28" t="s">
        <v>736</v>
      </c>
      <c r="B28" s="24" t="s">
        <v>754</v>
      </c>
      <c r="C28" t="str">
        <f t="shared" si="0"/>
        <v>$durchsetz_03 = '';</v>
      </c>
      <c r="E28" t="s">
        <v>756</v>
      </c>
      <c r="F28" t="s">
        <v>736</v>
      </c>
      <c r="G28" t="s">
        <v>755</v>
      </c>
      <c r="H28" t="str">
        <f t="shared" si="1"/>
        <v>`durchsetz_03` TINYINT(1) NOT NULL COMMENT 'Anwort-Wert 1 bis 5',</v>
      </c>
    </row>
    <row r="29" spans="1:8" x14ac:dyDescent="0.25">
      <c r="A29" t="s">
        <v>726</v>
      </c>
      <c r="B29" s="24" t="s">
        <v>754</v>
      </c>
      <c r="C29" t="str">
        <f t="shared" si="0"/>
        <v>$emotion_01 = '';</v>
      </c>
      <c r="E29" t="s">
        <v>756</v>
      </c>
      <c r="F29" t="s">
        <v>726</v>
      </c>
      <c r="G29" t="s">
        <v>755</v>
      </c>
      <c r="H29" t="str">
        <f t="shared" si="1"/>
        <v>`emotion_01` TINYINT(1) NOT NULL COMMENT 'Anwort-Wert 1 bis 5',</v>
      </c>
    </row>
    <row r="30" spans="1:8" x14ac:dyDescent="0.25">
      <c r="A30" t="s">
        <v>682</v>
      </c>
      <c r="B30" s="24" t="s">
        <v>754</v>
      </c>
      <c r="C30" t="str">
        <f t="shared" si="0"/>
        <v>$emotion_02 = '';</v>
      </c>
      <c r="E30" t="s">
        <v>756</v>
      </c>
      <c r="F30" t="s">
        <v>682</v>
      </c>
      <c r="G30" t="s">
        <v>755</v>
      </c>
      <c r="H30" t="str">
        <f t="shared" si="1"/>
        <v>`emotion_02` TINYINT(1) NOT NULL COMMENT 'Anwort-Wert 1 bis 5',</v>
      </c>
    </row>
    <row r="31" spans="1:8" x14ac:dyDescent="0.25">
      <c r="A31" t="s">
        <v>733</v>
      </c>
      <c r="B31" s="24" t="s">
        <v>754</v>
      </c>
      <c r="C31" t="str">
        <f t="shared" si="0"/>
        <v>$emotion_03 = '';</v>
      </c>
      <c r="E31" t="s">
        <v>756</v>
      </c>
      <c r="F31" t="s">
        <v>733</v>
      </c>
      <c r="G31" t="s">
        <v>755</v>
      </c>
      <c r="H31" t="str">
        <f t="shared" si="1"/>
        <v>`emotion_03` TINYINT(1) NOT NULL COMMENT 'Anwort-Wert 1 bis 5',</v>
      </c>
    </row>
    <row r="32" spans="1:8" x14ac:dyDescent="0.25">
      <c r="A32" t="s">
        <v>740</v>
      </c>
      <c r="B32" s="24" t="s">
        <v>754</v>
      </c>
      <c r="C32" t="str">
        <f t="shared" si="0"/>
        <v>$entgegen_01 = '';</v>
      </c>
      <c r="E32" t="s">
        <v>756</v>
      </c>
      <c r="F32" t="s">
        <v>740</v>
      </c>
      <c r="G32" t="s">
        <v>755</v>
      </c>
      <c r="H32" t="str">
        <f t="shared" si="1"/>
        <v>`entgegen_01` TINYINT(1) NOT NULL COMMENT 'Anwort-Wert 1 bis 5',</v>
      </c>
    </row>
    <row r="33" spans="1:8" x14ac:dyDescent="0.25">
      <c r="A33" t="s">
        <v>723</v>
      </c>
      <c r="B33" s="24" t="s">
        <v>754</v>
      </c>
      <c r="C33" t="str">
        <f t="shared" si="0"/>
        <v>$entgegen_02 = '';</v>
      </c>
      <c r="E33" t="s">
        <v>756</v>
      </c>
      <c r="F33" t="s">
        <v>723</v>
      </c>
      <c r="G33" t="s">
        <v>755</v>
      </c>
      <c r="H33" t="str">
        <f t="shared" si="1"/>
        <v>`entgegen_02` TINYINT(1) NOT NULL COMMENT 'Anwort-Wert 1 bis 5',</v>
      </c>
    </row>
    <row r="34" spans="1:8" x14ac:dyDescent="0.25">
      <c r="A34" t="s">
        <v>688</v>
      </c>
      <c r="B34" s="24" t="s">
        <v>754</v>
      </c>
      <c r="C34" t="str">
        <f t="shared" si="0"/>
        <v>$entgegen_03 = '';</v>
      </c>
      <c r="E34" t="s">
        <v>756</v>
      </c>
      <c r="F34" t="s">
        <v>688</v>
      </c>
      <c r="G34" t="s">
        <v>755</v>
      </c>
      <c r="H34" t="str">
        <f t="shared" si="1"/>
        <v>`entgegen_03` TINYINT(1) NOT NULL COMMENT 'Anwort-Wert 1 bis 5',</v>
      </c>
    </row>
    <row r="35" spans="1:8" x14ac:dyDescent="0.25">
      <c r="A35" t="s">
        <v>701</v>
      </c>
      <c r="B35" s="24" t="s">
        <v>754</v>
      </c>
      <c r="C35" t="str">
        <f t="shared" si="0"/>
        <v>$fantasie_01 = '';</v>
      </c>
      <c r="E35" t="s">
        <v>756</v>
      </c>
      <c r="F35" t="s">
        <v>701</v>
      </c>
      <c r="G35" t="s">
        <v>755</v>
      </c>
      <c r="H35" t="str">
        <f t="shared" si="1"/>
        <v>`fantasie_01` TINYINT(1) NOT NULL COMMENT 'Anwort-Wert 1 bis 5',</v>
      </c>
    </row>
    <row r="36" spans="1:8" x14ac:dyDescent="0.25">
      <c r="A36" t="s">
        <v>752</v>
      </c>
      <c r="B36" s="24" t="s">
        <v>754</v>
      </c>
      <c r="C36" t="str">
        <f t="shared" si="0"/>
        <v>$fantasie_02 = '';</v>
      </c>
      <c r="E36" t="s">
        <v>756</v>
      </c>
      <c r="F36" t="s">
        <v>752</v>
      </c>
      <c r="G36" t="s">
        <v>755</v>
      </c>
      <c r="H36" t="str">
        <f t="shared" si="1"/>
        <v>`fantasie_02` TINYINT(1) NOT NULL COMMENT 'Anwort-Wert 1 bis 5',</v>
      </c>
    </row>
    <row r="37" spans="1:8" x14ac:dyDescent="0.25">
      <c r="A37" t="s">
        <v>719</v>
      </c>
      <c r="B37" s="24" t="s">
        <v>754</v>
      </c>
      <c r="C37" t="str">
        <f t="shared" si="0"/>
        <v>$fantasie_03 = '';</v>
      </c>
      <c r="E37" t="s">
        <v>756</v>
      </c>
      <c r="F37" t="s">
        <v>719</v>
      </c>
      <c r="G37" t="s">
        <v>755</v>
      </c>
      <c r="H37" t="str">
        <f t="shared" si="1"/>
        <v>`fantasie_03` TINYINT(1) NOT NULL COMMENT 'Anwort-Wert 1 bis 5',</v>
      </c>
    </row>
    <row r="38" spans="1:8" x14ac:dyDescent="0.25">
      <c r="A38" t="s">
        <v>710</v>
      </c>
      <c r="B38" s="24" t="s">
        <v>754</v>
      </c>
      <c r="C38" t="str">
        <f t="shared" si="0"/>
        <v>$freimut_01 = '';</v>
      </c>
      <c r="E38" t="s">
        <v>756</v>
      </c>
      <c r="F38" t="s">
        <v>710</v>
      </c>
      <c r="G38" t="s">
        <v>755</v>
      </c>
      <c r="H38" t="str">
        <f t="shared" si="1"/>
        <v>`freimut_01` TINYINT(1) NOT NULL COMMENT 'Anwort-Wert 1 bis 5',</v>
      </c>
    </row>
    <row r="39" spans="1:8" x14ac:dyDescent="0.25">
      <c r="A39" t="s">
        <v>713</v>
      </c>
      <c r="B39" s="24" t="s">
        <v>754</v>
      </c>
      <c r="C39" t="str">
        <f t="shared" si="0"/>
        <v>$freimut_02 = '';</v>
      </c>
      <c r="E39" t="s">
        <v>756</v>
      </c>
      <c r="F39" t="s">
        <v>713</v>
      </c>
      <c r="G39" t="s">
        <v>755</v>
      </c>
      <c r="H39" t="str">
        <f t="shared" si="1"/>
        <v>`freimut_02` TINYINT(1) NOT NULL COMMENT 'Anwort-Wert 1 bis 5',</v>
      </c>
    </row>
    <row r="40" spans="1:8" x14ac:dyDescent="0.25">
      <c r="A40" t="s">
        <v>685</v>
      </c>
      <c r="B40" s="24" t="s">
        <v>754</v>
      </c>
      <c r="C40" t="str">
        <f t="shared" si="0"/>
        <v>$freimut_03 = '';</v>
      </c>
      <c r="E40" t="s">
        <v>756</v>
      </c>
      <c r="F40" t="s">
        <v>685</v>
      </c>
      <c r="G40" t="s">
        <v>755</v>
      </c>
      <c r="H40" t="str">
        <f t="shared" si="1"/>
        <v>`freimut_03` TINYINT(1) NOT NULL COMMENT 'Anwort-Wert 1 bis 5',</v>
      </c>
    </row>
    <row r="41" spans="1:8" x14ac:dyDescent="0.25">
      <c r="A41" t="s">
        <v>707</v>
      </c>
      <c r="B41" s="24" t="s">
        <v>754</v>
      </c>
      <c r="C41" t="str">
        <f t="shared" si="0"/>
        <v>$gesell_01 = '';</v>
      </c>
      <c r="E41" t="s">
        <v>756</v>
      </c>
      <c r="F41" t="s">
        <v>707</v>
      </c>
      <c r="G41" t="s">
        <v>755</v>
      </c>
      <c r="H41" t="str">
        <f t="shared" si="1"/>
        <v>`gesell_01` TINYINT(1) NOT NULL COMMENT 'Anwort-Wert 1 bis 5',</v>
      </c>
    </row>
    <row r="42" spans="1:8" x14ac:dyDescent="0.25">
      <c r="A42" t="s">
        <v>689</v>
      </c>
      <c r="B42" s="24" t="s">
        <v>754</v>
      </c>
      <c r="C42" t="str">
        <f t="shared" si="0"/>
        <v>$gesell_02 = '';</v>
      </c>
      <c r="E42" t="s">
        <v>756</v>
      </c>
      <c r="F42" t="s">
        <v>689</v>
      </c>
      <c r="G42" t="s">
        <v>755</v>
      </c>
      <c r="H42" t="str">
        <f t="shared" si="1"/>
        <v>`gesell_02` TINYINT(1) NOT NULL COMMENT 'Anwort-Wert 1 bis 5',</v>
      </c>
    </row>
    <row r="43" spans="1:8" x14ac:dyDescent="0.25">
      <c r="A43" t="s">
        <v>694</v>
      </c>
      <c r="B43" s="24" t="s">
        <v>754</v>
      </c>
      <c r="C43" t="str">
        <f t="shared" si="0"/>
        <v>$gesell_03 = '';</v>
      </c>
      <c r="E43" t="s">
        <v>756</v>
      </c>
      <c r="F43" t="s">
        <v>694</v>
      </c>
      <c r="G43" t="s">
        <v>755</v>
      </c>
      <c r="H43" t="str">
        <f t="shared" si="1"/>
        <v>`gesell_03` TINYINT(1) NOT NULL COMMENT 'Anwort-Wert 1 bis 5',</v>
      </c>
    </row>
    <row r="44" spans="1:8" x14ac:dyDescent="0.25">
      <c r="A44" t="s">
        <v>699</v>
      </c>
      <c r="B44" s="24" t="s">
        <v>754</v>
      </c>
      <c r="C44" t="str">
        <f t="shared" si="0"/>
        <v>$glueck_01 = '';</v>
      </c>
      <c r="E44" t="s">
        <v>756</v>
      </c>
      <c r="F44" t="s">
        <v>699</v>
      </c>
      <c r="G44" t="s">
        <v>755</v>
      </c>
      <c r="H44" t="str">
        <f t="shared" si="1"/>
        <v>`glueck_01` TINYINT(1) NOT NULL COMMENT 'Anwort-Wert 1 bis 5',</v>
      </c>
    </row>
    <row r="45" spans="1:8" x14ac:dyDescent="0.25">
      <c r="A45" t="s">
        <v>678</v>
      </c>
      <c r="B45" s="24" t="s">
        <v>754</v>
      </c>
      <c r="C45" t="str">
        <f t="shared" si="0"/>
        <v>$glueck_02 = '';</v>
      </c>
      <c r="E45" t="s">
        <v>756</v>
      </c>
      <c r="F45" t="s">
        <v>678</v>
      </c>
      <c r="G45" t="s">
        <v>755</v>
      </c>
      <c r="H45" t="str">
        <f t="shared" si="1"/>
        <v>`glueck_02` TINYINT(1) NOT NULL COMMENT 'Anwort-Wert 1 bis 5',</v>
      </c>
    </row>
    <row r="46" spans="1:8" x14ac:dyDescent="0.25">
      <c r="A46" t="s">
        <v>691</v>
      </c>
      <c r="B46" s="24" t="s">
        <v>754</v>
      </c>
      <c r="C46" t="str">
        <f t="shared" si="0"/>
        <v>$glueck_03 = '';</v>
      </c>
      <c r="E46" t="s">
        <v>756</v>
      </c>
      <c r="F46" t="s">
        <v>691</v>
      </c>
      <c r="G46" t="s">
        <v>755</v>
      </c>
      <c r="H46" t="str">
        <f t="shared" si="1"/>
        <v>`glueck_03` TINYINT(1) NOT NULL COMMENT 'Anwort-Wert 1 bis 5',</v>
      </c>
    </row>
    <row r="47" spans="1:8" x14ac:dyDescent="0.25">
      <c r="A47" t="s">
        <v>702</v>
      </c>
      <c r="B47" s="24" t="s">
        <v>754</v>
      </c>
      <c r="C47" t="str">
        <f t="shared" si="0"/>
        <v>$herzlich_01 = '';</v>
      </c>
      <c r="E47" t="s">
        <v>756</v>
      </c>
      <c r="F47" t="s">
        <v>702</v>
      </c>
      <c r="G47" t="s">
        <v>755</v>
      </c>
      <c r="H47" t="str">
        <f t="shared" si="1"/>
        <v>`herzlich_01` TINYINT(1) NOT NULL COMMENT 'Anwort-Wert 1 bis 5',</v>
      </c>
    </row>
    <row r="48" spans="1:8" x14ac:dyDescent="0.25">
      <c r="A48" t="s">
        <v>674</v>
      </c>
      <c r="B48" s="24" t="s">
        <v>754</v>
      </c>
      <c r="C48" t="str">
        <f t="shared" si="0"/>
        <v>$herzlich_02 = '';</v>
      </c>
      <c r="E48" t="s">
        <v>756</v>
      </c>
      <c r="F48" t="s">
        <v>674</v>
      </c>
      <c r="G48" t="s">
        <v>755</v>
      </c>
      <c r="H48" t="str">
        <f t="shared" si="1"/>
        <v>`herzlich_02` TINYINT(1) NOT NULL COMMENT 'Anwort-Wert 1 bis 5',</v>
      </c>
    </row>
    <row r="49" spans="1:8" x14ac:dyDescent="0.25">
      <c r="A49" t="s">
        <v>705</v>
      </c>
      <c r="B49" s="24" t="s">
        <v>754</v>
      </c>
      <c r="C49" t="str">
        <f t="shared" si="0"/>
        <v>$herzlich_03 = '';</v>
      </c>
      <c r="E49" t="s">
        <v>756</v>
      </c>
      <c r="F49" t="s">
        <v>705</v>
      </c>
      <c r="G49" t="s">
        <v>755</v>
      </c>
      <c r="H49" t="str">
        <f t="shared" si="1"/>
        <v>`herzlich_03` TINYINT(1) NOT NULL COMMENT 'Anwort-Wert 1 bis 5',</v>
      </c>
    </row>
    <row r="50" spans="1:8" x14ac:dyDescent="0.25">
      <c r="A50" t="s">
        <v>717</v>
      </c>
      <c r="B50" s="24" t="s">
        <v>754</v>
      </c>
      <c r="C50" t="str">
        <f t="shared" si="0"/>
        <v>$impuls_01 = '';</v>
      </c>
      <c r="E50" t="s">
        <v>756</v>
      </c>
      <c r="F50" t="s">
        <v>717</v>
      </c>
      <c r="G50" t="s">
        <v>755</v>
      </c>
      <c r="H50" t="str">
        <f t="shared" si="1"/>
        <v>`impuls_01` TINYINT(1) NOT NULL COMMENT 'Anwort-Wert 1 bis 5',</v>
      </c>
    </row>
    <row r="51" spans="1:8" x14ac:dyDescent="0.25">
      <c r="A51" t="s">
        <v>686</v>
      </c>
      <c r="B51" s="24" t="s">
        <v>754</v>
      </c>
      <c r="C51" t="str">
        <f t="shared" si="0"/>
        <v>$impuls_02 = '';</v>
      </c>
      <c r="E51" t="s">
        <v>756</v>
      </c>
      <c r="F51" t="s">
        <v>686</v>
      </c>
      <c r="G51" t="s">
        <v>755</v>
      </c>
      <c r="H51" t="str">
        <f t="shared" si="1"/>
        <v>`impuls_02` TINYINT(1) NOT NULL COMMENT 'Anwort-Wert 1 bis 5',</v>
      </c>
    </row>
    <row r="52" spans="1:8" x14ac:dyDescent="0.25">
      <c r="A52" t="s">
        <v>714</v>
      </c>
      <c r="B52" s="24" t="s">
        <v>754</v>
      </c>
      <c r="C52" t="str">
        <f t="shared" si="0"/>
        <v>$impuls_03 = '';</v>
      </c>
      <c r="E52" t="s">
        <v>756</v>
      </c>
      <c r="F52" t="s">
        <v>714</v>
      </c>
      <c r="G52" t="s">
        <v>755</v>
      </c>
      <c r="H52" t="str">
        <f t="shared" si="1"/>
        <v>`impuls_03` TINYINT(1) NOT NULL COMMENT 'Anwort-Wert 1 bis 5',</v>
      </c>
    </row>
    <row r="53" spans="1:8" x14ac:dyDescent="0.25">
      <c r="A53" t="s">
        <v>666</v>
      </c>
      <c r="B53" s="24" t="s">
        <v>754</v>
      </c>
      <c r="C53" t="str">
        <f t="shared" si="0"/>
        <v>$intellekt_01 = '';</v>
      </c>
      <c r="E53" t="s">
        <v>756</v>
      </c>
      <c r="F53" t="s">
        <v>666</v>
      </c>
      <c r="G53" t="s">
        <v>755</v>
      </c>
      <c r="H53" t="str">
        <f t="shared" si="1"/>
        <v>`intellekt_01` TINYINT(1) NOT NULL COMMENT 'Anwort-Wert 1 bis 5',</v>
      </c>
    </row>
    <row r="54" spans="1:8" x14ac:dyDescent="0.25">
      <c r="A54" t="s">
        <v>700</v>
      </c>
      <c r="B54" s="24" t="s">
        <v>754</v>
      </c>
      <c r="C54" t="str">
        <f t="shared" si="0"/>
        <v>$intellekt_02 = '';</v>
      </c>
      <c r="E54" t="s">
        <v>756</v>
      </c>
      <c r="F54" t="s">
        <v>700</v>
      </c>
      <c r="G54" t="s">
        <v>755</v>
      </c>
      <c r="H54" t="str">
        <f t="shared" si="1"/>
        <v>`intellekt_02` TINYINT(1) NOT NULL COMMENT 'Anwort-Wert 1 bis 5',</v>
      </c>
    </row>
    <row r="55" spans="1:8" x14ac:dyDescent="0.25">
      <c r="A55" t="s">
        <v>669</v>
      </c>
      <c r="B55" s="24" t="s">
        <v>754</v>
      </c>
      <c r="C55" t="str">
        <f t="shared" si="0"/>
        <v>$intellekt_03 = '';</v>
      </c>
      <c r="E55" t="s">
        <v>756</v>
      </c>
      <c r="F55" t="s">
        <v>669</v>
      </c>
      <c r="G55" t="s">
        <v>755</v>
      </c>
      <c r="H55" t="str">
        <f t="shared" si="1"/>
        <v>`intellekt_03` TINYINT(1) NOT NULL COMMENT 'Anwort-Wert 1 bis 5',</v>
      </c>
    </row>
    <row r="56" spans="1:8" x14ac:dyDescent="0.25">
      <c r="A56" t="s">
        <v>692</v>
      </c>
      <c r="B56" s="24" t="s">
        <v>754</v>
      </c>
      <c r="C56" t="str">
        <f t="shared" si="0"/>
        <v>$kompetenz_01 = '';</v>
      </c>
      <c r="E56" t="s">
        <v>756</v>
      </c>
      <c r="F56" t="s">
        <v>692</v>
      </c>
      <c r="G56" t="s">
        <v>755</v>
      </c>
      <c r="H56" t="str">
        <f t="shared" si="1"/>
        <v>`kompetenz_01` TINYINT(1) NOT NULL COMMENT 'Anwort-Wert 1 bis 5',</v>
      </c>
    </row>
    <row r="57" spans="1:8" x14ac:dyDescent="0.25">
      <c r="A57" t="s">
        <v>687</v>
      </c>
      <c r="B57" s="24" t="s">
        <v>754</v>
      </c>
      <c r="C57" t="str">
        <f t="shared" si="0"/>
        <v>$kompetenz_02 = '';</v>
      </c>
      <c r="E57" t="s">
        <v>756</v>
      </c>
      <c r="F57" t="s">
        <v>687</v>
      </c>
      <c r="G57" t="s">
        <v>755</v>
      </c>
      <c r="H57" t="str">
        <f t="shared" si="1"/>
        <v>`kompetenz_02` TINYINT(1) NOT NULL COMMENT 'Anwort-Wert 1 bis 5',</v>
      </c>
    </row>
    <row r="58" spans="1:8" x14ac:dyDescent="0.25">
      <c r="A58" t="s">
        <v>671</v>
      </c>
      <c r="B58" s="24" t="s">
        <v>754</v>
      </c>
      <c r="C58" t="str">
        <f t="shared" si="0"/>
        <v>$kompetenz_03 = '';</v>
      </c>
      <c r="E58" t="s">
        <v>756</v>
      </c>
      <c r="F58" t="s">
        <v>671</v>
      </c>
      <c r="G58" t="s">
        <v>755</v>
      </c>
      <c r="H58" t="str">
        <f t="shared" si="1"/>
        <v>`kompetenz_03` TINYINT(1) NOT NULL COMMENT 'Anwort-Wert 1 bis 5',</v>
      </c>
    </row>
    <row r="59" spans="1:8" x14ac:dyDescent="0.25">
      <c r="A59" t="s">
        <v>735</v>
      </c>
      <c r="B59" s="24" t="s">
        <v>754</v>
      </c>
      <c r="C59" t="str">
        <f t="shared" si="0"/>
        <v>$leistung_01 = '';</v>
      </c>
      <c r="E59" t="s">
        <v>756</v>
      </c>
      <c r="F59" t="s">
        <v>735</v>
      </c>
      <c r="G59" t="s">
        <v>755</v>
      </c>
      <c r="H59" t="str">
        <f t="shared" si="1"/>
        <v>`leistung_01` TINYINT(1) NOT NULL COMMENT 'Anwort-Wert 1 bis 5',</v>
      </c>
    </row>
    <row r="60" spans="1:8" x14ac:dyDescent="0.25">
      <c r="A60" t="s">
        <v>743</v>
      </c>
      <c r="B60" s="24" t="s">
        <v>754</v>
      </c>
      <c r="C60" t="str">
        <f t="shared" si="0"/>
        <v>$leistung_02 = '';</v>
      </c>
      <c r="E60" t="s">
        <v>756</v>
      </c>
      <c r="F60" t="s">
        <v>743</v>
      </c>
      <c r="G60" t="s">
        <v>755</v>
      </c>
      <c r="H60" t="str">
        <f t="shared" si="1"/>
        <v>`leistung_02` TINYINT(1) NOT NULL COMMENT 'Anwort-Wert 1 bis 5',</v>
      </c>
    </row>
    <row r="61" spans="1:8" x14ac:dyDescent="0.25">
      <c r="A61" t="s">
        <v>677</v>
      </c>
      <c r="B61" s="24" t="s">
        <v>754</v>
      </c>
      <c r="C61" t="str">
        <f t="shared" si="0"/>
        <v>$leistung_03 = '';</v>
      </c>
      <c r="E61" t="s">
        <v>756</v>
      </c>
      <c r="F61" t="s">
        <v>677</v>
      </c>
      <c r="G61" t="s">
        <v>755</v>
      </c>
      <c r="H61" t="str">
        <f t="shared" si="1"/>
        <v>`leistung_03` TINYINT(1) NOT NULL COMMENT 'Anwort-Wert 1 bis 5',</v>
      </c>
    </row>
    <row r="62" spans="1:8" x14ac:dyDescent="0.25">
      <c r="A62" t="s">
        <v>748</v>
      </c>
      <c r="B62" s="24" t="s">
        <v>754</v>
      </c>
      <c r="C62" t="str">
        <f t="shared" si="0"/>
        <v>$liberal_01 = '';</v>
      </c>
      <c r="E62" t="s">
        <v>756</v>
      </c>
      <c r="F62" t="s">
        <v>748</v>
      </c>
      <c r="G62" t="s">
        <v>755</v>
      </c>
      <c r="H62" t="str">
        <f t="shared" si="1"/>
        <v>`liberal_01` TINYINT(1) NOT NULL COMMENT 'Anwort-Wert 1 bis 5',</v>
      </c>
    </row>
    <row r="63" spans="1:8" x14ac:dyDescent="0.25">
      <c r="A63" t="s">
        <v>738</v>
      </c>
      <c r="B63" s="24" t="s">
        <v>754</v>
      </c>
      <c r="C63" t="str">
        <f t="shared" si="0"/>
        <v>$liberal_02 = '';</v>
      </c>
      <c r="E63" t="s">
        <v>756</v>
      </c>
      <c r="F63" t="s">
        <v>738</v>
      </c>
      <c r="G63" t="s">
        <v>755</v>
      </c>
      <c r="H63" t="str">
        <f t="shared" si="1"/>
        <v>`liberal_02` TINYINT(1) NOT NULL COMMENT 'Anwort-Wert 1 bis 5',</v>
      </c>
    </row>
    <row r="64" spans="1:8" x14ac:dyDescent="0.25">
      <c r="A64" t="s">
        <v>690</v>
      </c>
      <c r="B64" s="24" t="s">
        <v>754</v>
      </c>
      <c r="C64" t="str">
        <f t="shared" si="0"/>
        <v>$liberal_03 = '';</v>
      </c>
      <c r="E64" t="s">
        <v>756</v>
      </c>
      <c r="F64" t="s">
        <v>690</v>
      </c>
      <c r="G64" t="s">
        <v>755</v>
      </c>
      <c r="H64" t="str">
        <f t="shared" si="1"/>
        <v>`liberal_03` TINYINT(1) NOT NULL COMMENT 'Anwort-Wert 1 bis 5',</v>
      </c>
    </row>
    <row r="65" spans="1:8" x14ac:dyDescent="0.25">
      <c r="A65" t="s">
        <v>670</v>
      </c>
      <c r="B65" s="24" t="s">
        <v>754</v>
      </c>
      <c r="C65" t="str">
        <f t="shared" si="0"/>
        <v>$mitgefuehl_01 = '';</v>
      </c>
      <c r="E65" t="s">
        <v>756</v>
      </c>
      <c r="F65" t="s">
        <v>670</v>
      </c>
      <c r="G65" t="s">
        <v>755</v>
      </c>
      <c r="H65" t="str">
        <f t="shared" si="1"/>
        <v>`mitgefuehl_01` TINYINT(1) NOT NULL COMMENT 'Anwort-Wert 1 bis 5',</v>
      </c>
    </row>
    <row r="66" spans="1:8" x14ac:dyDescent="0.25">
      <c r="A66" t="s">
        <v>663</v>
      </c>
      <c r="B66" s="24" t="s">
        <v>754</v>
      </c>
      <c r="C66" t="str">
        <f t="shared" si="0"/>
        <v>$mitgefuehl_02 = '';</v>
      </c>
      <c r="E66" t="s">
        <v>756</v>
      </c>
      <c r="F66" t="s">
        <v>663</v>
      </c>
      <c r="G66" t="s">
        <v>755</v>
      </c>
      <c r="H66" t="str">
        <f t="shared" si="1"/>
        <v>`mitgefuehl_02` TINYINT(1) NOT NULL COMMENT 'Anwort-Wert 1 bis 5',</v>
      </c>
    </row>
    <row r="67" spans="1:8" x14ac:dyDescent="0.25">
      <c r="A67" t="s">
        <v>724</v>
      </c>
      <c r="B67" s="24" t="s">
        <v>754</v>
      </c>
      <c r="C67" t="str">
        <f t="shared" ref="C67:C91" si="2">CONCATENATE("$",A67,B67)</f>
        <v>$mitgefuehl_03 = '';</v>
      </c>
      <c r="E67" t="s">
        <v>756</v>
      </c>
      <c r="F67" t="s">
        <v>724</v>
      </c>
      <c r="G67" t="s">
        <v>755</v>
      </c>
      <c r="H67" t="str">
        <f t="shared" ref="H67:H91" si="3">CONCATENATE(E67,F67,G67)</f>
        <v>`mitgefuehl_03` TINYINT(1) NOT NULL COMMENT 'Anwort-Wert 1 bis 5',</v>
      </c>
    </row>
    <row r="68" spans="1:8" x14ac:dyDescent="0.25">
      <c r="A68" t="s">
        <v>751</v>
      </c>
      <c r="B68" s="24" t="s">
        <v>754</v>
      </c>
      <c r="C68" t="str">
        <f t="shared" si="2"/>
        <v>$neugier_01 = '';</v>
      </c>
      <c r="E68" t="s">
        <v>756</v>
      </c>
      <c r="F68" t="s">
        <v>751</v>
      </c>
      <c r="G68" t="s">
        <v>755</v>
      </c>
      <c r="H68" t="str">
        <f t="shared" si="3"/>
        <v>`neugier_01` TINYINT(1) NOT NULL COMMENT 'Anwort-Wert 1 bis 5',</v>
      </c>
    </row>
    <row r="69" spans="1:8" x14ac:dyDescent="0.25">
      <c r="A69" t="s">
        <v>676</v>
      </c>
      <c r="B69" s="24" t="s">
        <v>754</v>
      </c>
      <c r="C69" t="str">
        <f t="shared" si="2"/>
        <v>$neugier_02 = '';</v>
      </c>
      <c r="E69" t="s">
        <v>756</v>
      </c>
      <c r="F69" t="s">
        <v>676</v>
      </c>
      <c r="G69" t="s">
        <v>755</v>
      </c>
      <c r="H69" t="str">
        <f t="shared" si="3"/>
        <v>`neugier_02` TINYINT(1) NOT NULL COMMENT 'Anwort-Wert 1 bis 5',</v>
      </c>
    </row>
    <row r="70" spans="1:8" x14ac:dyDescent="0.25">
      <c r="A70" t="s">
        <v>745</v>
      </c>
      <c r="B70" s="24" t="s">
        <v>754</v>
      </c>
      <c r="C70" t="str">
        <f t="shared" si="2"/>
        <v>$neugier_03 = '';</v>
      </c>
      <c r="E70" t="s">
        <v>756</v>
      </c>
      <c r="F70" t="s">
        <v>745</v>
      </c>
      <c r="G70" t="s">
        <v>755</v>
      </c>
      <c r="H70" t="str">
        <f t="shared" si="3"/>
        <v>`neugier_03` TINYINT(1) NOT NULL COMMENT 'Anwort-Wert 1 bis 5',</v>
      </c>
    </row>
    <row r="71" spans="1:8" x14ac:dyDescent="0.25">
      <c r="A71" t="s">
        <v>680</v>
      </c>
      <c r="B71" s="24" t="s">
        <v>754</v>
      </c>
      <c r="C71" t="str">
        <f t="shared" si="2"/>
        <v>$ordnung_01 = '';</v>
      </c>
      <c r="E71" t="s">
        <v>756</v>
      </c>
      <c r="F71" t="s">
        <v>680</v>
      </c>
      <c r="G71" t="s">
        <v>755</v>
      </c>
      <c r="H71" t="str">
        <f t="shared" si="3"/>
        <v>`ordnung_01` TINYINT(1) NOT NULL COMMENT 'Anwort-Wert 1 bis 5',</v>
      </c>
    </row>
    <row r="72" spans="1:8" x14ac:dyDescent="0.25">
      <c r="A72" t="s">
        <v>731</v>
      </c>
      <c r="B72" s="24" t="s">
        <v>754</v>
      </c>
      <c r="C72" t="str">
        <f t="shared" si="2"/>
        <v>$ordnung_02 = '';</v>
      </c>
      <c r="E72" t="s">
        <v>756</v>
      </c>
      <c r="F72" t="s">
        <v>731</v>
      </c>
      <c r="G72" t="s">
        <v>755</v>
      </c>
      <c r="H72" t="str">
        <f t="shared" si="3"/>
        <v>`ordnung_02` TINYINT(1) NOT NULL COMMENT 'Anwort-Wert 1 bis 5',</v>
      </c>
    </row>
    <row r="73" spans="1:8" x14ac:dyDescent="0.25">
      <c r="A73" t="s">
        <v>698</v>
      </c>
      <c r="B73" s="24" t="s">
        <v>754</v>
      </c>
      <c r="C73" t="str">
        <f t="shared" si="2"/>
        <v>$ordnung_03 = '';</v>
      </c>
      <c r="E73" t="s">
        <v>756</v>
      </c>
      <c r="F73" t="s">
        <v>698</v>
      </c>
      <c r="G73" t="s">
        <v>755</v>
      </c>
      <c r="H73" t="str">
        <f t="shared" si="3"/>
        <v>`ordnung_03` TINYINT(1) NOT NULL COMMENT 'Anwort-Wert 1 bis 5',</v>
      </c>
    </row>
    <row r="74" spans="1:8" x14ac:dyDescent="0.25">
      <c r="A74" t="s">
        <v>730</v>
      </c>
      <c r="B74" s="24" t="s">
        <v>754</v>
      </c>
      <c r="C74" t="str">
        <f t="shared" si="2"/>
        <v>$pessi_01 = '';</v>
      </c>
      <c r="E74" t="s">
        <v>756</v>
      </c>
      <c r="F74" t="s">
        <v>730</v>
      </c>
      <c r="G74" t="s">
        <v>755</v>
      </c>
      <c r="H74" t="str">
        <f t="shared" si="3"/>
        <v>`pessi_01` TINYINT(1) NOT NULL COMMENT 'Anwort-Wert 1 bis 5',</v>
      </c>
    </row>
    <row r="75" spans="1:8" x14ac:dyDescent="0.25">
      <c r="A75" t="s">
        <v>747</v>
      </c>
      <c r="B75" s="24" t="s">
        <v>754</v>
      </c>
      <c r="C75" t="str">
        <f t="shared" si="2"/>
        <v>$pessi_02 = '';</v>
      </c>
      <c r="E75" t="s">
        <v>756</v>
      </c>
      <c r="F75" t="s">
        <v>747</v>
      </c>
      <c r="G75" t="s">
        <v>755</v>
      </c>
      <c r="H75" t="str">
        <f t="shared" si="3"/>
        <v>`pessi_02` TINYINT(1) NOT NULL COMMENT 'Anwort-Wert 1 bis 5',</v>
      </c>
    </row>
    <row r="76" spans="1:8" x14ac:dyDescent="0.25">
      <c r="A76" t="s">
        <v>708</v>
      </c>
      <c r="B76" s="24" t="s">
        <v>754</v>
      </c>
      <c r="C76" t="str">
        <f t="shared" si="2"/>
        <v>$pessi_03 = '';</v>
      </c>
      <c r="E76" t="s">
        <v>756</v>
      </c>
      <c r="F76" t="s">
        <v>708</v>
      </c>
      <c r="G76" t="s">
        <v>755</v>
      </c>
      <c r="H76" t="str">
        <f t="shared" si="3"/>
        <v>`pessi_03` TINYINT(1) NOT NULL COMMENT 'Anwort-Wert 1 bis 5',</v>
      </c>
    </row>
    <row r="77" spans="1:8" x14ac:dyDescent="0.25">
      <c r="A77" t="s">
        <v>737</v>
      </c>
      <c r="B77" s="24" t="s">
        <v>754</v>
      </c>
      <c r="C77" t="str">
        <f t="shared" si="2"/>
        <v>$pflicht_01 = '';</v>
      </c>
      <c r="E77" t="s">
        <v>756</v>
      </c>
      <c r="F77" t="s">
        <v>737</v>
      </c>
      <c r="G77" t="s">
        <v>755</v>
      </c>
      <c r="H77" t="str">
        <f t="shared" si="3"/>
        <v>`pflicht_01` TINYINT(1) NOT NULL COMMENT 'Anwort-Wert 1 bis 5',</v>
      </c>
    </row>
    <row r="78" spans="1:8" x14ac:dyDescent="0.25">
      <c r="A78" t="s">
        <v>695</v>
      </c>
      <c r="B78" s="24" t="s">
        <v>754</v>
      </c>
      <c r="C78" t="str">
        <f t="shared" si="2"/>
        <v>$pflicht_02 = '';</v>
      </c>
      <c r="E78" t="s">
        <v>756</v>
      </c>
      <c r="F78" t="s">
        <v>695</v>
      </c>
      <c r="G78" t="s">
        <v>755</v>
      </c>
      <c r="H78" t="str">
        <f t="shared" si="3"/>
        <v>`pflicht_02` TINYINT(1) NOT NULL COMMENT 'Anwort-Wert 1 bis 5',</v>
      </c>
    </row>
    <row r="79" spans="1:8" x14ac:dyDescent="0.25">
      <c r="A79" t="s">
        <v>744</v>
      </c>
      <c r="B79" s="24" t="s">
        <v>754</v>
      </c>
      <c r="C79" t="str">
        <f t="shared" si="2"/>
        <v>$pflicht_03 = '';</v>
      </c>
      <c r="E79" t="s">
        <v>756</v>
      </c>
      <c r="F79" t="s">
        <v>744</v>
      </c>
      <c r="G79" t="s">
        <v>755</v>
      </c>
      <c r="H79" t="str">
        <f t="shared" si="3"/>
        <v>`pflicht_03` TINYINT(1) NOT NULL COMMENT 'Anwort-Wert 1 bis 5',</v>
      </c>
    </row>
    <row r="80" spans="1:8" x14ac:dyDescent="0.25">
      <c r="A80" t="s">
        <v>679</v>
      </c>
      <c r="B80" s="24" t="s">
        <v>754</v>
      </c>
      <c r="C80" t="str">
        <f t="shared" si="2"/>
        <v>$reizbar_01 = '';</v>
      </c>
      <c r="E80" t="s">
        <v>756</v>
      </c>
      <c r="F80" t="s">
        <v>679</v>
      </c>
      <c r="G80" t="s">
        <v>755</v>
      </c>
      <c r="H80" t="str">
        <f t="shared" si="3"/>
        <v>`reizbar_01` TINYINT(1) NOT NULL COMMENT 'Anwort-Wert 1 bis 5',</v>
      </c>
    </row>
    <row r="81" spans="1:8" x14ac:dyDescent="0.25">
      <c r="A81" t="s">
        <v>709</v>
      </c>
      <c r="B81" s="24" t="s">
        <v>754</v>
      </c>
      <c r="C81" t="str">
        <f t="shared" si="2"/>
        <v>$reizbar_02 = '';</v>
      </c>
      <c r="E81" t="s">
        <v>756</v>
      </c>
      <c r="F81" t="s">
        <v>709</v>
      </c>
      <c r="G81" t="s">
        <v>755</v>
      </c>
      <c r="H81" t="str">
        <f t="shared" si="3"/>
        <v>`reizbar_02` TINYINT(1) NOT NULL COMMENT 'Anwort-Wert 1 bis 5',</v>
      </c>
    </row>
    <row r="82" spans="1:8" x14ac:dyDescent="0.25">
      <c r="A82" t="s">
        <v>681</v>
      </c>
      <c r="B82" s="24" t="s">
        <v>754</v>
      </c>
      <c r="C82" t="str">
        <f t="shared" si="2"/>
        <v>$reizbar_03 = '';</v>
      </c>
      <c r="E82" t="s">
        <v>756</v>
      </c>
      <c r="F82" t="s">
        <v>681</v>
      </c>
      <c r="G82" t="s">
        <v>755</v>
      </c>
      <c r="H82" t="str">
        <f t="shared" si="3"/>
        <v>`reizbar_03` TINYINT(1) NOT NULL COMMENT 'Anwort-Wert 1 bis 5',</v>
      </c>
    </row>
    <row r="83" spans="1:8" x14ac:dyDescent="0.25">
      <c r="A83" t="s">
        <v>716</v>
      </c>
      <c r="B83" s="24" t="s">
        <v>754</v>
      </c>
      <c r="C83" t="str">
        <f t="shared" si="2"/>
        <v>$sorgfalt_01 = '';</v>
      </c>
      <c r="E83" t="s">
        <v>756</v>
      </c>
      <c r="F83" t="s">
        <v>716</v>
      </c>
      <c r="G83" t="s">
        <v>755</v>
      </c>
      <c r="H83" t="str">
        <f t="shared" si="3"/>
        <v>`sorgfalt_01` TINYINT(1) NOT NULL COMMENT 'Anwort-Wert 1 bis 5',</v>
      </c>
    </row>
    <row r="84" spans="1:8" x14ac:dyDescent="0.25">
      <c r="A84" t="s">
        <v>672</v>
      </c>
      <c r="B84" s="24" t="s">
        <v>754</v>
      </c>
      <c r="C84" t="str">
        <f t="shared" si="2"/>
        <v>$sorgfalt_02 = '';</v>
      </c>
      <c r="E84" t="s">
        <v>756</v>
      </c>
      <c r="F84" t="s">
        <v>672</v>
      </c>
      <c r="G84" t="s">
        <v>755</v>
      </c>
      <c r="H84" t="str">
        <f t="shared" si="3"/>
        <v>`sorgfalt_02` TINYINT(1) NOT NULL COMMENT 'Anwort-Wert 1 bis 5',</v>
      </c>
    </row>
    <row r="85" spans="1:8" x14ac:dyDescent="0.25">
      <c r="A85" t="s">
        <v>721</v>
      </c>
      <c r="B85" s="24" t="s">
        <v>754</v>
      </c>
      <c r="C85" t="str">
        <f t="shared" si="2"/>
        <v>$sorgfalt_03 = '';</v>
      </c>
      <c r="E85" t="s">
        <v>756</v>
      </c>
      <c r="F85" t="s">
        <v>721</v>
      </c>
      <c r="G85" t="s">
        <v>755</v>
      </c>
      <c r="H85" t="str">
        <f t="shared" si="3"/>
        <v>`sorgfalt_03` TINYINT(1) NOT NULL COMMENT 'Anwort-Wert 1 bis 5',</v>
      </c>
    </row>
    <row r="86" spans="1:8" x14ac:dyDescent="0.25">
      <c r="A86" t="s">
        <v>668</v>
      </c>
      <c r="B86" s="24" t="s">
        <v>754</v>
      </c>
      <c r="C86" t="str">
        <f t="shared" si="2"/>
        <v>$verletz_01 = '';</v>
      </c>
      <c r="E86" t="s">
        <v>756</v>
      </c>
      <c r="F86" t="s">
        <v>668</v>
      </c>
      <c r="G86" t="s">
        <v>755</v>
      </c>
      <c r="H86" t="str">
        <f t="shared" si="3"/>
        <v>`verletz_01` TINYINT(1) NOT NULL COMMENT 'Anwort-Wert 1 bis 5',</v>
      </c>
    </row>
    <row r="87" spans="1:8" x14ac:dyDescent="0.25">
      <c r="A87" t="s">
        <v>706</v>
      </c>
      <c r="B87" s="24" t="s">
        <v>754</v>
      </c>
      <c r="C87" t="str">
        <f t="shared" si="2"/>
        <v>$verletz_02 = '';</v>
      </c>
      <c r="E87" t="s">
        <v>756</v>
      </c>
      <c r="F87" t="s">
        <v>706</v>
      </c>
      <c r="G87" t="s">
        <v>755</v>
      </c>
      <c r="H87" t="str">
        <f t="shared" si="3"/>
        <v>`verletz_02` TINYINT(1) NOT NULL COMMENT 'Anwort-Wert 1 bis 5',</v>
      </c>
    </row>
    <row r="88" spans="1:8" x14ac:dyDescent="0.25">
      <c r="A88" t="s">
        <v>725</v>
      </c>
      <c r="B88" s="24" t="s">
        <v>754</v>
      </c>
      <c r="C88" t="str">
        <f t="shared" si="2"/>
        <v>$verletz_03 = '';</v>
      </c>
      <c r="E88" t="s">
        <v>756</v>
      </c>
      <c r="F88" t="s">
        <v>725</v>
      </c>
      <c r="G88" t="s">
        <v>755</v>
      </c>
      <c r="H88" t="str">
        <f t="shared" si="3"/>
        <v>`verletz_03` TINYINT(1) NOT NULL COMMENT 'Anwort-Wert 1 bis 5',</v>
      </c>
    </row>
    <row r="89" spans="1:8" x14ac:dyDescent="0.25">
      <c r="A89" t="s">
        <v>696</v>
      </c>
      <c r="B89" s="24" t="s">
        <v>754</v>
      </c>
      <c r="C89" t="str">
        <f t="shared" si="2"/>
        <v>$vertrauen_01 = '';</v>
      </c>
      <c r="E89" t="s">
        <v>756</v>
      </c>
      <c r="F89" t="s">
        <v>696</v>
      </c>
      <c r="G89" t="s">
        <v>755</v>
      </c>
      <c r="H89" t="str">
        <f t="shared" si="3"/>
        <v>`vertrauen_01` TINYINT(1) NOT NULL COMMENT 'Anwort-Wert 1 bis 5',</v>
      </c>
    </row>
    <row r="90" spans="1:8" x14ac:dyDescent="0.25">
      <c r="A90" t="s">
        <v>697</v>
      </c>
      <c r="B90" s="24" t="s">
        <v>754</v>
      </c>
      <c r="C90" t="str">
        <f t="shared" si="2"/>
        <v>$vertrauen_02 = '';</v>
      </c>
      <c r="E90" t="s">
        <v>756</v>
      </c>
      <c r="F90" t="s">
        <v>697</v>
      </c>
      <c r="G90" t="s">
        <v>755</v>
      </c>
      <c r="H90" t="str">
        <f t="shared" si="3"/>
        <v>`vertrauen_02` TINYINT(1) NOT NULL COMMENT 'Anwort-Wert 1 bis 5',</v>
      </c>
    </row>
    <row r="91" spans="1:8" x14ac:dyDescent="0.25">
      <c r="A91" t="s">
        <v>729</v>
      </c>
      <c r="B91" s="24" t="s">
        <v>754</v>
      </c>
      <c r="C91" t="str">
        <f t="shared" si="2"/>
        <v>$vertrauen_03 = '';</v>
      </c>
      <c r="E91" t="s">
        <v>756</v>
      </c>
      <c r="F91" t="s">
        <v>729</v>
      </c>
      <c r="G91" t="s">
        <v>755</v>
      </c>
      <c r="H91" t="str">
        <f t="shared" si="3"/>
        <v>`vertrauen_03` TINYINT(1) NOT NULL COMMENT 'Anwort-Wert 1 bis 5',</v>
      </c>
    </row>
  </sheetData>
  <autoFilter ref="A1:A91">
    <sortState ref="A2:A91">
      <sortCondition ref="A1:A91"/>
    </sortState>
  </autoFilter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>
      <pane xSplit="11" ySplit="1" topLeftCell="N62" activePane="bottomRight" state="frozen"/>
      <selection pane="topRight" activeCell="L1" sqref="L1"/>
      <selection pane="bottomLeft" activeCell="A2" sqref="A2"/>
      <selection pane="bottomRight" activeCell="E55" sqref="E55"/>
    </sheetView>
  </sheetViews>
  <sheetFormatPr baseColWidth="10" defaultRowHeight="15" x14ac:dyDescent="0.25"/>
  <cols>
    <col min="2" max="3" width="6.7109375" customWidth="1"/>
    <col min="4" max="4" width="8.7109375" bestFit="1" customWidth="1"/>
    <col min="5" max="5" width="15.7109375" customWidth="1"/>
    <col min="6" max="6" width="20.7109375" customWidth="1"/>
    <col min="7" max="11" width="15.7109375" customWidth="1"/>
    <col min="12" max="14" width="3.7109375" customWidth="1"/>
    <col min="17" max="17" width="57.42578125" customWidth="1"/>
  </cols>
  <sheetData>
    <row r="1" spans="1:17" ht="82.5" customHeight="1" x14ac:dyDescent="0.25">
      <c r="A1" s="55" t="s">
        <v>1131</v>
      </c>
      <c r="B1" s="56" t="s">
        <v>1132</v>
      </c>
      <c r="C1" s="56" t="s">
        <v>1133</v>
      </c>
      <c r="D1" s="56" t="s">
        <v>1134</v>
      </c>
      <c r="E1" s="56" t="s">
        <v>1135</v>
      </c>
      <c r="F1" s="57" t="s">
        <v>1136</v>
      </c>
      <c r="G1" s="57" t="s">
        <v>617</v>
      </c>
      <c r="H1" s="57" t="s">
        <v>852</v>
      </c>
      <c r="I1" s="57" t="s">
        <v>853</v>
      </c>
      <c r="J1" s="57" t="s">
        <v>1137</v>
      </c>
      <c r="K1" s="57" t="s">
        <v>1138</v>
      </c>
      <c r="L1" s="58" t="s">
        <v>1139</v>
      </c>
      <c r="M1" s="58" t="s">
        <v>1140</v>
      </c>
      <c r="N1" s="58" t="s">
        <v>1141</v>
      </c>
      <c r="O1" s="55" t="s">
        <v>1142</v>
      </c>
      <c r="P1" s="56" t="s">
        <v>1143</v>
      </c>
      <c r="Q1" s="55" t="s">
        <v>1144</v>
      </c>
    </row>
    <row r="2" spans="1:17" x14ac:dyDescent="0.25">
      <c r="A2" s="53">
        <v>41397</v>
      </c>
      <c r="B2" s="43">
        <v>0.41666666666666669</v>
      </c>
      <c r="C2" s="43">
        <v>0.47916666666666669</v>
      </c>
      <c r="D2" s="43">
        <f t="shared" ref="D2:D61" si="0">C2-B2</f>
        <v>6.25E-2</v>
      </c>
      <c r="E2" s="43" t="s">
        <v>1145</v>
      </c>
      <c r="F2" s="44" t="s">
        <v>1146</v>
      </c>
      <c r="G2" s="44"/>
      <c r="H2" s="44" t="s">
        <v>1146</v>
      </c>
      <c r="I2" s="44"/>
      <c r="J2" s="44"/>
      <c r="K2" s="44"/>
      <c r="L2" s="45"/>
      <c r="M2" s="45"/>
      <c r="N2" s="45" t="s">
        <v>592</v>
      </c>
      <c r="O2" s="41"/>
      <c r="P2" s="41"/>
      <c r="Q2" s="41" t="s">
        <v>1147</v>
      </c>
    </row>
    <row r="3" spans="1:17" x14ac:dyDescent="0.25">
      <c r="A3" s="54">
        <v>41397</v>
      </c>
      <c r="B3" s="46">
        <v>0.58333333333333337</v>
      </c>
      <c r="C3" s="46">
        <v>0.66666666666666663</v>
      </c>
      <c r="D3" s="46">
        <f t="shared" si="0"/>
        <v>8.3333333333333259E-2</v>
      </c>
      <c r="E3" s="46" t="s">
        <v>1145</v>
      </c>
      <c r="F3" s="47" t="s">
        <v>1146</v>
      </c>
      <c r="G3" s="47"/>
      <c r="H3" s="47" t="s">
        <v>1146</v>
      </c>
      <c r="I3" s="47"/>
      <c r="J3" s="47"/>
      <c r="K3" s="47"/>
      <c r="L3" s="48"/>
      <c r="M3" s="48"/>
      <c r="N3" s="48" t="s">
        <v>592</v>
      </c>
      <c r="O3" s="42"/>
      <c r="P3" s="42"/>
      <c r="Q3" s="42" t="s">
        <v>1148</v>
      </c>
    </row>
    <row r="4" spans="1:17" x14ac:dyDescent="0.25">
      <c r="A4" s="53">
        <v>41400</v>
      </c>
      <c r="B4" s="43">
        <v>0.25</v>
      </c>
      <c r="C4" s="43">
        <v>0.3125</v>
      </c>
      <c r="D4" s="43">
        <f t="shared" si="0"/>
        <v>6.25E-2</v>
      </c>
      <c r="E4" s="43" t="s">
        <v>1145</v>
      </c>
      <c r="F4" s="44" t="s">
        <v>1146</v>
      </c>
      <c r="G4" s="44"/>
      <c r="H4" s="44" t="s">
        <v>1146</v>
      </c>
      <c r="I4" s="44"/>
      <c r="J4" s="44"/>
      <c r="K4" s="44"/>
      <c r="L4" s="45"/>
      <c r="M4" s="45" t="s">
        <v>592</v>
      </c>
      <c r="N4" s="45"/>
      <c r="O4" s="41"/>
      <c r="P4" s="41"/>
      <c r="Q4" s="41" t="s">
        <v>1149</v>
      </c>
    </row>
    <row r="5" spans="1:17" x14ac:dyDescent="0.25">
      <c r="A5" s="54">
        <v>41400</v>
      </c>
      <c r="B5" s="46">
        <v>0.3125</v>
      </c>
      <c r="C5" s="46">
        <v>0.33333333333333331</v>
      </c>
      <c r="D5" s="46">
        <f t="shared" si="0"/>
        <v>2.0833333333333315E-2</v>
      </c>
      <c r="E5" s="46" t="s">
        <v>1145</v>
      </c>
      <c r="F5" s="47" t="s">
        <v>1146</v>
      </c>
      <c r="G5" s="47"/>
      <c r="H5" s="47" t="s">
        <v>1146</v>
      </c>
      <c r="I5" s="47"/>
      <c r="J5" s="47"/>
      <c r="K5" s="47"/>
      <c r="L5" s="48"/>
      <c r="M5" s="48" t="s">
        <v>592</v>
      </c>
      <c r="N5" s="48"/>
      <c r="O5" s="42"/>
      <c r="P5" s="42"/>
      <c r="Q5" s="42" t="s">
        <v>1150</v>
      </c>
    </row>
    <row r="6" spans="1:17" x14ac:dyDescent="0.25">
      <c r="A6" s="53">
        <v>41400</v>
      </c>
      <c r="B6" s="43">
        <v>0.34722222222222227</v>
      </c>
      <c r="C6" s="43">
        <v>0.3611111111111111</v>
      </c>
      <c r="D6" s="43">
        <f t="shared" si="0"/>
        <v>1.388888888888884E-2</v>
      </c>
      <c r="E6" s="43" t="s">
        <v>1145</v>
      </c>
      <c r="F6" s="44" t="s">
        <v>1151</v>
      </c>
      <c r="G6" s="44"/>
      <c r="H6" s="44" t="s">
        <v>1146</v>
      </c>
      <c r="I6" s="44"/>
      <c r="J6" s="44"/>
      <c r="K6" s="44"/>
      <c r="L6" s="45"/>
      <c r="M6" s="45"/>
      <c r="N6" s="45" t="s">
        <v>592</v>
      </c>
      <c r="O6" s="41"/>
      <c r="P6" s="41"/>
      <c r="Q6" s="41" t="s">
        <v>1152</v>
      </c>
    </row>
    <row r="7" spans="1:17" x14ac:dyDescent="0.25">
      <c r="A7" s="54">
        <v>41400</v>
      </c>
      <c r="B7" s="46">
        <v>0.3611111111111111</v>
      </c>
      <c r="C7" s="46">
        <v>0.375</v>
      </c>
      <c r="D7" s="46">
        <f t="shared" si="0"/>
        <v>1.3888888888888895E-2</v>
      </c>
      <c r="E7" s="46" t="s">
        <v>1145</v>
      </c>
      <c r="F7" s="47" t="s">
        <v>1146</v>
      </c>
      <c r="G7" s="47"/>
      <c r="H7" s="47" t="s">
        <v>1146</v>
      </c>
      <c r="I7" s="47"/>
      <c r="J7" s="47"/>
      <c r="K7" s="47" t="s">
        <v>1153</v>
      </c>
      <c r="L7" s="48" t="s">
        <v>592</v>
      </c>
      <c r="M7" s="48"/>
      <c r="N7" s="48"/>
      <c r="O7" s="42"/>
      <c r="P7" s="42"/>
      <c r="Q7" s="42" t="s">
        <v>1154</v>
      </c>
    </row>
    <row r="8" spans="1:17" x14ac:dyDescent="0.25">
      <c r="A8" s="53">
        <v>41400</v>
      </c>
      <c r="B8" s="43">
        <v>0.375</v>
      </c>
      <c r="C8" s="43">
        <v>0.39930555555555558</v>
      </c>
      <c r="D8" s="43">
        <f t="shared" si="0"/>
        <v>2.430555555555558E-2</v>
      </c>
      <c r="E8" s="43" t="s">
        <v>1145</v>
      </c>
      <c r="F8" s="44" t="s">
        <v>1146</v>
      </c>
      <c r="G8" s="44"/>
      <c r="H8" s="44" t="s">
        <v>1146</v>
      </c>
      <c r="I8" s="44"/>
      <c r="J8" s="44"/>
      <c r="K8" s="44" t="s">
        <v>1153</v>
      </c>
      <c r="L8" s="45"/>
      <c r="M8" s="45" t="s">
        <v>592</v>
      </c>
      <c r="N8" s="45"/>
      <c r="O8" s="41"/>
      <c r="P8" s="41"/>
      <c r="Q8" s="41" t="s">
        <v>1155</v>
      </c>
    </row>
    <row r="9" spans="1:17" x14ac:dyDescent="0.25">
      <c r="A9" s="54">
        <v>41400</v>
      </c>
      <c r="B9" s="46">
        <v>0.45833333333333331</v>
      </c>
      <c r="C9" s="46">
        <v>0.5</v>
      </c>
      <c r="D9" s="46">
        <f t="shared" si="0"/>
        <v>4.1666666666666685E-2</v>
      </c>
      <c r="E9" s="46" t="s">
        <v>1145</v>
      </c>
      <c r="F9" s="47" t="s">
        <v>1146</v>
      </c>
      <c r="G9" s="47"/>
      <c r="H9" s="47" t="s">
        <v>1146</v>
      </c>
      <c r="I9" s="47"/>
      <c r="J9" s="47"/>
      <c r="K9" s="47" t="s">
        <v>1153</v>
      </c>
      <c r="L9" s="48"/>
      <c r="M9" s="48" t="s">
        <v>592</v>
      </c>
      <c r="N9" s="48"/>
      <c r="O9" s="42"/>
      <c r="P9" s="42"/>
      <c r="Q9" s="42" t="s">
        <v>1155</v>
      </c>
    </row>
    <row r="10" spans="1:17" x14ac:dyDescent="0.25">
      <c r="A10" s="53">
        <v>41400</v>
      </c>
      <c r="B10" s="43">
        <v>0.5</v>
      </c>
      <c r="C10" s="43">
        <v>0.54166666666666663</v>
      </c>
      <c r="D10" s="43">
        <f t="shared" si="0"/>
        <v>4.166666666666663E-2</v>
      </c>
      <c r="E10" s="43" t="s">
        <v>1145</v>
      </c>
      <c r="F10" s="44" t="s">
        <v>1146</v>
      </c>
      <c r="G10" s="44"/>
      <c r="H10" s="44" t="s">
        <v>1146</v>
      </c>
      <c r="I10" s="44"/>
      <c r="J10" s="44"/>
      <c r="K10" s="44" t="s">
        <v>1156</v>
      </c>
      <c r="L10" s="45"/>
      <c r="M10" s="45" t="s">
        <v>592</v>
      </c>
      <c r="N10" s="45"/>
      <c r="O10" s="41"/>
      <c r="P10" s="41"/>
      <c r="Q10" s="41" t="s">
        <v>1157</v>
      </c>
    </row>
    <row r="11" spans="1:17" x14ac:dyDescent="0.25">
      <c r="A11" s="54">
        <v>41401</v>
      </c>
      <c r="B11" s="46">
        <v>0.25</v>
      </c>
      <c r="C11" s="46">
        <v>0.34375</v>
      </c>
      <c r="D11" s="46">
        <f t="shared" si="0"/>
        <v>9.375E-2</v>
      </c>
      <c r="E11" s="46" t="s">
        <v>1145</v>
      </c>
      <c r="F11" s="47" t="s">
        <v>786</v>
      </c>
      <c r="G11" s="47"/>
      <c r="H11" s="47" t="s">
        <v>1158</v>
      </c>
      <c r="I11" s="47"/>
      <c r="J11" s="47"/>
      <c r="K11" s="47"/>
      <c r="L11" s="48" t="s">
        <v>592</v>
      </c>
      <c r="M11" s="48"/>
      <c r="N11" s="48"/>
      <c r="O11" s="42"/>
      <c r="P11" s="42"/>
      <c r="Q11" s="42" t="s">
        <v>1159</v>
      </c>
    </row>
    <row r="12" spans="1:17" x14ac:dyDescent="0.25">
      <c r="A12" s="53">
        <v>41401</v>
      </c>
      <c r="B12" s="43">
        <v>0.34375</v>
      </c>
      <c r="C12" s="43">
        <v>0.39583333333333331</v>
      </c>
      <c r="D12" s="43">
        <f t="shared" si="0"/>
        <v>5.2083333333333315E-2</v>
      </c>
      <c r="E12" s="43" t="s">
        <v>1145</v>
      </c>
      <c r="F12" s="44" t="s">
        <v>786</v>
      </c>
      <c r="G12" s="44"/>
      <c r="H12" s="44" t="s">
        <v>1158</v>
      </c>
      <c r="I12" s="44"/>
      <c r="J12" s="44"/>
      <c r="K12" s="44"/>
      <c r="L12" s="45"/>
      <c r="M12" s="45" t="s">
        <v>592</v>
      </c>
      <c r="N12" s="45"/>
      <c r="O12" s="41"/>
      <c r="P12" s="41"/>
      <c r="Q12" s="41" t="s">
        <v>1160</v>
      </c>
    </row>
    <row r="13" spans="1:17" x14ac:dyDescent="0.25">
      <c r="A13" s="54">
        <v>41401</v>
      </c>
      <c r="B13" s="46">
        <v>0.44444444444444442</v>
      </c>
      <c r="C13" s="46">
        <v>0.60416666666666663</v>
      </c>
      <c r="D13" s="46">
        <f t="shared" si="0"/>
        <v>0.15972222222222221</v>
      </c>
      <c r="E13" s="46" t="s">
        <v>1145</v>
      </c>
      <c r="F13" s="47" t="s">
        <v>786</v>
      </c>
      <c r="G13" s="47"/>
      <c r="H13" s="47" t="s">
        <v>1158</v>
      </c>
      <c r="I13" s="47"/>
      <c r="J13" s="47"/>
      <c r="K13" s="47"/>
      <c r="L13" s="48"/>
      <c r="M13" s="48" t="s">
        <v>592</v>
      </c>
      <c r="N13" s="48"/>
      <c r="O13" s="42"/>
      <c r="P13" s="42"/>
      <c r="Q13" s="42" t="s">
        <v>1161</v>
      </c>
    </row>
    <row r="14" spans="1:17" x14ac:dyDescent="0.25">
      <c r="A14" s="53">
        <v>41402</v>
      </c>
      <c r="B14" s="43">
        <v>0.30208333333333331</v>
      </c>
      <c r="C14" s="43">
        <v>0.31597222222222221</v>
      </c>
      <c r="D14" s="43">
        <f t="shared" si="0"/>
        <v>1.3888888888888895E-2</v>
      </c>
      <c r="E14" s="43" t="s">
        <v>1145</v>
      </c>
      <c r="F14" s="44" t="s">
        <v>786</v>
      </c>
      <c r="G14" s="44"/>
      <c r="H14" s="44" t="s">
        <v>1158</v>
      </c>
      <c r="I14" s="44"/>
      <c r="J14" s="44"/>
      <c r="K14" s="44"/>
      <c r="L14" s="45" t="s">
        <v>592</v>
      </c>
      <c r="M14" s="45"/>
      <c r="N14" s="45"/>
      <c r="O14" s="41"/>
      <c r="P14" s="41"/>
      <c r="Q14" s="41" t="s">
        <v>1162</v>
      </c>
    </row>
    <row r="15" spans="1:17" x14ac:dyDescent="0.25">
      <c r="A15" s="54">
        <v>41402</v>
      </c>
      <c r="B15" s="46">
        <v>0.31597222222222221</v>
      </c>
      <c r="C15" s="46">
        <v>0.31944444444444448</v>
      </c>
      <c r="D15" s="46">
        <f t="shared" si="0"/>
        <v>3.4722222222222654E-3</v>
      </c>
      <c r="E15" s="46" t="s">
        <v>1145</v>
      </c>
      <c r="F15" s="47" t="s">
        <v>786</v>
      </c>
      <c r="G15" s="47"/>
      <c r="H15" s="47" t="s">
        <v>1158</v>
      </c>
      <c r="I15" s="47"/>
      <c r="J15" s="47"/>
      <c r="K15" s="47"/>
      <c r="L15" s="48"/>
      <c r="M15" s="48"/>
      <c r="N15" s="48" t="s">
        <v>592</v>
      </c>
      <c r="O15" s="42"/>
      <c r="P15" s="42"/>
      <c r="Q15" s="42" t="s">
        <v>1163</v>
      </c>
    </row>
    <row r="16" spans="1:17" x14ac:dyDescent="0.25">
      <c r="A16" s="53">
        <v>41402</v>
      </c>
      <c r="B16" s="43">
        <v>0.31944444444444448</v>
      </c>
      <c r="C16" s="43">
        <v>0.33333333333333331</v>
      </c>
      <c r="D16" s="43">
        <f t="shared" si="0"/>
        <v>1.388888888888884E-2</v>
      </c>
      <c r="E16" s="43" t="s">
        <v>1145</v>
      </c>
      <c r="F16" s="44" t="s">
        <v>786</v>
      </c>
      <c r="G16" s="44"/>
      <c r="H16" s="44" t="s">
        <v>1158</v>
      </c>
      <c r="I16" s="44"/>
      <c r="J16" s="44"/>
      <c r="K16" s="49"/>
      <c r="L16" s="50"/>
      <c r="M16" s="50"/>
      <c r="N16" s="50" t="s">
        <v>592</v>
      </c>
      <c r="O16" s="41"/>
      <c r="P16" s="41"/>
      <c r="Q16" s="41" t="s">
        <v>1164</v>
      </c>
    </row>
    <row r="17" spans="1:17" x14ac:dyDescent="0.25">
      <c r="A17" s="54">
        <v>41402</v>
      </c>
      <c r="B17" s="46">
        <v>0.33333333333333331</v>
      </c>
      <c r="C17" s="46">
        <v>0.39583333333333331</v>
      </c>
      <c r="D17" s="46">
        <f t="shared" si="0"/>
        <v>6.25E-2</v>
      </c>
      <c r="E17" s="46" t="s">
        <v>1145</v>
      </c>
      <c r="F17" s="47" t="s">
        <v>786</v>
      </c>
      <c r="G17" s="47"/>
      <c r="H17" s="47" t="s">
        <v>1158</v>
      </c>
      <c r="I17" s="47"/>
      <c r="J17" s="47"/>
      <c r="K17" s="51"/>
      <c r="L17" s="52" t="s">
        <v>592</v>
      </c>
      <c r="M17" s="52"/>
      <c r="N17" s="52"/>
      <c r="O17" s="42"/>
      <c r="P17" s="42"/>
      <c r="Q17" s="42" t="s">
        <v>1165</v>
      </c>
    </row>
    <row r="18" spans="1:17" x14ac:dyDescent="0.25">
      <c r="A18" s="53">
        <v>41402</v>
      </c>
      <c r="B18" s="43">
        <v>0.4513888888888889</v>
      </c>
      <c r="C18" s="43">
        <v>0.49305555555555558</v>
      </c>
      <c r="D18" s="43">
        <f t="shared" si="0"/>
        <v>4.1666666666666685E-2</v>
      </c>
      <c r="E18" s="43" t="s">
        <v>1145</v>
      </c>
      <c r="F18" s="49" t="s">
        <v>786</v>
      </c>
      <c r="G18" s="49"/>
      <c r="H18" s="49" t="s">
        <v>1158</v>
      </c>
      <c r="I18" s="49"/>
      <c r="J18" s="49"/>
      <c r="K18" s="49"/>
      <c r="L18" s="50"/>
      <c r="M18" s="50"/>
      <c r="N18" s="50" t="s">
        <v>592</v>
      </c>
      <c r="O18" s="41"/>
      <c r="P18" s="41"/>
      <c r="Q18" s="41" t="s">
        <v>1166</v>
      </c>
    </row>
    <row r="19" spans="1:17" x14ac:dyDescent="0.25">
      <c r="A19" s="54">
        <v>41402</v>
      </c>
      <c r="B19" s="46">
        <v>0.52083333333333337</v>
      </c>
      <c r="C19" s="46">
        <v>0.60416666666666663</v>
      </c>
      <c r="D19" s="46">
        <f t="shared" si="0"/>
        <v>8.3333333333333259E-2</v>
      </c>
      <c r="E19" s="46" t="s">
        <v>1145</v>
      </c>
      <c r="F19" s="51" t="s">
        <v>786</v>
      </c>
      <c r="G19" s="51"/>
      <c r="H19" s="51" t="s">
        <v>1158</v>
      </c>
      <c r="I19" s="51"/>
      <c r="J19" s="51"/>
      <c r="K19" s="51"/>
      <c r="L19" s="52"/>
      <c r="M19" s="52"/>
      <c r="N19" s="52" t="s">
        <v>592</v>
      </c>
      <c r="O19" s="42"/>
      <c r="P19" s="42"/>
      <c r="Q19" s="42" t="s">
        <v>1166</v>
      </c>
    </row>
    <row r="20" spans="1:17" x14ac:dyDescent="0.25">
      <c r="A20" s="53">
        <v>41405</v>
      </c>
      <c r="B20" s="43">
        <v>0.25</v>
      </c>
      <c r="C20" s="43">
        <v>0.375</v>
      </c>
      <c r="D20" s="43">
        <f t="shared" si="0"/>
        <v>0.125</v>
      </c>
      <c r="E20" s="43" t="s">
        <v>1145</v>
      </c>
      <c r="F20" s="49" t="s">
        <v>786</v>
      </c>
      <c r="G20" s="49"/>
      <c r="H20" s="49" t="s">
        <v>1158</v>
      </c>
      <c r="I20" s="49"/>
      <c r="J20" s="49"/>
      <c r="K20" s="49"/>
      <c r="L20" s="50"/>
      <c r="M20" s="50"/>
      <c r="N20" s="50" t="s">
        <v>592</v>
      </c>
      <c r="O20" s="41"/>
      <c r="P20" s="41"/>
      <c r="Q20" s="41" t="s">
        <v>1167</v>
      </c>
    </row>
    <row r="21" spans="1:17" x14ac:dyDescent="0.25">
      <c r="A21" s="54">
        <v>41405</v>
      </c>
      <c r="B21" s="46">
        <v>0.375</v>
      </c>
      <c r="C21" s="46">
        <v>0.41666666666666669</v>
      </c>
      <c r="D21" s="46">
        <f t="shared" si="0"/>
        <v>4.1666666666666685E-2</v>
      </c>
      <c r="E21" s="46" t="s">
        <v>1145</v>
      </c>
      <c r="F21" s="51" t="s">
        <v>786</v>
      </c>
      <c r="G21" s="51"/>
      <c r="H21" s="51" t="s">
        <v>1168</v>
      </c>
      <c r="I21" s="51"/>
      <c r="J21" s="51"/>
      <c r="K21" s="51"/>
      <c r="L21" s="52" t="s">
        <v>592</v>
      </c>
      <c r="M21" s="52"/>
      <c r="N21" s="52"/>
      <c r="O21" s="42"/>
      <c r="P21" s="42"/>
      <c r="Q21" s="42" t="s">
        <v>1169</v>
      </c>
    </row>
    <row r="22" spans="1:17" x14ac:dyDescent="0.25">
      <c r="A22" s="53">
        <v>41405</v>
      </c>
      <c r="B22" s="43">
        <v>0.45833333333333331</v>
      </c>
      <c r="C22" s="43">
        <v>0.47916666666666669</v>
      </c>
      <c r="D22" s="43">
        <f t="shared" si="0"/>
        <v>2.083333333333337E-2</v>
      </c>
      <c r="E22" s="43" t="s">
        <v>1145</v>
      </c>
      <c r="F22" s="49" t="s">
        <v>769</v>
      </c>
      <c r="G22" s="49"/>
      <c r="H22" s="49" t="s">
        <v>1146</v>
      </c>
      <c r="I22" s="49"/>
      <c r="J22" s="49"/>
      <c r="K22" s="49"/>
      <c r="L22" s="50"/>
      <c r="M22" s="50"/>
      <c r="N22" s="50" t="s">
        <v>592</v>
      </c>
      <c r="O22" s="41"/>
      <c r="P22" s="41"/>
      <c r="Q22" s="41" t="s">
        <v>1170</v>
      </c>
    </row>
    <row r="23" spans="1:17" x14ac:dyDescent="0.25">
      <c r="A23" s="54">
        <v>41405</v>
      </c>
      <c r="B23" s="46">
        <v>0.47916666666666669</v>
      </c>
      <c r="C23" s="46">
        <v>0.57291666666666663</v>
      </c>
      <c r="D23" s="46">
        <f t="shared" si="0"/>
        <v>9.3749999999999944E-2</v>
      </c>
      <c r="E23" s="46" t="s">
        <v>1145</v>
      </c>
      <c r="F23" s="51" t="s">
        <v>786</v>
      </c>
      <c r="G23" s="51"/>
      <c r="H23" s="51" t="s">
        <v>1168</v>
      </c>
      <c r="I23" s="51"/>
      <c r="J23" s="51"/>
      <c r="K23" s="51"/>
      <c r="L23" s="52"/>
      <c r="M23" s="52"/>
      <c r="N23" s="52" t="s">
        <v>592</v>
      </c>
      <c r="O23" s="42"/>
      <c r="P23" s="42"/>
      <c r="Q23" s="42" t="s">
        <v>1169</v>
      </c>
    </row>
    <row r="24" spans="1:17" x14ac:dyDescent="0.25">
      <c r="A24" s="53">
        <v>41405</v>
      </c>
      <c r="B24" s="43">
        <v>0.61458333333333337</v>
      </c>
      <c r="C24" s="43">
        <v>0.71875</v>
      </c>
      <c r="D24" s="43">
        <f t="shared" si="0"/>
        <v>0.10416666666666663</v>
      </c>
      <c r="E24" s="43" t="s">
        <v>1145</v>
      </c>
      <c r="F24" s="49" t="s">
        <v>786</v>
      </c>
      <c r="G24" s="49"/>
      <c r="H24" s="49" t="s">
        <v>1168</v>
      </c>
      <c r="I24" s="49"/>
      <c r="J24" s="49"/>
      <c r="K24" s="49"/>
      <c r="L24" s="50"/>
      <c r="M24" s="50"/>
      <c r="N24" s="50" t="s">
        <v>592</v>
      </c>
      <c r="O24" s="41"/>
      <c r="P24" s="41"/>
      <c r="Q24" s="41" t="s">
        <v>1169</v>
      </c>
    </row>
    <row r="25" spans="1:17" x14ac:dyDescent="0.25">
      <c r="A25" s="54">
        <v>41406</v>
      </c>
      <c r="B25" s="46">
        <v>0.25</v>
      </c>
      <c r="C25" s="46">
        <v>0.3576388888888889</v>
      </c>
      <c r="D25" s="46">
        <f t="shared" si="0"/>
        <v>0.1076388888888889</v>
      </c>
      <c r="E25" s="46" t="s">
        <v>1145</v>
      </c>
      <c r="F25" s="51" t="s">
        <v>769</v>
      </c>
      <c r="G25" s="51"/>
      <c r="H25" s="51" t="s">
        <v>1146</v>
      </c>
      <c r="I25" s="51"/>
      <c r="J25" s="51"/>
      <c r="K25" s="51" t="s">
        <v>1171</v>
      </c>
      <c r="L25" s="52"/>
      <c r="M25" s="52" t="s">
        <v>592</v>
      </c>
      <c r="N25" s="52"/>
      <c r="O25" s="42"/>
      <c r="P25" s="42"/>
      <c r="Q25" s="42" t="s">
        <v>1170</v>
      </c>
    </row>
    <row r="26" spans="1:17" x14ac:dyDescent="0.25">
      <c r="A26" s="53">
        <v>41406</v>
      </c>
      <c r="B26" s="43">
        <v>0.3576388888888889</v>
      </c>
      <c r="C26" s="43">
        <v>0.40277777777777773</v>
      </c>
      <c r="D26" s="43">
        <f t="shared" si="0"/>
        <v>4.513888888888884E-2</v>
      </c>
      <c r="E26" s="43" t="s">
        <v>1145</v>
      </c>
      <c r="F26" s="49" t="s">
        <v>769</v>
      </c>
      <c r="G26" s="49"/>
      <c r="H26" s="49" t="s">
        <v>1146</v>
      </c>
      <c r="I26" s="49"/>
      <c r="J26" s="49"/>
      <c r="K26" s="49"/>
      <c r="L26" s="50"/>
      <c r="M26" s="50"/>
      <c r="N26" s="50" t="s">
        <v>592</v>
      </c>
      <c r="O26" s="41"/>
      <c r="P26" s="41"/>
      <c r="Q26" s="41" t="s">
        <v>1172</v>
      </c>
    </row>
    <row r="27" spans="1:17" x14ac:dyDescent="0.25">
      <c r="A27" s="54">
        <v>41406</v>
      </c>
      <c r="B27" s="46">
        <v>0.45833333333333331</v>
      </c>
      <c r="C27" s="46">
        <v>0.47916666666666669</v>
      </c>
      <c r="D27" s="46">
        <f t="shared" si="0"/>
        <v>2.083333333333337E-2</v>
      </c>
      <c r="E27" s="46" t="s">
        <v>1145</v>
      </c>
      <c r="F27" s="51" t="s">
        <v>786</v>
      </c>
      <c r="G27" s="51"/>
      <c r="H27" s="51" t="s">
        <v>1146</v>
      </c>
      <c r="I27" s="51"/>
      <c r="J27" s="51"/>
      <c r="K27" s="51"/>
      <c r="L27" s="52"/>
      <c r="M27" s="52"/>
      <c r="N27" s="52" t="s">
        <v>592</v>
      </c>
      <c r="O27" s="42"/>
      <c r="P27" s="42"/>
      <c r="Q27" s="42" t="s">
        <v>1172</v>
      </c>
    </row>
    <row r="28" spans="1:17" x14ac:dyDescent="0.25">
      <c r="A28" s="53">
        <v>41406</v>
      </c>
      <c r="B28" s="43">
        <v>0.48958333333333331</v>
      </c>
      <c r="C28" s="43">
        <v>0.51388888888888895</v>
      </c>
      <c r="D28" s="43">
        <f t="shared" si="0"/>
        <v>2.4305555555555636E-2</v>
      </c>
      <c r="E28" s="43" t="s">
        <v>1145</v>
      </c>
      <c r="F28" s="49" t="s">
        <v>786</v>
      </c>
      <c r="G28" s="49"/>
      <c r="H28" s="49" t="s">
        <v>1146</v>
      </c>
      <c r="I28" s="49"/>
      <c r="J28" s="49"/>
      <c r="K28" s="49"/>
      <c r="L28" s="50"/>
      <c r="M28" s="50" t="s">
        <v>592</v>
      </c>
      <c r="N28" s="50"/>
      <c r="O28" s="41"/>
      <c r="P28" s="41"/>
      <c r="Q28" s="41"/>
    </row>
    <row r="29" spans="1:17" x14ac:dyDescent="0.25">
      <c r="A29" s="54">
        <v>41406</v>
      </c>
      <c r="B29" s="46">
        <v>0.54166666666666663</v>
      </c>
      <c r="C29" s="46">
        <v>0.625</v>
      </c>
      <c r="D29" s="46">
        <f t="shared" si="0"/>
        <v>8.333333333333337E-2</v>
      </c>
      <c r="E29" s="46" t="s">
        <v>1145</v>
      </c>
      <c r="F29" s="51" t="s">
        <v>786</v>
      </c>
      <c r="G29" s="51"/>
      <c r="H29" s="51" t="s">
        <v>1146</v>
      </c>
      <c r="I29" s="51"/>
      <c r="J29" s="51"/>
      <c r="K29" s="51"/>
      <c r="L29" s="52"/>
      <c r="M29" s="52" t="s">
        <v>592</v>
      </c>
      <c r="N29" s="52"/>
      <c r="O29" s="42"/>
      <c r="P29" s="42"/>
      <c r="Q29" s="42"/>
    </row>
    <row r="30" spans="1:17" x14ac:dyDescent="0.25">
      <c r="A30" s="53">
        <v>41407</v>
      </c>
      <c r="B30" s="43">
        <v>0.26041666666666669</v>
      </c>
      <c r="C30" s="43">
        <v>0.35416666666666669</v>
      </c>
      <c r="D30" s="43">
        <f t="shared" si="0"/>
        <v>9.375E-2</v>
      </c>
      <c r="E30" s="43" t="s">
        <v>1145</v>
      </c>
      <c r="F30" s="49" t="s">
        <v>786</v>
      </c>
      <c r="G30" s="49"/>
      <c r="H30" s="49" t="s">
        <v>1146</v>
      </c>
      <c r="I30" s="49"/>
      <c r="J30" s="49"/>
      <c r="K30" s="49"/>
      <c r="L30" s="50"/>
      <c r="M30" s="50" t="s">
        <v>592</v>
      </c>
      <c r="N30" s="50"/>
      <c r="O30" s="41"/>
      <c r="P30" s="41"/>
      <c r="Q30" s="41"/>
    </row>
    <row r="31" spans="1:17" x14ac:dyDescent="0.25">
      <c r="A31" s="54">
        <v>41407</v>
      </c>
      <c r="B31" s="46">
        <v>0.35416666666666669</v>
      </c>
      <c r="C31" s="46">
        <v>0.39583333333333331</v>
      </c>
      <c r="D31" s="46">
        <f t="shared" si="0"/>
        <v>4.166666666666663E-2</v>
      </c>
      <c r="E31" s="46" t="s">
        <v>1145</v>
      </c>
      <c r="F31" s="51" t="s">
        <v>1146</v>
      </c>
      <c r="G31" s="51"/>
      <c r="H31" s="51" t="s">
        <v>1146</v>
      </c>
      <c r="I31" s="51"/>
      <c r="J31" s="51"/>
      <c r="K31" s="51"/>
      <c r="L31" s="52" t="s">
        <v>592</v>
      </c>
      <c r="M31" s="52"/>
      <c r="N31" s="52"/>
      <c r="O31" s="42"/>
      <c r="P31" s="42"/>
      <c r="Q31" s="42" t="s">
        <v>1173</v>
      </c>
    </row>
    <row r="32" spans="1:17" x14ac:dyDescent="0.25">
      <c r="A32" s="53">
        <v>41407</v>
      </c>
      <c r="B32" s="43">
        <v>0.58333333333333337</v>
      </c>
      <c r="C32" s="43">
        <v>0.625</v>
      </c>
      <c r="D32" s="43">
        <f t="shared" si="0"/>
        <v>4.166666666666663E-2</v>
      </c>
      <c r="E32" s="43" t="s">
        <v>1145</v>
      </c>
      <c r="F32" s="49" t="s">
        <v>786</v>
      </c>
      <c r="G32" s="49"/>
      <c r="H32" s="49" t="s">
        <v>1146</v>
      </c>
      <c r="I32" s="49"/>
      <c r="J32" s="49"/>
      <c r="K32" s="49"/>
      <c r="L32" s="50"/>
      <c r="M32" s="50" t="s">
        <v>592</v>
      </c>
      <c r="N32" s="50"/>
      <c r="O32" s="41"/>
      <c r="P32" s="41"/>
      <c r="Q32" s="41"/>
    </row>
    <row r="33" spans="1:17" x14ac:dyDescent="0.25">
      <c r="A33" s="54">
        <v>41407</v>
      </c>
      <c r="B33" s="46">
        <v>0.64583333333333337</v>
      </c>
      <c r="C33" s="46">
        <v>0.65625</v>
      </c>
      <c r="D33" s="46">
        <f t="shared" si="0"/>
        <v>1.041666666666663E-2</v>
      </c>
      <c r="E33" s="46" t="s">
        <v>1145</v>
      </c>
      <c r="F33" s="51" t="s">
        <v>786</v>
      </c>
      <c r="G33" s="51"/>
      <c r="H33" s="51" t="s">
        <v>1158</v>
      </c>
      <c r="I33" s="51"/>
      <c r="J33" s="51"/>
      <c r="K33" s="51" t="s">
        <v>1146</v>
      </c>
      <c r="L33" s="52"/>
      <c r="M33" s="52" t="s">
        <v>592</v>
      </c>
      <c r="N33" s="52"/>
      <c r="O33" s="42"/>
      <c r="P33" s="42"/>
      <c r="Q33" s="42" t="s">
        <v>1174</v>
      </c>
    </row>
    <row r="34" spans="1:17" x14ac:dyDescent="0.25">
      <c r="A34" s="53">
        <v>41414</v>
      </c>
      <c r="B34" s="43"/>
      <c r="C34" s="43"/>
      <c r="D34" s="43">
        <f>C34-B34</f>
        <v>0</v>
      </c>
      <c r="E34" s="43" t="s">
        <v>1175</v>
      </c>
      <c r="F34" s="49"/>
      <c r="G34" s="49"/>
      <c r="H34" s="49"/>
      <c r="I34" s="49"/>
      <c r="J34" s="49"/>
      <c r="K34" s="49"/>
      <c r="L34" s="50"/>
      <c r="M34" s="50"/>
      <c r="N34" s="50"/>
      <c r="O34" s="41"/>
      <c r="P34" s="41"/>
      <c r="Q34" s="41" t="s">
        <v>1176</v>
      </c>
    </row>
    <row r="35" spans="1:17" x14ac:dyDescent="0.25">
      <c r="A35" s="54">
        <v>41414</v>
      </c>
      <c r="B35" s="46">
        <v>0.23958333333333334</v>
      </c>
      <c r="C35" s="46">
        <v>0.28125</v>
      </c>
      <c r="D35" s="46">
        <f t="shared" si="0"/>
        <v>4.1666666666666657E-2</v>
      </c>
      <c r="E35" s="46" t="s">
        <v>1177</v>
      </c>
      <c r="F35" s="51" t="s">
        <v>786</v>
      </c>
      <c r="G35" s="51"/>
      <c r="H35" s="51" t="s">
        <v>1158</v>
      </c>
      <c r="I35" s="51"/>
      <c r="J35" s="51"/>
      <c r="K35" s="51"/>
      <c r="L35" s="52"/>
      <c r="M35" s="52"/>
      <c r="N35" s="52" t="s">
        <v>592</v>
      </c>
      <c r="O35" s="42"/>
      <c r="P35" s="42"/>
      <c r="Q35" s="42" t="s">
        <v>1178</v>
      </c>
    </row>
    <row r="36" spans="1:17" x14ac:dyDescent="0.25">
      <c r="A36" s="53">
        <v>41414</v>
      </c>
      <c r="B36" s="43">
        <v>0.28125</v>
      </c>
      <c r="C36" s="43">
        <v>0.3125</v>
      </c>
      <c r="D36" s="43">
        <f t="shared" si="0"/>
        <v>3.125E-2</v>
      </c>
      <c r="E36" s="43" t="s">
        <v>1177</v>
      </c>
      <c r="F36" s="49" t="s">
        <v>786</v>
      </c>
      <c r="G36" s="49"/>
      <c r="H36" s="49" t="s">
        <v>1146</v>
      </c>
      <c r="I36" s="49"/>
      <c r="J36" s="49"/>
      <c r="K36" s="49"/>
      <c r="L36" s="50"/>
      <c r="M36" s="50" t="s">
        <v>592</v>
      </c>
      <c r="N36" s="50"/>
      <c r="O36" s="41"/>
      <c r="P36" s="41"/>
      <c r="Q36" s="41" t="s">
        <v>1179</v>
      </c>
    </row>
    <row r="37" spans="1:17" x14ac:dyDescent="0.25">
      <c r="A37" s="54">
        <v>41414</v>
      </c>
      <c r="B37" s="46">
        <v>0.3125</v>
      </c>
      <c r="C37" s="46">
        <v>0.38541666666666669</v>
      </c>
      <c r="D37" s="46">
        <f t="shared" si="0"/>
        <v>7.2916666666666685E-2</v>
      </c>
      <c r="E37" s="46" t="s">
        <v>1177</v>
      </c>
      <c r="F37" s="51" t="s">
        <v>1180</v>
      </c>
      <c r="G37" s="51"/>
      <c r="H37" s="51" t="s">
        <v>1181</v>
      </c>
      <c r="I37" s="51"/>
      <c r="J37" s="51"/>
      <c r="K37" s="51"/>
      <c r="L37" s="52" t="s">
        <v>592</v>
      </c>
      <c r="M37" s="52"/>
      <c r="N37" s="52"/>
      <c r="O37" s="42"/>
      <c r="P37" s="42"/>
      <c r="Q37" s="42" t="s">
        <v>1182</v>
      </c>
    </row>
    <row r="38" spans="1:17" x14ac:dyDescent="0.25">
      <c r="A38" s="53">
        <v>41414</v>
      </c>
      <c r="B38" s="43">
        <v>0.4375</v>
      </c>
      <c r="C38" s="43">
        <v>0.46527777777777773</v>
      </c>
      <c r="D38" s="43">
        <f t="shared" si="0"/>
        <v>2.7777777777777735E-2</v>
      </c>
      <c r="E38" s="43" t="s">
        <v>1177</v>
      </c>
      <c r="F38" s="49" t="s">
        <v>1183</v>
      </c>
      <c r="G38" s="49"/>
      <c r="H38" s="49" t="s">
        <v>1146</v>
      </c>
      <c r="I38" s="49"/>
      <c r="J38" s="49"/>
      <c r="K38" s="49"/>
      <c r="L38" s="50" t="s">
        <v>592</v>
      </c>
      <c r="M38" s="50"/>
      <c r="N38" s="50"/>
      <c r="O38" s="41"/>
      <c r="P38" s="41"/>
      <c r="Q38" s="41" t="s">
        <v>1184</v>
      </c>
    </row>
    <row r="39" spans="1:17" x14ac:dyDescent="0.25">
      <c r="A39" s="54">
        <v>41414</v>
      </c>
      <c r="B39" s="46">
        <v>0.47569444444444442</v>
      </c>
      <c r="C39" s="46">
        <v>0.49305555555555558</v>
      </c>
      <c r="D39" s="46">
        <f t="shared" si="0"/>
        <v>1.736111111111116E-2</v>
      </c>
      <c r="E39" s="46" t="s">
        <v>1177</v>
      </c>
      <c r="F39" s="51" t="s">
        <v>1185</v>
      </c>
      <c r="G39" s="51"/>
      <c r="H39" s="51" t="s">
        <v>1181</v>
      </c>
      <c r="I39" s="51"/>
      <c r="J39" s="51"/>
      <c r="K39" s="51"/>
      <c r="L39" s="52" t="s">
        <v>592</v>
      </c>
      <c r="M39" s="52"/>
      <c r="N39" s="52"/>
      <c r="O39" s="42"/>
      <c r="P39" s="42"/>
      <c r="Q39" s="42" t="s">
        <v>1186</v>
      </c>
    </row>
    <row r="40" spans="1:17" x14ac:dyDescent="0.25">
      <c r="A40" s="53">
        <v>41414</v>
      </c>
      <c r="B40" s="43">
        <v>0.5</v>
      </c>
      <c r="C40" s="43">
        <v>0.54166666666666663</v>
      </c>
      <c r="D40" s="43">
        <f t="shared" si="0"/>
        <v>4.166666666666663E-2</v>
      </c>
      <c r="E40" s="43" t="s">
        <v>1177</v>
      </c>
      <c r="F40" s="49" t="s">
        <v>1185</v>
      </c>
      <c r="G40" s="49"/>
      <c r="H40" s="49" t="s">
        <v>1181</v>
      </c>
      <c r="I40" s="49"/>
      <c r="J40" s="49"/>
      <c r="K40" s="49"/>
      <c r="L40" s="50" t="s">
        <v>592</v>
      </c>
      <c r="M40" s="50"/>
      <c r="N40" s="50"/>
      <c r="O40" s="41"/>
      <c r="P40" s="41"/>
      <c r="Q40" s="41" t="s">
        <v>1186</v>
      </c>
    </row>
    <row r="41" spans="1:17" x14ac:dyDescent="0.25">
      <c r="A41" s="54">
        <v>41414</v>
      </c>
      <c r="B41" s="46">
        <v>0.54861111111111105</v>
      </c>
      <c r="C41" s="46">
        <v>0.59027777777777779</v>
      </c>
      <c r="D41" s="46">
        <f t="shared" si="0"/>
        <v>4.1666666666666741E-2</v>
      </c>
      <c r="E41" s="46" t="s">
        <v>1177</v>
      </c>
      <c r="F41" s="51" t="s">
        <v>1185</v>
      </c>
      <c r="G41" s="51"/>
      <c r="H41" s="51" t="s">
        <v>1181</v>
      </c>
      <c r="I41" s="51"/>
      <c r="J41" s="51"/>
      <c r="K41" s="51"/>
      <c r="L41" s="52" t="s">
        <v>592</v>
      </c>
      <c r="M41" s="52"/>
      <c r="N41" s="52"/>
      <c r="O41" s="42"/>
      <c r="P41" s="42"/>
      <c r="Q41" s="42" t="s">
        <v>1186</v>
      </c>
    </row>
    <row r="42" spans="1:17" x14ac:dyDescent="0.25">
      <c r="A42" s="53">
        <v>41419</v>
      </c>
      <c r="B42" s="43">
        <v>0.27777777777777779</v>
      </c>
      <c r="C42" s="43">
        <v>0.30277777777777776</v>
      </c>
      <c r="D42" s="43">
        <f t="shared" si="0"/>
        <v>2.4999999999999967E-2</v>
      </c>
      <c r="E42" s="43" t="s">
        <v>1177</v>
      </c>
      <c r="F42" s="49" t="s">
        <v>1185</v>
      </c>
      <c r="G42" s="49"/>
      <c r="H42" s="49" t="s">
        <v>1181</v>
      </c>
      <c r="I42" s="49"/>
      <c r="J42" s="49"/>
      <c r="K42" s="49"/>
      <c r="L42" s="50"/>
      <c r="M42" s="50" t="s">
        <v>592</v>
      </c>
      <c r="N42" s="50"/>
      <c r="O42" s="41"/>
      <c r="P42" s="41"/>
      <c r="Q42" s="41" t="s">
        <v>1187</v>
      </c>
    </row>
    <row r="43" spans="1:17" x14ac:dyDescent="0.25">
      <c r="A43" s="54">
        <v>41419</v>
      </c>
      <c r="B43" s="46">
        <v>0.3125</v>
      </c>
      <c r="C43" s="46">
        <v>0.37152777777777773</v>
      </c>
      <c r="D43" s="46">
        <f t="shared" si="0"/>
        <v>5.9027777777777735E-2</v>
      </c>
      <c r="E43" s="46" t="s">
        <v>1177</v>
      </c>
      <c r="F43" s="51" t="s">
        <v>1185</v>
      </c>
      <c r="G43" s="51"/>
      <c r="H43" s="51" t="s">
        <v>1181</v>
      </c>
      <c r="I43" s="51"/>
      <c r="J43" s="51"/>
      <c r="K43" s="51" t="s">
        <v>1188</v>
      </c>
      <c r="L43" s="52"/>
      <c r="M43" s="52" t="s">
        <v>592</v>
      </c>
      <c r="N43" s="52"/>
      <c r="O43" s="42"/>
      <c r="P43" s="42"/>
      <c r="Q43" s="42" t="s">
        <v>1189</v>
      </c>
    </row>
    <row r="44" spans="1:17" x14ac:dyDescent="0.25">
      <c r="A44" s="53">
        <v>41419</v>
      </c>
      <c r="B44" s="43">
        <v>0.45833333333333331</v>
      </c>
      <c r="C44" s="43">
        <v>0.46875</v>
      </c>
      <c r="D44" s="43">
        <f t="shared" si="0"/>
        <v>1.0416666666666685E-2</v>
      </c>
      <c r="E44" s="43" t="s">
        <v>1177</v>
      </c>
      <c r="F44" s="49" t="s">
        <v>1185</v>
      </c>
      <c r="G44" s="49"/>
      <c r="H44" s="49" t="s">
        <v>1181</v>
      </c>
      <c r="I44" s="49"/>
      <c r="J44" s="49"/>
      <c r="K44" s="49" t="s">
        <v>1153</v>
      </c>
      <c r="L44" s="50"/>
      <c r="M44" s="50" t="s">
        <v>592</v>
      </c>
      <c r="N44" s="50"/>
      <c r="O44" s="41"/>
      <c r="P44" s="41"/>
      <c r="Q44" s="41" t="s">
        <v>1189</v>
      </c>
    </row>
    <row r="45" spans="1:17" x14ac:dyDescent="0.25">
      <c r="A45" s="54">
        <v>41419</v>
      </c>
      <c r="B45" s="46">
        <v>0.46875</v>
      </c>
      <c r="C45" s="46">
        <v>0.4861111111111111</v>
      </c>
      <c r="D45" s="46">
        <f t="shared" si="0"/>
        <v>1.7361111111111105E-2</v>
      </c>
      <c r="E45" s="46" t="s">
        <v>1177</v>
      </c>
      <c r="F45" s="51" t="s">
        <v>1185</v>
      </c>
      <c r="G45" s="51"/>
      <c r="H45" s="51" t="s">
        <v>1181</v>
      </c>
      <c r="I45" s="51"/>
      <c r="J45" s="51"/>
      <c r="K45" s="51" t="s">
        <v>846</v>
      </c>
      <c r="L45" s="52"/>
      <c r="M45" s="52" t="s">
        <v>592</v>
      </c>
      <c r="N45" s="52"/>
      <c r="O45" s="42"/>
      <c r="P45" s="42"/>
      <c r="Q45" s="42" t="s">
        <v>1190</v>
      </c>
    </row>
    <row r="46" spans="1:17" x14ac:dyDescent="0.25">
      <c r="A46" s="53">
        <v>41419</v>
      </c>
      <c r="B46" s="43">
        <v>0.4861111111111111</v>
      </c>
      <c r="C46" s="43">
        <v>0.54166666666666663</v>
      </c>
      <c r="D46" s="43">
        <f t="shared" si="0"/>
        <v>5.5555555555555525E-2</v>
      </c>
      <c r="E46" s="43" t="s">
        <v>1177</v>
      </c>
      <c r="F46" s="49" t="s">
        <v>1185</v>
      </c>
      <c r="G46" s="49"/>
      <c r="H46" s="49" t="s">
        <v>1181</v>
      </c>
      <c r="I46" s="49"/>
      <c r="J46" s="49"/>
      <c r="K46" s="49" t="s">
        <v>846</v>
      </c>
      <c r="L46" s="50"/>
      <c r="M46" s="50"/>
      <c r="N46" s="50" t="s">
        <v>592</v>
      </c>
      <c r="O46" s="41"/>
      <c r="P46" s="41"/>
      <c r="Q46" s="41" t="s">
        <v>1190</v>
      </c>
    </row>
    <row r="47" spans="1:17" x14ac:dyDescent="0.25">
      <c r="A47" s="54">
        <v>41419</v>
      </c>
      <c r="B47" s="46">
        <v>0.54166666666666663</v>
      </c>
      <c r="C47" s="46">
        <v>0.55208333333333337</v>
      </c>
      <c r="D47" s="46">
        <f t="shared" si="0"/>
        <v>1.0416666666666741E-2</v>
      </c>
      <c r="E47" s="46" t="s">
        <v>1177</v>
      </c>
      <c r="F47" s="51" t="s">
        <v>1185</v>
      </c>
      <c r="G47" s="51"/>
      <c r="H47" s="51" t="s">
        <v>1181</v>
      </c>
      <c r="I47" s="51"/>
      <c r="J47" s="51"/>
      <c r="K47" s="51" t="s">
        <v>1191</v>
      </c>
      <c r="L47" s="52"/>
      <c r="M47" s="52" t="s">
        <v>592</v>
      </c>
      <c r="N47" s="52"/>
      <c r="O47" s="42"/>
      <c r="P47" s="42"/>
      <c r="Q47" s="42" t="s">
        <v>1190</v>
      </c>
    </row>
    <row r="48" spans="1:17" x14ac:dyDescent="0.25">
      <c r="A48" s="53">
        <v>41419</v>
      </c>
      <c r="B48" s="43">
        <v>0.55208333333333337</v>
      </c>
      <c r="C48" s="43">
        <v>0.58333333333333337</v>
      </c>
      <c r="D48" s="43">
        <f t="shared" si="0"/>
        <v>3.125E-2</v>
      </c>
      <c r="E48" s="43" t="s">
        <v>1177</v>
      </c>
      <c r="F48" s="49" t="s">
        <v>1185</v>
      </c>
      <c r="G48" s="49"/>
      <c r="H48" s="49" t="s">
        <v>769</v>
      </c>
      <c r="I48" s="49"/>
      <c r="J48" s="49"/>
      <c r="K48" s="49"/>
      <c r="L48" s="50"/>
      <c r="M48" s="50" t="s">
        <v>592</v>
      </c>
      <c r="N48" s="50"/>
      <c r="O48" s="41"/>
      <c r="P48" s="41"/>
      <c r="Q48" s="41" t="s">
        <v>1192</v>
      </c>
    </row>
    <row r="49" spans="1:17" x14ac:dyDescent="0.25">
      <c r="A49" s="54">
        <v>41420</v>
      </c>
      <c r="B49" s="46">
        <v>0.25</v>
      </c>
      <c r="C49" s="46">
        <v>0.2951388888888889</v>
      </c>
      <c r="D49" s="46">
        <f t="shared" si="0"/>
        <v>4.5138888888888895E-2</v>
      </c>
      <c r="E49" s="46" t="s">
        <v>1177</v>
      </c>
      <c r="F49" s="51" t="s">
        <v>1185</v>
      </c>
      <c r="G49" s="51"/>
      <c r="H49" s="51" t="s">
        <v>769</v>
      </c>
      <c r="I49" s="51" t="s">
        <v>1193</v>
      </c>
      <c r="J49" s="51"/>
      <c r="K49" s="51"/>
      <c r="L49" s="52"/>
      <c r="M49" s="52"/>
      <c r="N49" s="52" t="s">
        <v>592</v>
      </c>
      <c r="O49" s="42"/>
      <c r="P49" s="42"/>
      <c r="Q49" s="42" t="s">
        <v>1194</v>
      </c>
    </row>
    <row r="50" spans="1:17" x14ac:dyDescent="0.25">
      <c r="A50" s="53">
        <v>41420</v>
      </c>
      <c r="B50" s="43">
        <v>0.30208333333333331</v>
      </c>
      <c r="C50" s="43">
        <v>0.31597222222222221</v>
      </c>
      <c r="D50" s="43">
        <f t="shared" si="0"/>
        <v>1.3888888888888895E-2</v>
      </c>
      <c r="E50" s="43" t="s">
        <v>1177</v>
      </c>
      <c r="F50" s="49" t="s">
        <v>1185</v>
      </c>
      <c r="G50" s="49"/>
      <c r="H50" s="49" t="s">
        <v>769</v>
      </c>
      <c r="I50" s="49" t="s">
        <v>1193</v>
      </c>
      <c r="J50" s="49"/>
      <c r="K50" s="49"/>
      <c r="L50" s="50"/>
      <c r="M50" s="50"/>
      <c r="N50" s="50"/>
      <c r="O50" s="41"/>
      <c r="P50" s="41"/>
      <c r="Q50" s="41" t="s">
        <v>1195</v>
      </c>
    </row>
    <row r="51" spans="1:17" x14ac:dyDescent="0.25">
      <c r="A51" s="54">
        <v>41420</v>
      </c>
      <c r="B51" s="46">
        <v>0.31597222222222221</v>
      </c>
      <c r="C51" s="46">
        <v>0.32291666666666669</v>
      </c>
      <c r="D51" s="46">
        <f t="shared" si="0"/>
        <v>6.9444444444444753E-3</v>
      </c>
      <c r="E51" s="46" t="s">
        <v>1177</v>
      </c>
      <c r="F51" s="51" t="s">
        <v>1185</v>
      </c>
      <c r="G51" s="51"/>
      <c r="H51" s="51" t="s">
        <v>769</v>
      </c>
      <c r="I51" s="51" t="s">
        <v>1196</v>
      </c>
      <c r="J51" s="51"/>
      <c r="K51" s="51"/>
      <c r="L51" s="52"/>
      <c r="M51" s="52"/>
      <c r="N51" s="52" t="s">
        <v>592</v>
      </c>
      <c r="O51" s="42"/>
      <c r="P51" s="42"/>
      <c r="Q51" s="42" t="s">
        <v>1197</v>
      </c>
    </row>
    <row r="52" spans="1:17" x14ac:dyDescent="0.25">
      <c r="A52" s="53">
        <v>41420</v>
      </c>
      <c r="B52" s="43">
        <v>0.3263888888888889</v>
      </c>
      <c r="C52" s="43">
        <v>0.33333333333333331</v>
      </c>
      <c r="D52" s="43">
        <f t="shared" si="0"/>
        <v>6.9444444444444198E-3</v>
      </c>
      <c r="E52" s="43" t="s">
        <v>1177</v>
      </c>
      <c r="F52" s="49" t="s">
        <v>1185</v>
      </c>
      <c r="G52" s="49"/>
      <c r="H52" s="49" t="s">
        <v>769</v>
      </c>
      <c r="I52" s="49" t="s">
        <v>1196</v>
      </c>
      <c r="J52" s="49"/>
      <c r="K52" s="49"/>
      <c r="L52" s="50" t="s">
        <v>592</v>
      </c>
      <c r="M52" s="50"/>
      <c r="N52" s="50"/>
      <c r="O52" s="41"/>
      <c r="P52" s="41"/>
      <c r="Q52" s="41" t="s">
        <v>1198</v>
      </c>
    </row>
    <row r="53" spans="1:17" x14ac:dyDescent="0.25">
      <c r="A53" s="54">
        <v>41420</v>
      </c>
      <c r="B53" s="46">
        <v>0.34027777777777773</v>
      </c>
      <c r="C53" s="46">
        <v>0.36458333333333331</v>
      </c>
      <c r="D53" s="46">
        <f t="shared" si="0"/>
        <v>2.430555555555558E-2</v>
      </c>
      <c r="E53" s="46" t="s">
        <v>1177</v>
      </c>
      <c r="F53" s="51" t="s">
        <v>1185</v>
      </c>
      <c r="G53" s="51"/>
      <c r="H53" s="51" t="s">
        <v>769</v>
      </c>
      <c r="I53" s="51" t="s">
        <v>1196</v>
      </c>
      <c r="J53" s="51"/>
      <c r="K53" s="51"/>
      <c r="L53" s="52" t="s">
        <v>592</v>
      </c>
      <c r="M53" s="52"/>
      <c r="N53" s="52"/>
      <c r="O53" s="42"/>
      <c r="P53" s="42"/>
      <c r="Q53" s="42" t="s">
        <v>1198</v>
      </c>
    </row>
    <row r="54" spans="1:17" x14ac:dyDescent="0.25">
      <c r="A54" s="53">
        <v>41420</v>
      </c>
      <c r="B54" s="43">
        <v>0.36458333333333331</v>
      </c>
      <c r="C54" s="43">
        <v>0.375</v>
      </c>
      <c r="D54" s="43">
        <f t="shared" si="0"/>
        <v>1.0416666666666685E-2</v>
      </c>
      <c r="E54" s="43" t="s">
        <v>1177</v>
      </c>
      <c r="F54" s="49" t="s">
        <v>1185</v>
      </c>
      <c r="G54" s="49"/>
      <c r="H54" s="49" t="s">
        <v>769</v>
      </c>
      <c r="I54" s="49" t="s">
        <v>1196</v>
      </c>
      <c r="J54" s="49"/>
      <c r="K54" s="49"/>
      <c r="L54" s="50"/>
      <c r="M54" s="50" t="s">
        <v>592</v>
      </c>
      <c r="N54" s="50"/>
      <c r="O54" s="41"/>
      <c r="P54" s="41"/>
      <c r="Q54" s="41" t="s">
        <v>1198</v>
      </c>
    </row>
    <row r="55" spans="1:17" x14ac:dyDescent="0.25">
      <c r="A55" s="54">
        <v>41420</v>
      </c>
      <c r="B55" s="46">
        <v>0.41666666666666669</v>
      </c>
      <c r="C55" s="46">
        <v>0.42708333333333331</v>
      </c>
      <c r="D55" s="46">
        <f t="shared" si="0"/>
        <v>1.041666666666663E-2</v>
      </c>
      <c r="E55" s="46" t="s">
        <v>1175</v>
      </c>
      <c r="F55" s="51" t="s">
        <v>786</v>
      </c>
      <c r="G55" s="51"/>
      <c r="H55" s="51"/>
      <c r="I55" s="51"/>
      <c r="J55" s="51"/>
      <c r="K55" s="51"/>
      <c r="L55" s="52"/>
      <c r="M55" s="52"/>
      <c r="N55" s="52" t="s">
        <v>592</v>
      </c>
      <c r="O55" s="42"/>
      <c r="P55" s="42"/>
      <c r="Q55" s="42" t="s">
        <v>1199</v>
      </c>
    </row>
    <row r="56" spans="1:17" x14ac:dyDescent="0.25">
      <c r="A56" s="53">
        <v>41420</v>
      </c>
      <c r="B56" s="43">
        <v>0.42708333333333331</v>
      </c>
      <c r="C56" s="43">
        <v>0.43055555555555558</v>
      </c>
      <c r="D56" s="43">
        <f t="shared" si="0"/>
        <v>3.4722222222222654E-3</v>
      </c>
      <c r="E56" s="43" t="s">
        <v>1175</v>
      </c>
      <c r="F56" s="49" t="s">
        <v>1183</v>
      </c>
      <c r="G56" s="49"/>
      <c r="H56" s="49"/>
      <c r="I56" s="49"/>
      <c r="J56" s="49"/>
      <c r="K56" s="49"/>
      <c r="L56" s="50"/>
      <c r="M56" s="50"/>
      <c r="N56" s="50" t="s">
        <v>592</v>
      </c>
      <c r="O56" s="41"/>
      <c r="P56" s="41"/>
      <c r="Q56" s="41" t="s">
        <v>1199</v>
      </c>
    </row>
    <row r="57" spans="1:17" x14ac:dyDescent="0.25">
      <c r="A57" s="54">
        <v>41420</v>
      </c>
      <c r="B57" s="46">
        <v>0.43055555555555558</v>
      </c>
      <c r="C57" s="46">
        <v>0.4375</v>
      </c>
      <c r="D57" s="46">
        <f t="shared" si="0"/>
        <v>6.9444444444444198E-3</v>
      </c>
      <c r="E57" s="46" t="s">
        <v>1175</v>
      </c>
      <c r="F57" s="51" t="s">
        <v>1180</v>
      </c>
      <c r="G57" s="51"/>
      <c r="H57" s="51"/>
      <c r="I57" s="51"/>
      <c r="J57" s="51"/>
      <c r="K57" s="51"/>
      <c r="L57" s="52"/>
      <c r="M57" s="52"/>
      <c r="N57" s="52" t="s">
        <v>592</v>
      </c>
      <c r="O57" s="42"/>
      <c r="P57" s="42"/>
      <c r="Q57" s="42" t="s">
        <v>1199</v>
      </c>
    </row>
    <row r="58" spans="1:17" x14ac:dyDescent="0.25">
      <c r="A58" s="53">
        <v>41420</v>
      </c>
      <c r="B58" s="43">
        <v>0.4375</v>
      </c>
      <c r="C58" s="43">
        <v>0.44791666666666669</v>
      </c>
      <c r="D58" s="43">
        <f t="shared" si="0"/>
        <v>1.0416666666666685E-2</v>
      </c>
      <c r="E58" s="43" t="s">
        <v>1175</v>
      </c>
      <c r="F58" s="49" t="s">
        <v>1185</v>
      </c>
      <c r="G58" s="49"/>
      <c r="H58" s="49"/>
      <c r="I58" s="49"/>
      <c r="J58" s="49"/>
      <c r="K58" s="49"/>
      <c r="L58" s="50"/>
      <c r="M58" s="50"/>
      <c r="N58" s="50" t="s">
        <v>592</v>
      </c>
      <c r="O58" s="41"/>
      <c r="P58" s="41"/>
      <c r="Q58" s="41" t="s">
        <v>1199</v>
      </c>
    </row>
    <row r="59" spans="1:17" x14ac:dyDescent="0.25">
      <c r="A59" s="54">
        <v>41420</v>
      </c>
      <c r="B59" s="46">
        <v>0.44791666666666669</v>
      </c>
      <c r="C59" s="46">
        <v>0.46527777777777773</v>
      </c>
      <c r="D59" s="46">
        <f t="shared" si="0"/>
        <v>1.7361111111111049E-2</v>
      </c>
      <c r="E59" s="46" t="s">
        <v>1175</v>
      </c>
      <c r="F59" s="51" t="s">
        <v>1200</v>
      </c>
      <c r="G59" s="51"/>
      <c r="H59" s="51"/>
      <c r="I59" s="51"/>
      <c r="J59" s="51"/>
      <c r="K59" s="51"/>
      <c r="L59" s="52"/>
      <c r="M59" s="52"/>
      <c r="N59" s="52" t="s">
        <v>592</v>
      </c>
      <c r="O59" s="42"/>
      <c r="P59" s="42"/>
      <c r="Q59" s="42" t="s">
        <v>1199</v>
      </c>
    </row>
    <row r="60" spans="1:17" x14ac:dyDescent="0.25">
      <c r="A60" s="53">
        <v>41420</v>
      </c>
      <c r="B60" s="43">
        <v>0.46527777777777773</v>
      </c>
      <c r="C60" s="43">
        <v>0.47222222222222227</v>
      </c>
      <c r="D60" s="43">
        <f t="shared" si="0"/>
        <v>6.9444444444445308E-3</v>
      </c>
      <c r="E60" s="43" t="s">
        <v>1175</v>
      </c>
      <c r="F60" s="49" t="s">
        <v>1200</v>
      </c>
      <c r="G60" s="49"/>
      <c r="H60" s="49"/>
      <c r="I60" s="49"/>
      <c r="J60" s="49"/>
      <c r="K60" s="49"/>
      <c r="L60" s="50" t="s">
        <v>592</v>
      </c>
      <c r="M60" s="50"/>
      <c r="N60" s="50"/>
      <c r="O60" s="41"/>
      <c r="P60" s="41"/>
      <c r="Q60" s="41" t="s">
        <v>1201</v>
      </c>
    </row>
    <row r="61" spans="1:17" x14ac:dyDescent="0.25">
      <c r="A61" s="54">
        <v>41420</v>
      </c>
      <c r="B61" s="46">
        <v>0.47916666666666669</v>
      </c>
      <c r="C61" s="46">
        <v>0.54166666666666663</v>
      </c>
      <c r="D61" s="46">
        <f t="shared" si="0"/>
        <v>6.2499999999999944E-2</v>
      </c>
      <c r="E61" s="46" t="s">
        <v>1175</v>
      </c>
      <c r="F61" s="51" t="s">
        <v>1200</v>
      </c>
      <c r="G61" s="51"/>
      <c r="H61" s="51"/>
      <c r="I61" s="51"/>
      <c r="J61" s="51"/>
      <c r="K61" s="51"/>
      <c r="L61" s="52" t="s">
        <v>592</v>
      </c>
      <c r="M61" s="52"/>
      <c r="N61" s="52"/>
      <c r="O61" s="42"/>
      <c r="P61" s="42"/>
      <c r="Q61" s="42" t="s">
        <v>1201</v>
      </c>
    </row>
    <row r="62" spans="1:17" x14ac:dyDescent="0.25">
      <c r="A62" s="53">
        <v>41421</v>
      </c>
      <c r="B62" s="43">
        <v>0.43402777777777773</v>
      </c>
      <c r="C62" s="43">
        <v>0.5625</v>
      </c>
      <c r="D62" s="43">
        <f t="shared" ref="D62:D70" si="1">C62-B62</f>
        <v>0.12847222222222227</v>
      </c>
      <c r="E62" s="43" t="s">
        <v>1175</v>
      </c>
      <c r="F62" s="49" t="s">
        <v>1202</v>
      </c>
      <c r="G62" s="49"/>
      <c r="H62" s="49"/>
      <c r="I62" s="49"/>
      <c r="J62" s="49"/>
      <c r="K62" s="49"/>
      <c r="L62" s="50"/>
      <c r="M62" s="50" t="s">
        <v>592</v>
      </c>
      <c r="N62" s="50"/>
      <c r="O62" s="41"/>
      <c r="P62" s="41"/>
      <c r="Q62" s="41" t="s">
        <v>1179</v>
      </c>
    </row>
    <row r="63" spans="1:17" x14ac:dyDescent="0.25">
      <c r="A63" s="59">
        <v>41423</v>
      </c>
      <c r="B63" s="60">
        <v>0.25</v>
      </c>
      <c r="C63" s="60">
        <v>0.375</v>
      </c>
      <c r="D63" s="60">
        <f t="shared" si="1"/>
        <v>0.125</v>
      </c>
      <c r="E63" s="60" t="s">
        <v>1175</v>
      </c>
      <c r="F63" s="61" t="s">
        <v>1203</v>
      </c>
      <c r="G63" s="61"/>
      <c r="H63" s="61"/>
      <c r="I63" s="61"/>
      <c r="J63" s="61"/>
      <c r="K63" s="61" t="s">
        <v>1204</v>
      </c>
      <c r="L63" s="62"/>
      <c r="M63" s="62" t="s">
        <v>592</v>
      </c>
      <c r="N63" s="62"/>
      <c r="O63" s="63"/>
      <c r="P63" s="63"/>
      <c r="Q63" s="63"/>
    </row>
    <row r="64" spans="1:17" x14ac:dyDescent="0.25">
      <c r="A64" s="59">
        <v>41423</v>
      </c>
      <c r="B64" s="60">
        <v>0.42708333333333331</v>
      </c>
      <c r="C64" s="75">
        <v>0.47916666666666669</v>
      </c>
      <c r="D64" s="60">
        <f t="shared" si="1"/>
        <v>5.208333333333337E-2</v>
      </c>
      <c r="E64" s="60" t="s">
        <v>1175</v>
      </c>
      <c r="F64" s="61" t="s">
        <v>1203</v>
      </c>
      <c r="G64" s="61"/>
      <c r="H64" s="61"/>
      <c r="I64" s="61"/>
      <c r="J64" s="61"/>
      <c r="K64" s="61" t="s">
        <v>1204</v>
      </c>
      <c r="L64" s="62"/>
      <c r="M64" s="62" t="s">
        <v>592</v>
      </c>
      <c r="N64" s="62"/>
      <c r="O64" s="63"/>
      <c r="P64" s="63"/>
      <c r="Q64" s="63"/>
    </row>
    <row r="65" spans="1:17" x14ac:dyDescent="0.25">
      <c r="A65" s="59">
        <v>41423</v>
      </c>
      <c r="B65" s="60">
        <v>0.4861111111111111</v>
      </c>
      <c r="C65" s="75">
        <v>0.55555555555555558</v>
      </c>
      <c r="D65" s="60">
        <f t="shared" si="1"/>
        <v>6.9444444444444475E-2</v>
      </c>
      <c r="E65" s="60" t="s">
        <v>1175</v>
      </c>
      <c r="F65" s="61" t="s">
        <v>1203</v>
      </c>
      <c r="G65" s="61"/>
      <c r="H65" s="61"/>
      <c r="I65" s="61"/>
      <c r="J65" s="61"/>
      <c r="K65" s="61" t="s">
        <v>1204</v>
      </c>
      <c r="L65" s="62"/>
      <c r="M65" s="62" t="s">
        <v>592</v>
      </c>
      <c r="N65" s="62"/>
      <c r="O65" s="63"/>
      <c r="P65" s="63"/>
      <c r="Q65" s="63"/>
    </row>
    <row r="66" spans="1:17" x14ac:dyDescent="0.25">
      <c r="A66" s="82">
        <v>41424</v>
      </c>
      <c r="B66" s="83">
        <v>0.22916666666666666</v>
      </c>
      <c r="C66" s="75">
        <v>0.33333333333333331</v>
      </c>
      <c r="D66" s="83">
        <f t="shared" si="1"/>
        <v>0.10416666666666666</v>
      </c>
      <c r="E66" s="60" t="s">
        <v>1175</v>
      </c>
      <c r="F66" s="61" t="s">
        <v>1203</v>
      </c>
      <c r="G66" s="61"/>
      <c r="H66" s="61"/>
      <c r="I66" s="61"/>
      <c r="J66" s="61"/>
      <c r="K66" s="61" t="s">
        <v>1204</v>
      </c>
      <c r="L66" s="79"/>
      <c r="M66" s="79" t="s">
        <v>592</v>
      </c>
      <c r="N66" s="79"/>
      <c r="O66" s="76"/>
      <c r="P66" s="76"/>
      <c r="Q66" s="76"/>
    </row>
    <row r="67" spans="1:17" x14ac:dyDescent="0.25">
      <c r="A67" s="82">
        <v>41424</v>
      </c>
      <c r="B67" s="83">
        <v>0.33333333333333331</v>
      </c>
      <c r="C67" s="75">
        <v>0.38194444444444442</v>
      </c>
      <c r="D67" s="83">
        <f t="shared" si="1"/>
        <v>4.8611111111111105E-2</v>
      </c>
      <c r="E67" s="60" t="s">
        <v>1175</v>
      </c>
      <c r="F67" s="61" t="s">
        <v>1203</v>
      </c>
      <c r="G67" s="78"/>
      <c r="H67" s="78"/>
      <c r="I67" s="78"/>
      <c r="J67" s="78"/>
      <c r="K67" s="78" t="s">
        <v>1191</v>
      </c>
      <c r="L67" s="79"/>
      <c r="M67" s="79" t="s">
        <v>592</v>
      </c>
      <c r="N67" s="79"/>
      <c r="O67" s="76"/>
      <c r="P67" s="76"/>
      <c r="Q67" s="76"/>
    </row>
    <row r="68" spans="1:17" x14ac:dyDescent="0.25">
      <c r="A68" s="82">
        <v>41424</v>
      </c>
      <c r="B68" s="83">
        <v>0.4375</v>
      </c>
      <c r="C68" s="75">
        <v>0.5</v>
      </c>
      <c r="D68" s="83">
        <f t="shared" si="1"/>
        <v>6.25E-2</v>
      </c>
      <c r="E68" s="60" t="s">
        <v>1175</v>
      </c>
      <c r="F68" s="61" t="s">
        <v>1203</v>
      </c>
      <c r="G68" s="78"/>
      <c r="H68" s="78"/>
      <c r="I68" s="78"/>
      <c r="J68" s="78"/>
      <c r="K68" s="78" t="s">
        <v>1191</v>
      </c>
      <c r="L68" s="79"/>
      <c r="M68" s="79" t="s">
        <v>592</v>
      </c>
      <c r="N68" s="79"/>
      <c r="O68" s="76"/>
      <c r="P68" s="76"/>
      <c r="Q68" s="76"/>
    </row>
    <row r="69" spans="1:17" x14ac:dyDescent="0.25">
      <c r="A69" s="82">
        <v>41424</v>
      </c>
      <c r="B69" s="83">
        <v>0.51041666666666663</v>
      </c>
      <c r="C69" s="75">
        <v>0.54166666666666663</v>
      </c>
      <c r="D69" s="83">
        <f t="shared" si="1"/>
        <v>3.125E-2</v>
      </c>
      <c r="E69" s="60" t="s">
        <v>1151</v>
      </c>
      <c r="F69" s="61" t="s">
        <v>1315</v>
      </c>
      <c r="G69" s="78" t="s">
        <v>1316</v>
      </c>
      <c r="H69" s="78"/>
      <c r="I69" s="78"/>
      <c r="J69" s="78"/>
      <c r="K69" s="78"/>
      <c r="L69" s="79"/>
      <c r="M69" s="79"/>
      <c r="N69" s="79" t="s">
        <v>592</v>
      </c>
      <c r="O69" s="76"/>
      <c r="P69" s="76"/>
      <c r="Q69" s="76" t="s">
        <v>1317</v>
      </c>
    </row>
    <row r="70" spans="1:17" x14ac:dyDescent="0.25">
      <c r="A70" s="82">
        <v>41425</v>
      </c>
      <c r="B70" s="83">
        <v>0.23958333333333334</v>
      </c>
      <c r="C70" s="75">
        <v>0.27083333333333331</v>
      </c>
      <c r="D70" s="83">
        <f t="shared" si="1"/>
        <v>3.1249999999999972E-2</v>
      </c>
      <c r="E70" s="83" t="s">
        <v>1175</v>
      </c>
      <c r="F70" s="78" t="s">
        <v>1203</v>
      </c>
      <c r="G70" s="78"/>
      <c r="H70" s="78"/>
      <c r="I70" s="78"/>
      <c r="J70" s="78"/>
      <c r="K70" s="78" t="s">
        <v>846</v>
      </c>
      <c r="L70" s="79"/>
      <c r="M70" s="79"/>
      <c r="N70" s="79" t="s">
        <v>592</v>
      </c>
      <c r="O70" s="76"/>
      <c r="P70" s="76"/>
      <c r="Q70" s="76"/>
    </row>
    <row r="71" spans="1:17" x14ac:dyDescent="0.25">
      <c r="A71" s="82">
        <v>41425</v>
      </c>
      <c r="B71" s="83">
        <v>0.3125</v>
      </c>
      <c r="C71" s="75">
        <v>0.38541666666666669</v>
      </c>
      <c r="D71" s="83">
        <f t="shared" ref="D71:D76" si="2">C71-B71</f>
        <v>7.2916666666666685E-2</v>
      </c>
      <c r="E71" s="83" t="s">
        <v>1175</v>
      </c>
      <c r="F71" s="78" t="s">
        <v>1203</v>
      </c>
      <c r="G71" s="78"/>
      <c r="H71" s="78"/>
      <c r="I71" s="78"/>
      <c r="J71" s="78"/>
      <c r="K71" s="78" t="s">
        <v>1287</v>
      </c>
      <c r="L71" s="79"/>
      <c r="M71" s="79"/>
      <c r="N71" s="79" t="s">
        <v>592</v>
      </c>
      <c r="O71" s="76"/>
      <c r="P71" s="76"/>
      <c r="Q71" s="76"/>
    </row>
    <row r="72" spans="1:17" x14ac:dyDescent="0.25">
      <c r="A72" s="82">
        <v>41425</v>
      </c>
      <c r="B72" s="83">
        <v>0.41666666666666669</v>
      </c>
      <c r="C72" s="75">
        <v>0.58333333333333337</v>
      </c>
      <c r="D72" s="83">
        <f t="shared" si="2"/>
        <v>0.16666666666666669</v>
      </c>
      <c r="E72" s="83" t="s">
        <v>1175</v>
      </c>
      <c r="F72" s="78" t="s">
        <v>1203</v>
      </c>
      <c r="G72" s="78"/>
      <c r="H72" s="78"/>
      <c r="I72" s="78"/>
      <c r="J72" s="78"/>
      <c r="K72" s="78" t="s">
        <v>1287</v>
      </c>
      <c r="L72" s="79"/>
      <c r="M72" s="79" t="s">
        <v>592</v>
      </c>
      <c r="N72" s="79"/>
      <c r="O72" s="76"/>
      <c r="P72" s="76"/>
      <c r="Q72" s="76"/>
    </row>
    <row r="73" spans="1:17" x14ac:dyDescent="0.25">
      <c r="A73" s="82">
        <v>41427</v>
      </c>
      <c r="B73" s="83">
        <v>0.23263888888888887</v>
      </c>
      <c r="C73" s="75">
        <v>0.375</v>
      </c>
      <c r="D73" s="83">
        <f t="shared" si="2"/>
        <v>0.14236111111111113</v>
      </c>
      <c r="E73" s="83" t="s">
        <v>1175</v>
      </c>
      <c r="F73" s="78" t="s">
        <v>1203</v>
      </c>
      <c r="G73" s="78" t="s">
        <v>1282</v>
      </c>
      <c r="H73" s="78"/>
      <c r="I73" s="78"/>
      <c r="J73" s="78"/>
      <c r="K73" s="78"/>
      <c r="L73" s="79"/>
      <c r="M73" s="79" t="s">
        <v>592</v>
      </c>
      <c r="N73" s="79"/>
      <c r="O73" s="76"/>
      <c r="P73" s="76"/>
      <c r="Q73" s="76"/>
    </row>
    <row r="74" spans="1:17" x14ac:dyDescent="0.25">
      <c r="A74" s="82">
        <v>41427</v>
      </c>
      <c r="B74" s="83">
        <v>0.43055555555555558</v>
      </c>
      <c r="C74" s="75">
        <v>0.45833333333333331</v>
      </c>
      <c r="D74" s="83">
        <f t="shared" si="2"/>
        <v>2.7777777777777735E-2</v>
      </c>
      <c r="E74" s="83" t="s">
        <v>1175</v>
      </c>
      <c r="F74" s="78" t="s">
        <v>1203</v>
      </c>
      <c r="G74" s="78" t="s">
        <v>1282</v>
      </c>
      <c r="H74" s="78"/>
      <c r="I74" s="78"/>
      <c r="J74" s="78"/>
      <c r="K74" s="78"/>
      <c r="L74" s="79"/>
      <c r="M74" s="79" t="s">
        <v>592</v>
      </c>
      <c r="N74" s="79"/>
      <c r="O74" s="76"/>
      <c r="P74" s="76"/>
      <c r="Q74" s="76"/>
    </row>
    <row r="75" spans="1:17" x14ac:dyDescent="0.25">
      <c r="A75" s="82">
        <v>41427</v>
      </c>
      <c r="B75" s="83">
        <v>0.47916666666666669</v>
      </c>
      <c r="C75" s="75">
        <v>0.60416666666666663</v>
      </c>
      <c r="D75" s="83">
        <f t="shared" si="2"/>
        <v>0.12499999999999994</v>
      </c>
      <c r="E75" s="83" t="s">
        <v>1175</v>
      </c>
      <c r="F75" s="78" t="s">
        <v>1203</v>
      </c>
      <c r="G75" s="78" t="s">
        <v>1282</v>
      </c>
      <c r="H75" s="78"/>
      <c r="I75" s="78"/>
      <c r="J75" s="78"/>
      <c r="K75" s="78"/>
      <c r="L75" s="79"/>
      <c r="M75" s="79" t="s">
        <v>592</v>
      </c>
      <c r="N75" s="79"/>
      <c r="O75" s="76"/>
      <c r="P75" s="76"/>
      <c r="Q75" s="76"/>
    </row>
    <row r="76" spans="1:17" x14ac:dyDescent="0.25">
      <c r="A76" s="82">
        <v>41427</v>
      </c>
      <c r="B76" s="83">
        <v>0.67708333333333337</v>
      </c>
      <c r="C76" s="75">
        <v>0.71875</v>
      </c>
      <c r="D76" s="83">
        <f t="shared" si="2"/>
        <v>4.166666666666663E-2</v>
      </c>
      <c r="E76" s="83" t="s">
        <v>1175</v>
      </c>
      <c r="F76" s="78" t="s">
        <v>1203</v>
      </c>
      <c r="G76" s="78" t="s">
        <v>1282</v>
      </c>
      <c r="H76" s="78"/>
      <c r="I76" s="78"/>
      <c r="J76" s="78"/>
      <c r="K76" s="78"/>
      <c r="L76" s="79"/>
      <c r="M76" s="79" t="s">
        <v>592</v>
      </c>
      <c r="N76" s="79"/>
      <c r="O76" s="76"/>
      <c r="P76" s="76"/>
      <c r="Q76" s="76"/>
    </row>
    <row r="77" spans="1:17" x14ac:dyDescent="0.25">
      <c r="A77" s="82">
        <v>41428</v>
      </c>
      <c r="B77" s="83">
        <v>0.22916666666666666</v>
      </c>
      <c r="C77" s="75">
        <v>0.375</v>
      </c>
      <c r="D77" s="83">
        <f>C77-B77</f>
        <v>0.14583333333333334</v>
      </c>
      <c r="E77" s="83" t="s">
        <v>1175</v>
      </c>
      <c r="F77" s="78" t="s">
        <v>1203</v>
      </c>
      <c r="G77" s="78" t="s">
        <v>1282</v>
      </c>
      <c r="H77" s="78"/>
      <c r="I77" s="78"/>
      <c r="J77" s="78"/>
      <c r="K77" s="78" t="s">
        <v>1191</v>
      </c>
      <c r="L77" s="79"/>
      <c r="M77" s="79" t="s">
        <v>592</v>
      </c>
      <c r="N77" s="79"/>
      <c r="O77" s="76"/>
      <c r="P77" s="76"/>
      <c r="Q77" s="76"/>
    </row>
    <row r="78" spans="1:17" x14ac:dyDescent="0.25">
      <c r="A78" s="82"/>
      <c r="B78" s="83"/>
      <c r="C78" s="14"/>
      <c r="D78" s="83">
        <f>C78-B78</f>
        <v>0</v>
      </c>
      <c r="E78" s="83"/>
      <c r="F78" s="78"/>
      <c r="G78" s="78"/>
      <c r="H78" s="78"/>
      <c r="I78" s="78"/>
      <c r="J78" s="78"/>
      <c r="K78" s="78"/>
      <c r="L78" s="79"/>
      <c r="M78" s="79"/>
      <c r="N78" s="79"/>
      <c r="O78" s="76"/>
      <c r="P78" s="76"/>
      <c r="Q78" s="76"/>
    </row>
    <row r="79" spans="1:17" x14ac:dyDescent="0.25">
      <c r="A79" s="76" t="s">
        <v>1205</v>
      </c>
      <c r="B79" s="77"/>
      <c r="C79" s="64"/>
      <c r="D79" s="65">
        <f>SUBTOTAL(109,Tabelle5[Zeit])</f>
        <v>3.8270833333333325</v>
      </c>
      <c r="E79" s="77"/>
      <c r="F79" s="78"/>
      <c r="G79" s="78"/>
      <c r="H79" s="78"/>
      <c r="I79" s="78"/>
      <c r="J79" s="78"/>
      <c r="K79" s="78"/>
      <c r="L79" s="79"/>
      <c r="M79" s="79"/>
      <c r="N79" s="79"/>
      <c r="O79" s="76"/>
      <c r="P79" s="76"/>
      <c r="Q79" s="76">
        <f>SUBTOTAL(103,Tabelle5[Aufgabenbeschreibung])</f>
        <v>58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pane xSplit="5" ySplit="2" topLeftCell="F3" activePane="bottomRight" state="frozen"/>
      <selection pane="topRight" activeCell="G1" sqref="G1"/>
      <selection pane="bottomLeft" activeCell="A3" sqref="A3"/>
      <selection pane="bottomRight" activeCell="F10" sqref="F10"/>
    </sheetView>
  </sheetViews>
  <sheetFormatPr baseColWidth="10" defaultRowHeight="15" x14ac:dyDescent="0.25"/>
  <cols>
    <col min="1" max="1" width="3.7109375" bestFit="1" customWidth="1"/>
    <col min="2" max="4" width="3.7109375" customWidth="1"/>
    <col min="5" max="5" width="53.140625" bestFit="1" customWidth="1"/>
    <col min="6" max="10" width="22.42578125" customWidth="1"/>
    <col min="11" max="11" width="6.42578125" bestFit="1" customWidth="1"/>
  </cols>
  <sheetData>
    <row r="1" spans="1:11" x14ac:dyDescent="0.25">
      <c r="B1" s="99" t="s">
        <v>909</v>
      </c>
      <c r="C1" s="99"/>
      <c r="D1" s="99"/>
    </row>
    <row r="2" spans="1:11" ht="42.75" x14ac:dyDescent="0.25">
      <c r="A2" t="s">
        <v>858</v>
      </c>
      <c r="B2" s="31" t="s">
        <v>906</v>
      </c>
      <c r="C2" s="31" t="s">
        <v>907</v>
      </c>
      <c r="D2" s="31" t="s">
        <v>908</v>
      </c>
      <c r="E2" t="s">
        <v>850</v>
      </c>
      <c r="F2" t="s">
        <v>880</v>
      </c>
      <c r="G2" t="s">
        <v>852</v>
      </c>
      <c r="H2" t="s">
        <v>853</v>
      </c>
      <c r="I2" t="s">
        <v>920</v>
      </c>
      <c r="J2" t="s">
        <v>857</v>
      </c>
      <c r="K2" t="s">
        <v>865</v>
      </c>
    </row>
    <row r="3" spans="1:11" x14ac:dyDescent="0.25">
      <c r="B3">
        <v>1</v>
      </c>
      <c r="C3">
        <v>0</v>
      </c>
      <c r="D3">
        <v>0</v>
      </c>
      <c r="E3" t="s">
        <v>854</v>
      </c>
    </row>
    <row r="4" spans="1:11" x14ac:dyDescent="0.25">
      <c r="B4">
        <v>1</v>
      </c>
      <c r="C4">
        <v>0</v>
      </c>
      <c r="D4">
        <v>0</v>
      </c>
      <c r="E4" t="s">
        <v>855</v>
      </c>
    </row>
    <row r="5" spans="1:11" x14ac:dyDescent="0.25">
      <c r="B5">
        <v>0</v>
      </c>
      <c r="C5">
        <v>1</v>
      </c>
      <c r="D5">
        <v>1</v>
      </c>
      <c r="E5" t="s">
        <v>856</v>
      </c>
    </row>
    <row r="6" spans="1:11" x14ac:dyDescent="0.25">
      <c r="B6">
        <v>0</v>
      </c>
      <c r="C6">
        <v>1</v>
      </c>
      <c r="D6">
        <v>1</v>
      </c>
      <c r="E6" t="s">
        <v>910</v>
      </c>
    </row>
    <row r="7" spans="1:11" x14ac:dyDescent="0.25">
      <c r="B7">
        <v>1</v>
      </c>
      <c r="C7">
        <v>0</v>
      </c>
      <c r="D7">
        <v>0</v>
      </c>
      <c r="E7" t="s">
        <v>911</v>
      </c>
    </row>
    <row r="8" spans="1:11" x14ac:dyDescent="0.25">
      <c r="B8">
        <v>0</v>
      </c>
      <c r="C8">
        <v>1</v>
      </c>
      <c r="D8">
        <v>1</v>
      </c>
      <c r="E8" t="s">
        <v>912</v>
      </c>
    </row>
    <row r="9" spans="1:11" x14ac:dyDescent="0.25">
      <c r="B9">
        <v>0</v>
      </c>
      <c r="C9">
        <v>1</v>
      </c>
      <c r="D9">
        <v>1</v>
      </c>
      <c r="E9" t="s">
        <v>921</v>
      </c>
    </row>
    <row r="10" spans="1:11" x14ac:dyDescent="0.25">
      <c r="B10">
        <v>0</v>
      </c>
      <c r="C10">
        <v>1</v>
      </c>
      <c r="D10">
        <v>0</v>
      </c>
      <c r="E10" t="s">
        <v>922</v>
      </c>
    </row>
    <row r="11" spans="1:11" x14ac:dyDescent="0.25">
      <c r="B11">
        <v>0</v>
      </c>
      <c r="C11">
        <v>1</v>
      </c>
      <c r="D11">
        <v>0</v>
      </c>
      <c r="E11" t="s">
        <v>923</v>
      </c>
    </row>
    <row r="12" spans="1:11" x14ac:dyDescent="0.25">
      <c r="B12">
        <v>0</v>
      </c>
      <c r="C12">
        <v>0</v>
      </c>
      <c r="D12">
        <v>1</v>
      </c>
      <c r="E12" t="s">
        <v>924</v>
      </c>
    </row>
    <row r="13" spans="1:11" x14ac:dyDescent="0.25">
      <c r="B13">
        <v>1</v>
      </c>
      <c r="C13">
        <v>1</v>
      </c>
      <c r="D13">
        <v>1</v>
      </c>
      <c r="E13" t="s">
        <v>913</v>
      </c>
    </row>
    <row r="14" spans="1:11" x14ac:dyDescent="0.25">
      <c r="B14">
        <v>1</v>
      </c>
      <c r="C14">
        <v>1</v>
      </c>
      <c r="D14">
        <v>1</v>
      </c>
      <c r="E14" t="s">
        <v>914</v>
      </c>
    </row>
    <row r="15" spans="1:11" x14ac:dyDescent="0.25">
      <c r="B15">
        <v>1</v>
      </c>
      <c r="C15">
        <v>1</v>
      </c>
      <c r="D15">
        <v>1</v>
      </c>
      <c r="E15" t="s">
        <v>915</v>
      </c>
    </row>
    <row r="16" spans="1:11" x14ac:dyDescent="0.25">
      <c r="B16">
        <v>1</v>
      </c>
      <c r="C16">
        <v>1</v>
      </c>
      <c r="D16">
        <v>1</v>
      </c>
      <c r="E16" t="s">
        <v>916</v>
      </c>
    </row>
    <row r="17" spans="1:11" x14ac:dyDescent="0.25">
      <c r="B17">
        <v>1</v>
      </c>
      <c r="C17">
        <v>1</v>
      </c>
      <c r="D17">
        <v>1</v>
      </c>
      <c r="E17" t="s">
        <v>917</v>
      </c>
    </row>
    <row r="18" spans="1:11" x14ac:dyDescent="0.25">
      <c r="B18">
        <v>1</v>
      </c>
      <c r="C18">
        <v>1</v>
      </c>
      <c r="D18">
        <v>1</v>
      </c>
      <c r="E18" t="s">
        <v>918</v>
      </c>
    </row>
    <row r="19" spans="1:11" x14ac:dyDescent="0.25">
      <c r="B19">
        <v>1</v>
      </c>
      <c r="C19">
        <v>1</v>
      </c>
      <c r="D19">
        <v>1</v>
      </c>
      <c r="E19" t="s">
        <v>919</v>
      </c>
    </row>
    <row r="31" spans="1:11" x14ac:dyDescent="0.25">
      <c r="A31">
        <v>1</v>
      </c>
      <c r="F31" t="s">
        <v>881</v>
      </c>
      <c r="G31" t="s">
        <v>866</v>
      </c>
      <c r="K31">
        <f>SUMIF(Tasks!A:A,Produktinformation!A31,Tasks!H:H)</f>
        <v>0.30000000000000004</v>
      </c>
    </row>
    <row r="32" spans="1:11" x14ac:dyDescent="0.25">
      <c r="F32" t="s">
        <v>882</v>
      </c>
      <c r="G32" t="s">
        <v>883</v>
      </c>
      <c r="H32" t="s">
        <v>893</v>
      </c>
    </row>
    <row r="33" spans="6:8" x14ac:dyDescent="0.25">
      <c r="F33" t="s">
        <v>882</v>
      </c>
      <c r="G33" t="s">
        <v>883</v>
      </c>
      <c r="H33" t="s">
        <v>894</v>
      </c>
    </row>
    <row r="34" spans="6:8" x14ac:dyDescent="0.25">
      <c r="F34" t="s">
        <v>882</v>
      </c>
      <c r="G34" t="s">
        <v>883</v>
      </c>
      <c r="H34" t="s">
        <v>896</v>
      </c>
    </row>
    <row r="35" spans="6:8" x14ac:dyDescent="0.25">
      <c r="F35" t="s">
        <v>882</v>
      </c>
      <c r="G35" t="s">
        <v>884</v>
      </c>
      <c r="H35" t="s">
        <v>895</v>
      </c>
    </row>
    <row r="36" spans="6:8" x14ac:dyDescent="0.25">
      <c r="F36" t="s">
        <v>882</v>
      </c>
      <c r="G36" t="s">
        <v>884</v>
      </c>
      <c r="H36" t="s">
        <v>897</v>
      </c>
    </row>
    <row r="37" spans="6:8" x14ac:dyDescent="0.25">
      <c r="F37" t="s">
        <v>882</v>
      </c>
      <c r="G37" t="s">
        <v>884</v>
      </c>
      <c r="H37" t="s">
        <v>898</v>
      </c>
    </row>
    <row r="38" spans="6:8" x14ac:dyDescent="0.25">
      <c r="F38" t="s">
        <v>882</v>
      </c>
      <c r="G38" t="s">
        <v>885</v>
      </c>
      <c r="H38" t="s">
        <v>899</v>
      </c>
    </row>
    <row r="39" spans="6:8" x14ac:dyDescent="0.25">
      <c r="G39" t="s">
        <v>885</v>
      </c>
      <c r="H39" t="s">
        <v>900</v>
      </c>
    </row>
    <row r="40" spans="6:8" x14ac:dyDescent="0.25">
      <c r="G40" t="s">
        <v>885</v>
      </c>
      <c r="H40" t="s">
        <v>901</v>
      </c>
    </row>
    <row r="41" spans="6:8" x14ac:dyDescent="0.25">
      <c r="G41" t="s">
        <v>885</v>
      </c>
      <c r="H41" t="s">
        <v>902</v>
      </c>
    </row>
    <row r="42" spans="6:8" x14ac:dyDescent="0.25">
      <c r="G42" t="s">
        <v>885</v>
      </c>
      <c r="H42" t="s">
        <v>903</v>
      </c>
    </row>
    <row r="43" spans="6:8" x14ac:dyDescent="0.25">
      <c r="G43" t="s">
        <v>885</v>
      </c>
      <c r="H43" t="s">
        <v>904</v>
      </c>
    </row>
    <row r="44" spans="6:8" x14ac:dyDescent="0.25">
      <c r="G44" t="s">
        <v>885</v>
      </c>
      <c r="H44" t="s">
        <v>905</v>
      </c>
    </row>
    <row r="46" spans="6:8" x14ac:dyDescent="0.25">
      <c r="F46" t="s">
        <v>882</v>
      </c>
      <c r="G46" t="s">
        <v>886</v>
      </c>
    </row>
    <row r="47" spans="6:8" x14ac:dyDescent="0.25">
      <c r="F47" t="s">
        <v>882</v>
      </c>
      <c r="G47" t="s">
        <v>887</v>
      </c>
    </row>
    <row r="48" spans="6:8" x14ac:dyDescent="0.25">
      <c r="F48" t="s">
        <v>882</v>
      </c>
      <c r="G48" t="s">
        <v>888</v>
      </c>
    </row>
    <row r="49" spans="6:7" x14ac:dyDescent="0.25">
      <c r="F49" t="s">
        <v>882</v>
      </c>
      <c r="G49" t="s">
        <v>889</v>
      </c>
    </row>
    <row r="50" spans="6:7" x14ac:dyDescent="0.25">
      <c r="F50" t="s">
        <v>882</v>
      </c>
      <c r="G50" t="s">
        <v>890</v>
      </c>
    </row>
    <row r="51" spans="6:7" x14ac:dyDescent="0.25">
      <c r="F51" t="s">
        <v>882</v>
      </c>
      <c r="G51" t="s">
        <v>851</v>
      </c>
    </row>
    <row r="52" spans="6:7" x14ac:dyDescent="0.25">
      <c r="F52" t="s">
        <v>882</v>
      </c>
      <c r="G52" t="s">
        <v>891</v>
      </c>
    </row>
    <row r="53" spans="6:7" x14ac:dyDescent="0.25">
      <c r="F53" t="s">
        <v>882</v>
      </c>
      <c r="G53" t="s">
        <v>892</v>
      </c>
    </row>
  </sheetData>
  <mergeCells count="1">
    <mergeCell ref="B1:D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8" sqref="G8"/>
    </sheetView>
  </sheetViews>
  <sheetFormatPr baseColWidth="10" defaultRowHeight="15" x14ac:dyDescent="0.25"/>
  <cols>
    <col min="2" max="2" width="9.42578125" bestFit="1" customWidth="1"/>
    <col min="3" max="3" width="34.7109375" bestFit="1" customWidth="1"/>
    <col min="4" max="4" width="34.7109375" customWidth="1"/>
    <col min="9" max="9" width="16.28515625" customWidth="1"/>
  </cols>
  <sheetData>
    <row r="1" spans="1:8" x14ac:dyDescent="0.25">
      <c r="A1" t="s">
        <v>858</v>
      </c>
      <c r="B1" t="s">
        <v>859</v>
      </c>
      <c r="C1" t="s">
        <v>860</v>
      </c>
      <c r="D1" t="s">
        <v>868</v>
      </c>
      <c r="E1" t="s">
        <v>862</v>
      </c>
      <c r="F1" t="s">
        <v>863</v>
      </c>
      <c r="G1" t="s">
        <v>864</v>
      </c>
      <c r="H1" t="s">
        <v>861</v>
      </c>
    </row>
    <row r="2" spans="1:8" x14ac:dyDescent="0.25">
      <c r="A2">
        <v>1</v>
      </c>
      <c r="B2">
        <v>1</v>
      </c>
      <c r="C2" t="s">
        <v>867</v>
      </c>
      <c r="D2" t="s">
        <v>870</v>
      </c>
      <c r="H2">
        <v>0.1</v>
      </c>
    </row>
    <row r="3" spans="1:8" x14ac:dyDescent="0.25">
      <c r="A3">
        <v>1</v>
      </c>
      <c r="B3">
        <v>1</v>
      </c>
      <c r="C3" t="s">
        <v>869</v>
      </c>
      <c r="H3">
        <v>0.1</v>
      </c>
    </row>
    <row r="4" spans="1:8" x14ac:dyDescent="0.25">
      <c r="A4">
        <v>1</v>
      </c>
      <c r="B4">
        <v>1</v>
      </c>
      <c r="C4" t="s">
        <v>872</v>
      </c>
      <c r="D4" t="s">
        <v>873</v>
      </c>
      <c r="H4">
        <v>0.1</v>
      </c>
    </row>
    <row r="5" spans="1:8" x14ac:dyDescent="0.25">
      <c r="A5">
        <v>1</v>
      </c>
      <c r="B5">
        <v>1</v>
      </c>
      <c r="C5" t="s">
        <v>871</v>
      </c>
      <c r="D5" t="s">
        <v>876</v>
      </c>
      <c r="E5">
        <v>1</v>
      </c>
    </row>
    <row r="6" spans="1:8" x14ac:dyDescent="0.25">
      <c r="A6">
        <v>1</v>
      </c>
      <c r="B6">
        <v>1</v>
      </c>
      <c r="C6" t="s">
        <v>875</v>
      </c>
    </row>
    <row r="7" spans="1:8" x14ac:dyDescent="0.25">
      <c r="A7">
        <v>1</v>
      </c>
      <c r="B7">
        <v>1</v>
      </c>
      <c r="C7" t="s">
        <v>874</v>
      </c>
      <c r="F7">
        <v>1</v>
      </c>
    </row>
    <row r="8" spans="1:8" x14ac:dyDescent="0.25">
      <c r="A8">
        <v>1</v>
      </c>
      <c r="B8">
        <v>1</v>
      </c>
      <c r="C8" t="s">
        <v>877</v>
      </c>
      <c r="G8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Struktur</vt:lpstr>
      <vt:lpstr>Tabelle3</vt:lpstr>
      <vt:lpstr>Personality-Zahlen</vt:lpstr>
      <vt:lpstr>Inhalt</vt:lpstr>
      <vt:lpstr>Tabellenverknüpfungen</vt:lpstr>
      <vt:lpstr>Hilfe</vt:lpstr>
      <vt:lpstr>Zeiterfassung</vt:lpstr>
      <vt:lpstr>Produktinformation</vt:lpstr>
      <vt:lpstr>Tasks</vt:lpstr>
      <vt:lpstr>Roles</vt:lpstr>
      <vt:lpstr>Dimension</vt:lpstr>
      <vt:lpstr>Subdimension</vt:lpstr>
      <vt:lpstr>question</vt:lpstr>
      <vt:lpstr>EA import</vt:lpstr>
      <vt:lpstr>NFR - Packages</vt:lpstr>
      <vt:lpstr>Requirements</vt:lpstr>
      <vt:lpstr>Requirements-Elements</vt:lpstr>
    </vt:vector>
  </TitlesOfParts>
  <Company>Frost-RL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</dc:creator>
  <cp:lastModifiedBy>Gregory</cp:lastModifiedBy>
  <dcterms:created xsi:type="dcterms:W3CDTF">2011-11-03T07:16:22Z</dcterms:created>
  <dcterms:modified xsi:type="dcterms:W3CDTF">2013-06-28T09:41:29Z</dcterms:modified>
</cp:coreProperties>
</file>