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tterenergyinvest-my.sharepoint.com/personal/kmo_betterenergy_dk/Documents/Documents/Python/Speciale/Data/"/>
    </mc:Choice>
  </mc:AlternateContent>
  <xr:revisionPtr revIDLastSave="226" documentId="8_{805EF883-2A9F-40A1-B2A6-6B2A3F63D06C}" xr6:coauthVersionLast="47" xr6:coauthVersionMax="47" xr10:uidLastSave="{D143617C-5395-483A-B412-129C9C1B20E3}"/>
  <bookViews>
    <workbookView xWindow="25800" yWindow="0" windowWidth="25800" windowHeight="21000" activeTab="1" xr2:uid="{CB2E3144-CECD-4C38-8EA5-418FBD5981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11" i="2"/>
  <c r="B10" i="2"/>
  <c r="B4" i="2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B17" i="1"/>
  <c r="B8" i="1"/>
  <c r="D3" i="1" a="1"/>
  <c r="M36" i="1" s="1"/>
  <c r="B4" i="1"/>
  <c r="J95" i="1" s="1"/>
  <c r="J64" i="1" l="1"/>
  <c r="M50" i="1"/>
  <c r="M51" i="1"/>
  <c r="J32" i="1"/>
  <c r="I24" i="1"/>
  <c r="M84" i="1"/>
  <c r="J97" i="1"/>
  <c r="I25" i="1"/>
  <c r="M4" i="1"/>
  <c r="J48" i="1"/>
  <c r="I40" i="1"/>
  <c r="M20" i="1"/>
  <c r="J49" i="1"/>
  <c r="I41" i="1"/>
  <c r="M34" i="1"/>
  <c r="J59" i="1"/>
  <c r="I55" i="1"/>
  <c r="M35" i="1"/>
  <c r="J63" i="1"/>
  <c r="I56" i="1"/>
  <c r="D3" i="1"/>
  <c r="M93" i="1"/>
  <c r="M77" i="1"/>
  <c r="M61" i="1"/>
  <c r="M45" i="1"/>
  <c r="M29" i="1"/>
  <c r="M13" i="1"/>
  <c r="I98" i="1"/>
  <c r="I82" i="1"/>
  <c r="I66" i="1"/>
  <c r="I50" i="1"/>
  <c r="I34" i="1"/>
  <c r="I18" i="1"/>
  <c r="M87" i="1"/>
  <c r="I12" i="1"/>
  <c r="M38" i="1"/>
  <c r="M6" i="1"/>
  <c r="I27" i="1"/>
  <c r="M101" i="1"/>
  <c r="I90" i="1"/>
  <c r="M92" i="1"/>
  <c r="M76" i="1"/>
  <c r="M60" i="1"/>
  <c r="M44" i="1"/>
  <c r="M28" i="1"/>
  <c r="M12" i="1"/>
  <c r="I97" i="1"/>
  <c r="I81" i="1"/>
  <c r="I65" i="1"/>
  <c r="I49" i="1"/>
  <c r="I33" i="1"/>
  <c r="I17" i="1"/>
  <c r="M55" i="1"/>
  <c r="M7" i="1"/>
  <c r="I44" i="1"/>
  <c r="M102" i="1"/>
  <c r="I75" i="1"/>
  <c r="M53" i="1"/>
  <c r="M5" i="1"/>
  <c r="I26" i="1"/>
  <c r="M91" i="1"/>
  <c r="M75" i="1"/>
  <c r="M59" i="1"/>
  <c r="M43" i="1"/>
  <c r="M27" i="1"/>
  <c r="M11" i="1"/>
  <c r="I96" i="1"/>
  <c r="I80" i="1"/>
  <c r="I64" i="1"/>
  <c r="I48" i="1"/>
  <c r="I32" i="1"/>
  <c r="I16" i="1"/>
  <c r="M103" i="1"/>
  <c r="M54" i="1"/>
  <c r="I59" i="1"/>
  <c r="M85" i="1"/>
  <c r="I58" i="1"/>
  <c r="M90" i="1"/>
  <c r="M74" i="1"/>
  <c r="M58" i="1"/>
  <c r="M42" i="1"/>
  <c r="M26" i="1"/>
  <c r="M10" i="1"/>
  <c r="I95" i="1"/>
  <c r="I79" i="1"/>
  <c r="I63" i="1"/>
  <c r="I47" i="1"/>
  <c r="I31" i="1"/>
  <c r="I15" i="1"/>
  <c r="M39" i="1"/>
  <c r="I92" i="1"/>
  <c r="I60" i="1"/>
  <c r="M70" i="1"/>
  <c r="M22" i="1"/>
  <c r="I43" i="1"/>
  <c r="M37" i="1"/>
  <c r="I74" i="1"/>
  <c r="I10" i="1"/>
  <c r="M89" i="1"/>
  <c r="M73" i="1"/>
  <c r="M57" i="1"/>
  <c r="M41" i="1"/>
  <c r="M25" i="1"/>
  <c r="M9" i="1"/>
  <c r="I94" i="1"/>
  <c r="I78" i="1"/>
  <c r="I62" i="1"/>
  <c r="I46" i="1"/>
  <c r="I30" i="1"/>
  <c r="I14" i="1"/>
  <c r="M88" i="1"/>
  <c r="M72" i="1"/>
  <c r="M56" i="1"/>
  <c r="M40" i="1"/>
  <c r="M24" i="1"/>
  <c r="M8" i="1"/>
  <c r="I93" i="1"/>
  <c r="I77" i="1"/>
  <c r="I61" i="1"/>
  <c r="I45" i="1"/>
  <c r="I29" i="1"/>
  <c r="I13" i="1"/>
  <c r="M71" i="1"/>
  <c r="M23" i="1"/>
  <c r="I76" i="1"/>
  <c r="I28" i="1"/>
  <c r="M86" i="1"/>
  <c r="I91" i="1"/>
  <c r="I11" i="1"/>
  <c r="M69" i="1"/>
  <c r="M21" i="1"/>
  <c r="I42" i="1"/>
  <c r="M97" i="1"/>
  <c r="M81" i="1"/>
  <c r="M65" i="1"/>
  <c r="M49" i="1"/>
  <c r="M33" i="1"/>
  <c r="M17" i="1"/>
  <c r="I102" i="1"/>
  <c r="I86" i="1"/>
  <c r="I70" i="1"/>
  <c r="I54" i="1"/>
  <c r="I38" i="1"/>
  <c r="I22" i="1"/>
  <c r="I6" i="1"/>
  <c r="M96" i="1"/>
  <c r="M80" i="1"/>
  <c r="M64" i="1"/>
  <c r="M48" i="1"/>
  <c r="M32" i="1"/>
  <c r="M16" i="1"/>
  <c r="I101" i="1"/>
  <c r="I85" i="1"/>
  <c r="I69" i="1"/>
  <c r="I53" i="1"/>
  <c r="I37" i="1"/>
  <c r="I21" i="1"/>
  <c r="I5" i="1"/>
  <c r="M95" i="1"/>
  <c r="M79" i="1"/>
  <c r="M63" i="1"/>
  <c r="M47" i="1"/>
  <c r="M31" i="1"/>
  <c r="M15" i="1"/>
  <c r="I100" i="1"/>
  <c r="I84" i="1"/>
  <c r="I68" i="1"/>
  <c r="I52" i="1"/>
  <c r="I36" i="1"/>
  <c r="I20" i="1"/>
  <c r="I4" i="1"/>
  <c r="M94" i="1"/>
  <c r="M78" i="1"/>
  <c r="M62" i="1"/>
  <c r="M46" i="1"/>
  <c r="M30" i="1"/>
  <c r="M14" i="1"/>
  <c r="I99" i="1"/>
  <c r="I83" i="1"/>
  <c r="I67" i="1"/>
  <c r="I51" i="1"/>
  <c r="J11" i="1"/>
  <c r="J75" i="1"/>
  <c r="I72" i="1"/>
  <c r="M52" i="1"/>
  <c r="J15" i="1"/>
  <c r="J79" i="1"/>
  <c r="I7" i="1"/>
  <c r="I73" i="1"/>
  <c r="M66" i="1"/>
  <c r="J16" i="1"/>
  <c r="J80" i="1"/>
  <c r="I8" i="1"/>
  <c r="I87" i="1"/>
  <c r="M67" i="1"/>
  <c r="J17" i="1"/>
  <c r="J81" i="1"/>
  <c r="I9" i="1"/>
  <c r="I88" i="1"/>
  <c r="M68" i="1"/>
  <c r="J27" i="1"/>
  <c r="J91" i="1"/>
  <c r="I19" i="1"/>
  <c r="I89" i="1"/>
  <c r="M82" i="1"/>
  <c r="J31" i="1"/>
  <c r="I23" i="1"/>
  <c r="I103" i="1"/>
  <c r="M83" i="1"/>
  <c r="J90" i="1"/>
  <c r="J74" i="1"/>
  <c r="J58" i="1"/>
  <c r="J42" i="1"/>
  <c r="J26" i="1"/>
  <c r="J10" i="1"/>
  <c r="J69" i="1"/>
  <c r="J21" i="1"/>
  <c r="J84" i="1"/>
  <c r="J67" i="1"/>
  <c r="J82" i="1"/>
  <c r="J89" i="1"/>
  <c r="J73" i="1"/>
  <c r="J57" i="1"/>
  <c r="J41" i="1"/>
  <c r="J25" i="1"/>
  <c r="J9" i="1"/>
  <c r="J5" i="1"/>
  <c r="J52" i="1"/>
  <c r="J35" i="1"/>
  <c r="J98" i="1"/>
  <c r="J18" i="1"/>
  <c r="J88" i="1"/>
  <c r="J72" i="1"/>
  <c r="J56" i="1"/>
  <c r="J40" i="1"/>
  <c r="J24" i="1"/>
  <c r="J8" i="1"/>
  <c r="J85" i="1"/>
  <c r="J36" i="1"/>
  <c r="J99" i="1"/>
  <c r="J19" i="1"/>
  <c r="J66" i="1"/>
  <c r="J103" i="1"/>
  <c r="J87" i="1"/>
  <c r="J71" i="1"/>
  <c r="J55" i="1"/>
  <c r="J39" i="1"/>
  <c r="J23" i="1"/>
  <c r="J7" i="1"/>
  <c r="J101" i="1"/>
  <c r="J37" i="1"/>
  <c r="J68" i="1"/>
  <c r="J4" i="1"/>
  <c r="J83" i="1"/>
  <c r="J3" i="1"/>
  <c r="J50" i="1"/>
  <c r="J102" i="1"/>
  <c r="J86" i="1"/>
  <c r="J70" i="1"/>
  <c r="J54" i="1"/>
  <c r="J38" i="1"/>
  <c r="J22" i="1"/>
  <c r="J6" i="1"/>
  <c r="J53" i="1"/>
  <c r="J100" i="1"/>
  <c r="J20" i="1"/>
  <c r="J51" i="1"/>
  <c r="J34" i="1"/>
  <c r="J94" i="1"/>
  <c r="J78" i="1"/>
  <c r="J62" i="1"/>
  <c r="J46" i="1"/>
  <c r="J30" i="1"/>
  <c r="J14" i="1"/>
  <c r="J93" i="1"/>
  <c r="J77" i="1"/>
  <c r="J61" i="1"/>
  <c r="J45" i="1"/>
  <c r="J29" i="1"/>
  <c r="J13" i="1"/>
  <c r="J92" i="1"/>
  <c r="J76" i="1"/>
  <c r="J60" i="1"/>
  <c r="J44" i="1"/>
  <c r="J28" i="1"/>
  <c r="J12" i="1"/>
  <c r="I57" i="1"/>
  <c r="J65" i="1"/>
  <c r="I71" i="1"/>
  <c r="J96" i="1"/>
  <c r="J33" i="1"/>
  <c r="M98" i="1"/>
  <c r="J43" i="1"/>
  <c r="I35" i="1"/>
  <c r="M18" i="1"/>
  <c r="M99" i="1"/>
  <c r="J47" i="1"/>
  <c r="I39" i="1"/>
  <c r="M19" i="1"/>
  <c r="M100" i="1"/>
  <c r="K59" i="1"/>
  <c r="K44" i="1"/>
  <c r="K13" i="1"/>
  <c r="K45" i="1"/>
  <c r="K77" i="1"/>
  <c r="K14" i="1"/>
  <c r="K30" i="1"/>
  <c r="K46" i="1"/>
  <c r="K62" i="1"/>
  <c r="K78" i="1"/>
  <c r="K94" i="1"/>
  <c r="K12" i="1"/>
  <c r="K79" i="1"/>
  <c r="K16" i="1"/>
  <c r="K32" i="1"/>
  <c r="K48" i="1"/>
  <c r="K64" i="1"/>
  <c r="K80" i="1"/>
  <c r="K96" i="1"/>
  <c r="K28" i="1"/>
  <c r="K31" i="1"/>
  <c r="K17" i="1"/>
  <c r="K33" i="1"/>
  <c r="K49" i="1"/>
  <c r="K65" i="1"/>
  <c r="K81" i="1"/>
  <c r="K97" i="1"/>
  <c r="K75" i="1"/>
  <c r="K60" i="1"/>
  <c r="K47" i="1"/>
  <c r="B7" i="1"/>
  <c r="B12" i="1" s="1"/>
  <c r="K34" i="1"/>
  <c r="K66" i="1"/>
  <c r="K82" i="1"/>
  <c r="K98" i="1"/>
  <c r="K92" i="1"/>
  <c r="K63" i="1"/>
  <c r="K95" i="1"/>
  <c r="K18" i="1"/>
  <c r="K50" i="1"/>
  <c r="K19" i="1"/>
  <c r="K35" i="1"/>
  <c r="K51" i="1"/>
  <c r="K67" i="1"/>
  <c r="K83" i="1"/>
  <c r="K99" i="1"/>
  <c r="K43" i="1"/>
  <c r="K4" i="1"/>
  <c r="K84" i="1"/>
  <c r="K100" i="1"/>
  <c r="K15" i="1"/>
  <c r="K52" i="1"/>
  <c r="K21" i="1"/>
  <c r="K85" i="1"/>
  <c r="K6" i="1"/>
  <c r="K22" i="1"/>
  <c r="K38" i="1"/>
  <c r="K54" i="1"/>
  <c r="K70" i="1"/>
  <c r="K86" i="1"/>
  <c r="K102" i="1"/>
  <c r="K68" i="1"/>
  <c r="K53" i="1"/>
  <c r="K7" i="1"/>
  <c r="K23" i="1"/>
  <c r="K39" i="1"/>
  <c r="K55" i="1"/>
  <c r="K71" i="1"/>
  <c r="K87" i="1"/>
  <c r="K103" i="1"/>
  <c r="K91" i="1"/>
  <c r="K36" i="1"/>
  <c r="K37" i="1"/>
  <c r="K101" i="1"/>
  <c r="K8" i="1"/>
  <c r="K24" i="1"/>
  <c r="K40" i="1"/>
  <c r="K56" i="1"/>
  <c r="K72" i="1"/>
  <c r="K88" i="1"/>
  <c r="K20" i="1"/>
  <c r="K5" i="1"/>
  <c r="K69" i="1"/>
  <c r="K9" i="1"/>
  <c r="K25" i="1"/>
  <c r="K41" i="1"/>
  <c r="K57" i="1"/>
  <c r="K73" i="1"/>
  <c r="K89" i="1"/>
  <c r="K27" i="1"/>
  <c r="K76" i="1"/>
  <c r="K10" i="1"/>
  <c r="K26" i="1"/>
  <c r="K42" i="1"/>
  <c r="K58" i="1"/>
  <c r="K74" i="1"/>
  <c r="K90" i="1"/>
  <c r="K11" i="1"/>
  <c r="K29" i="1"/>
  <c r="K61" i="1"/>
  <c r="K93" i="1"/>
  <c r="B11" i="1" l="1"/>
  <c r="K3" i="1"/>
  <c r="M3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<sst xmlns="http://schemas.openxmlformats.org/spreadsheetml/2006/main" count="31" uniqueCount="18">
  <si>
    <t>B^P</t>
  </si>
  <si>
    <t>C_LER</t>
  </si>
  <si>
    <t>B^C</t>
  </si>
  <si>
    <t>q^{E,U}_h</t>
  </si>
  <si>
    <t>q^{E,D}_h</t>
  </si>
  <si>
    <t>C_AT</t>
  </si>
  <si>
    <t>MIN</t>
  </si>
  <si>
    <t>MAX</t>
  </si>
  <si>
    <t>B^S</t>
  </si>
  <si>
    <t>MWh</t>
  </si>
  <si>
    <t>MW</t>
  </si>
  <si>
    <t>C_Charging</t>
  </si>
  <si>
    <t>C_Discharging</t>
  </si>
  <si>
    <t>h</t>
  </si>
  <si>
    <t>q^{U}_h</t>
  </si>
  <si>
    <t>q^{D}_h</t>
  </si>
  <si>
    <t>q^{S+}&lt;=</t>
  </si>
  <si>
    <t>q^{S-}&lt;=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</si>
</sst>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3F5-D4BE-43B9-9892-57E4E8E80519}">
  <dimension ref="A1:P103"/>
  <sheetViews>
    <sheetView zoomScale="110" workbookViewId="0">
      <selection sqref="A1:C12"/>
    </sheetView>
  </sheetViews>
  <sheetFormatPr defaultRowHeight="12.75" x14ac:dyDescent="0.2"/>
  <sheetData>
    <row r="1" spans="1:16" x14ac:dyDescent="0.2">
      <c r="A1" t="s">
        <v>8</v>
      </c>
      <c r="B1">
        <v>10</v>
      </c>
      <c r="C1" t="s">
        <v>9</v>
      </c>
      <c r="I1" s="3" t="s">
        <v>6</v>
      </c>
      <c r="M1" t="s">
        <v>7</v>
      </c>
    </row>
    <row r="2" spans="1:16" x14ac:dyDescent="0.2">
      <c r="A2" t="s">
        <v>0</v>
      </c>
      <c r="B2">
        <v>10</v>
      </c>
      <c r="C2" t="s">
        <v>10</v>
      </c>
      <c r="D2" t="s">
        <v>2</v>
      </c>
      <c r="E2" t="s">
        <v>3</v>
      </c>
      <c r="F2" t="s">
        <v>4</v>
      </c>
      <c r="I2" s="3"/>
    </row>
    <row r="3" spans="1:16" x14ac:dyDescent="0.2">
      <c r="A3" t="s">
        <v>1</v>
      </c>
      <c r="B3" s="1">
        <v>0.8</v>
      </c>
      <c r="D3" cm="1">
        <f t="array" ref="D3:D103">_xlfn.SEQUENCE(101,1,0,0.01)</f>
        <v>0</v>
      </c>
      <c r="E3" s="2">
        <f>MIN($D3*$B$2/$B$4,$B$2*$B$3)</f>
        <v>0</v>
      </c>
      <c r="F3" s="2">
        <f>MIN((1-$D3)*$B$2/$B$4,$B$2*$B$3)</f>
        <v>8</v>
      </c>
      <c r="G3" s="2"/>
      <c r="H3" s="2"/>
      <c r="I3" s="4">
        <f>$B$1*(D3-1)</f>
        <v>-10</v>
      </c>
      <c r="J3" s="2">
        <f>MIN($B$3*$B$4-1+$D3,0)</f>
        <v>-0.73333333333333339</v>
      </c>
      <c r="K3" s="2">
        <f>($B$2-E3)/($B$1*(1-$B$3*$B$4))</f>
        <v>1.3636363636363635</v>
      </c>
      <c r="L3" s="2"/>
      <c r="M3" s="2">
        <f>$B$1*D3</f>
        <v>0</v>
      </c>
      <c r="N3" s="2"/>
      <c r="P3" s="2"/>
    </row>
    <row r="4" spans="1:16" x14ac:dyDescent="0.2">
      <c r="A4" t="s">
        <v>5</v>
      </c>
      <c r="B4" s="1">
        <f>20/60</f>
        <v>0.33333333333333331</v>
      </c>
      <c r="C4" t="s">
        <v>13</v>
      </c>
      <c r="D4">
        <v>0.01</v>
      </c>
      <c r="E4" s="2">
        <f t="shared" ref="E4:E67" si="0">MIN($D4*$B$2/$B$4,$B$2*$B$3)</f>
        <v>0.30000000000000004</v>
      </c>
      <c r="F4" s="2">
        <f t="shared" ref="F4:F67" si="1">MIN((1-$D4)*$B$2/$B$4,$B$2*$B$3)</f>
        <v>8</v>
      </c>
      <c r="G4" s="2"/>
      <c r="H4" s="2"/>
      <c r="I4" s="4">
        <f t="shared" ref="I4:I67" si="2">$B$1*(D4-1)</f>
        <v>-9.9</v>
      </c>
      <c r="J4" s="2">
        <f t="shared" ref="J4:J67" si="3">MIN($B$3*$B$4-1+$D4,0)</f>
        <v>-0.72333333333333338</v>
      </c>
      <c r="K4" s="2">
        <f>($B$2-E4)/($B$1*(1-$B$3*$B$4))</f>
        <v>1.3227272727272725</v>
      </c>
      <c r="L4" s="2"/>
      <c r="M4" s="2">
        <f t="shared" ref="M4:M67" si="4">$B$1*D4</f>
        <v>0.1</v>
      </c>
      <c r="N4" s="2"/>
      <c r="O4" s="2"/>
      <c r="P4" s="2"/>
    </row>
    <row r="5" spans="1:16" x14ac:dyDescent="0.2">
      <c r="A5" t="s">
        <v>2</v>
      </c>
      <c r="B5">
        <v>0.5</v>
      </c>
      <c r="D5">
        <v>0.02</v>
      </c>
      <c r="E5" s="2">
        <f t="shared" si="0"/>
        <v>0.60000000000000009</v>
      </c>
      <c r="F5" s="2">
        <f t="shared" si="1"/>
        <v>8</v>
      </c>
      <c r="G5" s="2"/>
      <c r="H5" s="2"/>
      <c r="I5" s="4">
        <f t="shared" si="2"/>
        <v>-9.8000000000000007</v>
      </c>
      <c r="J5" s="2">
        <f t="shared" si="3"/>
        <v>-0.71333333333333337</v>
      </c>
      <c r="K5" s="2">
        <f t="shared" ref="K5:K67" si="5">($B$2-E5)/($B$1*(1-$B$3*$B$4))</f>
        <v>1.2818181818181817</v>
      </c>
      <c r="L5" s="2"/>
      <c r="M5" s="2">
        <f t="shared" si="4"/>
        <v>0.2</v>
      </c>
      <c r="N5" s="2"/>
      <c r="O5" s="2"/>
      <c r="P5" s="2"/>
    </row>
    <row r="6" spans="1:16" x14ac:dyDescent="0.2">
      <c r="D6">
        <v>0.03</v>
      </c>
      <c r="E6" s="2">
        <f t="shared" si="0"/>
        <v>0.9</v>
      </c>
      <c r="F6" s="2">
        <f t="shared" si="1"/>
        <v>8</v>
      </c>
      <c r="G6" s="2"/>
      <c r="H6" s="2"/>
      <c r="I6" s="4">
        <f t="shared" si="2"/>
        <v>-9.6999999999999993</v>
      </c>
      <c r="J6" s="2">
        <f t="shared" si="3"/>
        <v>-0.70333333333333337</v>
      </c>
      <c r="K6" s="2">
        <f t="shared" si="5"/>
        <v>1.2409090909090907</v>
      </c>
      <c r="L6" s="2"/>
      <c r="M6" s="2">
        <f t="shared" si="4"/>
        <v>0.3</v>
      </c>
      <c r="N6" s="2"/>
      <c r="O6" s="2"/>
      <c r="P6" s="2"/>
    </row>
    <row r="7" spans="1:16" x14ac:dyDescent="0.2">
      <c r="A7" t="s">
        <v>3</v>
      </c>
      <c r="B7">
        <f>$B$2*MIN($B$3,$B$5/$B$4)</f>
        <v>8</v>
      </c>
      <c r="D7">
        <v>0.04</v>
      </c>
      <c r="E7" s="2">
        <f t="shared" si="0"/>
        <v>1.2000000000000002</v>
      </c>
      <c r="F7" s="2">
        <f t="shared" si="1"/>
        <v>8</v>
      </c>
      <c r="G7" s="2"/>
      <c r="H7" s="2"/>
      <c r="I7" s="4">
        <f t="shared" si="2"/>
        <v>-9.6</v>
      </c>
      <c r="J7" s="2">
        <f t="shared" si="3"/>
        <v>-0.69333333333333336</v>
      </c>
      <c r="K7" s="2">
        <f t="shared" si="5"/>
        <v>1.2</v>
      </c>
      <c r="L7" s="2"/>
      <c r="M7" s="2">
        <f t="shared" si="4"/>
        <v>0.4</v>
      </c>
      <c r="N7" s="2"/>
      <c r="O7" s="2"/>
      <c r="P7" s="2"/>
    </row>
    <row r="8" spans="1:16" x14ac:dyDescent="0.2">
      <c r="A8" t="s">
        <v>4</v>
      </c>
      <c r="B8">
        <f>MIN((1-B5)/$B$4,$B$3)*$B$2</f>
        <v>8</v>
      </c>
      <c r="D8">
        <v>0.05</v>
      </c>
      <c r="E8" s="2">
        <f t="shared" si="0"/>
        <v>1.5</v>
      </c>
      <c r="F8" s="2">
        <f t="shared" si="1"/>
        <v>8</v>
      </c>
      <c r="G8" s="2"/>
      <c r="H8" s="2"/>
      <c r="I8" s="4">
        <f t="shared" si="2"/>
        <v>-9.5</v>
      </c>
      <c r="J8" s="2">
        <f t="shared" si="3"/>
        <v>-0.68333333333333335</v>
      </c>
      <c r="K8" s="2">
        <f t="shared" si="5"/>
        <v>1.1590909090909089</v>
      </c>
      <c r="L8" s="2"/>
      <c r="M8" s="2">
        <f t="shared" si="4"/>
        <v>0.5</v>
      </c>
      <c r="N8" s="2"/>
      <c r="O8" s="2"/>
      <c r="P8" s="2"/>
    </row>
    <row r="9" spans="1:16" x14ac:dyDescent="0.2">
      <c r="D9">
        <v>6.0000000000000005E-2</v>
      </c>
      <c r="E9" s="2">
        <f t="shared" si="0"/>
        <v>1.8000000000000003</v>
      </c>
      <c r="F9" s="2">
        <f t="shared" si="1"/>
        <v>8</v>
      </c>
      <c r="G9" s="2"/>
      <c r="H9" s="2"/>
      <c r="I9" s="4">
        <f t="shared" si="2"/>
        <v>-9.3999999999999986</v>
      </c>
      <c r="J9" s="2">
        <f t="shared" si="3"/>
        <v>-0.67333333333333334</v>
      </c>
      <c r="K9" s="2">
        <f t="shared" si="5"/>
        <v>1.1181818181818179</v>
      </c>
      <c r="L9" s="2"/>
      <c r="M9" s="2">
        <f t="shared" si="4"/>
        <v>0.60000000000000009</v>
      </c>
      <c r="N9" s="2"/>
      <c r="O9" s="2"/>
      <c r="P9" s="2"/>
    </row>
    <row r="10" spans="1:16" x14ac:dyDescent="0.2">
      <c r="D10">
        <v>7.0000000000000007E-2</v>
      </c>
      <c r="E10" s="2">
        <f t="shared" si="0"/>
        <v>2.1000000000000005</v>
      </c>
      <c r="F10" s="2">
        <f t="shared" si="1"/>
        <v>8</v>
      </c>
      <c r="G10" s="2"/>
      <c r="H10" s="2"/>
      <c r="I10" s="4">
        <f t="shared" si="2"/>
        <v>-9.2999999999999989</v>
      </c>
      <c r="J10" s="2">
        <f t="shared" si="3"/>
        <v>-0.66333333333333333</v>
      </c>
      <c r="K10" s="2">
        <f t="shared" si="5"/>
        <v>1.0772727272727272</v>
      </c>
      <c r="L10" s="2"/>
      <c r="M10" s="2">
        <f t="shared" si="4"/>
        <v>0.70000000000000007</v>
      </c>
      <c r="N10" s="2"/>
      <c r="O10" s="2"/>
      <c r="P10" s="2"/>
    </row>
    <row r="11" spans="1:16" x14ac:dyDescent="0.2">
      <c r="A11" t="s">
        <v>11</v>
      </c>
      <c r="B11">
        <f>(B2-B8)/(B1-B4*(B7+B8))</f>
        <v>0.42857142857142855</v>
      </c>
      <c r="D11">
        <v>0.08</v>
      </c>
      <c r="E11" s="2">
        <f t="shared" si="0"/>
        <v>2.4000000000000004</v>
      </c>
      <c r="F11" s="2">
        <f t="shared" si="1"/>
        <v>8</v>
      </c>
      <c r="G11" s="2"/>
      <c r="H11" s="2"/>
      <c r="I11" s="4">
        <f t="shared" si="2"/>
        <v>-9.2000000000000011</v>
      </c>
      <c r="J11" s="2">
        <f t="shared" si="3"/>
        <v>-0.65333333333333343</v>
      </c>
      <c r="K11" s="2">
        <f t="shared" si="5"/>
        <v>1.0363636363636362</v>
      </c>
      <c r="L11" s="2"/>
      <c r="M11" s="2">
        <f t="shared" si="4"/>
        <v>0.8</v>
      </c>
      <c r="N11" s="2"/>
      <c r="O11" s="2"/>
      <c r="P11" s="2"/>
    </row>
    <row r="12" spans="1:16" x14ac:dyDescent="0.2">
      <c r="A12" t="s">
        <v>12</v>
      </c>
      <c r="B12">
        <f>(B2-B7)/(B1-B4*(B7+B8))</f>
        <v>0.42857142857142855</v>
      </c>
      <c r="D12">
        <v>0.09</v>
      </c>
      <c r="E12" s="2">
        <f t="shared" si="0"/>
        <v>2.6999999999999997</v>
      </c>
      <c r="F12" s="2">
        <f t="shared" si="1"/>
        <v>8</v>
      </c>
      <c r="G12" s="2"/>
      <c r="H12" s="2"/>
      <c r="I12" s="4">
        <f t="shared" si="2"/>
        <v>-9.1</v>
      </c>
      <c r="J12" s="2">
        <f t="shared" si="3"/>
        <v>-0.64333333333333342</v>
      </c>
      <c r="K12" s="2">
        <f t="shared" si="5"/>
        <v>0.99545454545454548</v>
      </c>
      <c r="L12" s="2"/>
      <c r="M12" s="2">
        <f t="shared" si="4"/>
        <v>0.89999999999999991</v>
      </c>
      <c r="N12" s="2"/>
      <c r="O12" s="2"/>
      <c r="P12" s="2"/>
    </row>
    <row r="13" spans="1:16" x14ac:dyDescent="0.2">
      <c r="D13">
        <v>9.9999999999999992E-2</v>
      </c>
      <c r="E13" s="2">
        <f t="shared" si="0"/>
        <v>3</v>
      </c>
      <c r="F13" s="2">
        <f t="shared" si="1"/>
        <v>8</v>
      </c>
      <c r="G13" s="2"/>
      <c r="H13" s="2"/>
      <c r="I13" s="4">
        <f t="shared" si="2"/>
        <v>-9</v>
      </c>
      <c r="J13" s="2">
        <f t="shared" si="3"/>
        <v>-0.63333333333333341</v>
      </c>
      <c r="K13" s="2">
        <f t="shared" si="5"/>
        <v>0.95454545454545447</v>
      </c>
      <c r="L13" s="2"/>
      <c r="M13" s="2">
        <f t="shared" si="4"/>
        <v>0.99999999999999989</v>
      </c>
      <c r="N13" s="2"/>
      <c r="O13" s="2"/>
      <c r="P13" s="2"/>
    </row>
    <row r="14" spans="1:16" x14ac:dyDescent="0.2">
      <c r="D14">
        <v>0.10999999999999999</v>
      </c>
      <c r="E14" s="2">
        <f t="shared" si="0"/>
        <v>3.3</v>
      </c>
      <c r="F14" s="2">
        <f t="shared" si="1"/>
        <v>8</v>
      </c>
      <c r="G14" s="2"/>
      <c r="H14" s="2"/>
      <c r="I14" s="4">
        <f t="shared" si="2"/>
        <v>-8.9</v>
      </c>
      <c r="J14" s="2">
        <f t="shared" si="3"/>
        <v>-0.62333333333333341</v>
      </c>
      <c r="K14" s="2">
        <f t="shared" si="5"/>
        <v>0.91363636363636358</v>
      </c>
      <c r="L14" s="2"/>
      <c r="M14" s="2">
        <f t="shared" si="4"/>
        <v>1.0999999999999999</v>
      </c>
      <c r="N14" s="2"/>
      <c r="O14" s="2"/>
      <c r="P14" s="2"/>
    </row>
    <row r="15" spans="1:16" x14ac:dyDescent="0.2">
      <c r="D15">
        <v>0.11999999999999998</v>
      </c>
      <c r="E15" s="2">
        <f t="shared" si="0"/>
        <v>3.5999999999999992</v>
      </c>
      <c r="F15" s="2">
        <f t="shared" si="1"/>
        <v>8</v>
      </c>
      <c r="G15" s="2"/>
      <c r="H15" s="2"/>
      <c r="I15" s="4">
        <f t="shared" si="2"/>
        <v>-8.8000000000000007</v>
      </c>
      <c r="J15" s="2">
        <f t="shared" si="3"/>
        <v>-0.6133333333333334</v>
      </c>
      <c r="K15" s="2">
        <f t="shared" si="5"/>
        <v>0.87272727272727268</v>
      </c>
      <c r="L15" s="2"/>
      <c r="M15" s="2">
        <f t="shared" si="4"/>
        <v>1.1999999999999997</v>
      </c>
      <c r="N15" s="2"/>
      <c r="O15" s="2"/>
      <c r="P15" s="2"/>
    </row>
    <row r="16" spans="1:16" x14ac:dyDescent="0.2">
      <c r="D16">
        <v>0.12999999999999998</v>
      </c>
      <c r="E16" s="2">
        <f t="shared" si="0"/>
        <v>3.8999999999999995</v>
      </c>
      <c r="F16" s="2">
        <f t="shared" si="1"/>
        <v>8</v>
      </c>
      <c r="G16" s="2"/>
      <c r="H16" s="2"/>
      <c r="I16" s="4">
        <f t="shared" si="2"/>
        <v>-8.6999999999999993</v>
      </c>
      <c r="J16" s="2">
        <f t="shared" si="3"/>
        <v>-0.60333333333333339</v>
      </c>
      <c r="K16" s="2">
        <f t="shared" si="5"/>
        <v>0.83181818181818179</v>
      </c>
      <c r="L16" s="2"/>
      <c r="M16" s="2">
        <f t="shared" si="4"/>
        <v>1.2999999999999998</v>
      </c>
      <c r="N16" s="2"/>
      <c r="O16" s="2"/>
      <c r="P16" s="2"/>
    </row>
    <row r="17" spans="2:16" x14ac:dyDescent="0.2">
      <c r="B17">
        <f>B3*B4</f>
        <v>0.26666666666666666</v>
      </c>
      <c r="D17">
        <v>0.13999999999999999</v>
      </c>
      <c r="E17" s="2">
        <f t="shared" si="0"/>
        <v>4.2</v>
      </c>
      <c r="F17" s="2">
        <f t="shared" si="1"/>
        <v>8</v>
      </c>
      <c r="G17" s="2"/>
      <c r="H17" s="2"/>
      <c r="I17" s="4">
        <f t="shared" si="2"/>
        <v>-8.6</v>
      </c>
      <c r="J17" s="2">
        <f t="shared" si="3"/>
        <v>-0.59333333333333338</v>
      </c>
      <c r="K17" s="2">
        <f t="shared" si="5"/>
        <v>0.79090909090909078</v>
      </c>
      <c r="L17" s="2"/>
      <c r="M17" s="2">
        <f t="shared" si="4"/>
        <v>1.4</v>
      </c>
      <c r="N17" s="2"/>
      <c r="O17" s="2"/>
      <c r="P17" s="2"/>
    </row>
    <row r="18" spans="2:16" x14ac:dyDescent="0.2">
      <c r="D18">
        <v>0.15</v>
      </c>
      <c r="E18" s="2">
        <f t="shared" si="0"/>
        <v>4.5</v>
      </c>
      <c r="F18" s="2">
        <f t="shared" si="1"/>
        <v>8</v>
      </c>
      <c r="G18" s="2"/>
      <c r="H18" s="2"/>
      <c r="I18" s="4">
        <f t="shared" si="2"/>
        <v>-8.5</v>
      </c>
      <c r="J18" s="2">
        <f t="shared" si="3"/>
        <v>-0.58333333333333337</v>
      </c>
      <c r="K18" s="2">
        <f t="shared" si="5"/>
        <v>0.74999999999999989</v>
      </c>
      <c r="L18" s="2"/>
      <c r="M18" s="2">
        <f t="shared" si="4"/>
        <v>1.5</v>
      </c>
      <c r="N18" s="2"/>
      <c r="O18" s="2"/>
      <c r="P18" s="2"/>
    </row>
    <row r="19" spans="2:16" x14ac:dyDescent="0.2">
      <c r="D19">
        <v>0.16</v>
      </c>
      <c r="E19" s="2">
        <f t="shared" si="0"/>
        <v>4.8000000000000007</v>
      </c>
      <c r="F19" s="2">
        <f t="shared" si="1"/>
        <v>8</v>
      </c>
      <c r="G19" s="2"/>
      <c r="H19" s="2"/>
      <c r="I19" s="4">
        <f t="shared" si="2"/>
        <v>-8.4</v>
      </c>
      <c r="J19" s="2">
        <f t="shared" si="3"/>
        <v>-0.57333333333333336</v>
      </c>
      <c r="K19" s="2">
        <f t="shared" si="5"/>
        <v>0.70909090909090888</v>
      </c>
      <c r="L19" s="2"/>
      <c r="M19" s="2">
        <f t="shared" si="4"/>
        <v>1.6</v>
      </c>
      <c r="N19" s="2"/>
      <c r="O19" s="2"/>
      <c r="P19" s="2"/>
    </row>
    <row r="20" spans="2:16" x14ac:dyDescent="0.2">
      <c r="D20">
        <v>0.17</v>
      </c>
      <c r="E20" s="2">
        <f t="shared" si="0"/>
        <v>5.1000000000000005</v>
      </c>
      <c r="F20" s="2">
        <f t="shared" si="1"/>
        <v>8</v>
      </c>
      <c r="G20" s="2"/>
      <c r="H20" s="2"/>
      <c r="I20" s="4">
        <f t="shared" si="2"/>
        <v>-8.2999999999999989</v>
      </c>
      <c r="J20" s="2">
        <f t="shared" si="3"/>
        <v>-0.56333333333333335</v>
      </c>
      <c r="K20" s="2">
        <f t="shared" si="5"/>
        <v>0.6681818181818181</v>
      </c>
      <c r="L20" s="2"/>
      <c r="M20" s="2">
        <f t="shared" si="4"/>
        <v>1.7000000000000002</v>
      </c>
      <c r="N20" s="2"/>
      <c r="O20" s="2"/>
      <c r="P20" s="2"/>
    </row>
    <row r="21" spans="2:16" x14ac:dyDescent="0.2">
      <c r="D21">
        <v>0.18000000000000002</v>
      </c>
      <c r="E21" s="2">
        <f t="shared" si="0"/>
        <v>5.4000000000000012</v>
      </c>
      <c r="F21" s="2">
        <f t="shared" si="1"/>
        <v>8</v>
      </c>
      <c r="G21" s="2"/>
      <c r="H21" s="2"/>
      <c r="I21" s="4">
        <f t="shared" si="2"/>
        <v>-8.1999999999999993</v>
      </c>
      <c r="J21" s="2">
        <f t="shared" si="3"/>
        <v>-0.55333333333333334</v>
      </c>
      <c r="K21" s="2">
        <f t="shared" si="5"/>
        <v>0.62727272727272709</v>
      </c>
      <c r="L21" s="2"/>
      <c r="M21" s="2">
        <f t="shared" si="4"/>
        <v>1.8000000000000003</v>
      </c>
      <c r="N21" s="2"/>
      <c r="O21" s="2"/>
      <c r="P21" s="2"/>
    </row>
    <row r="22" spans="2:16" x14ac:dyDescent="0.2">
      <c r="D22">
        <v>0.19000000000000003</v>
      </c>
      <c r="E22" s="2">
        <f t="shared" si="0"/>
        <v>5.7000000000000011</v>
      </c>
      <c r="F22" s="2">
        <f t="shared" si="1"/>
        <v>8</v>
      </c>
      <c r="G22" s="2"/>
      <c r="H22" s="2"/>
      <c r="I22" s="4">
        <f t="shared" si="2"/>
        <v>-8.1</v>
      </c>
      <c r="J22" s="2">
        <f t="shared" si="3"/>
        <v>-0.54333333333333333</v>
      </c>
      <c r="K22" s="2">
        <f t="shared" si="5"/>
        <v>0.5863636363636362</v>
      </c>
      <c r="L22" s="2"/>
      <c r="M22" s="2">
        <f t="shared" si="4"/>
        <v>1.9000000000000004</v>
      </c>
      <c r="N22" s="2"/>
      <c r="O22" s="2"/>
      <c r="P22" s="2"/>
    </row>
    <row r="23" spans="2:16" x14ac:dyDescent="0.2">
      <c r="D23">
        <v>0.20000000000000004</v>
      </c>
      <c r="E23" s="2">
        <f t="shared" si="0"/>
        <v>6.0000000000000018</v>
      </c>
      <c r="F23" s="2">
        <f t="shared" si="1"/>
        <v>8</v>
      </c>
      <c r="G23" s="2"/>
      <c r="H23" s="2"/>
      <c r="I23" s="4">
        <f t="shared" si="2"/>
        <v>-7.9999999999999991</v>
      </c>
      <c r="J23" s="2">
        <f t="shared" si="3"/>
        <v>-0.53333333333333333</v>
      </c>
      <c r="K23" s="2">
        <f t="shared" si="5"/>
        <v>0.54545454545454519</v>
      </c>
      <c r="L23" s="2"/>
      <c r="M23" s="2">
        <f t="shared" si="4"/>
        <v>2.0000000000000004</v>
      </c>
      <c r="N23" s="2"/>
      <c r="O23" s="2"/>
      <c r="P23" s="2"/>
    </row>
    <row r="24" spans="2:16" x14ac:dyDescent="0.2">
      <c r="D24">
        <v>0.21000000000000005</v>
      </c>
      <c r="E24" s="2">
        <f t="shared" si="0"/>
        <v>6.3000000000000016</v>
      </c>
      <c r="F24" s="2">
        <f t="shared" si="1"/>
        <v>8</v>
      </c>
      <c r="G24" s="2"/>
      <c r="H24" s="2"/>
      <c r="I24" s="4">
        <f t="shared" si="2"/>
        <v>-7.8999999999999995</v>
      </c>
      <c r="J24" s="2">
        <f t="shared" si="3"/>
        <v>-0.52333333333333332</v>
      </c>
      <c r="K24" s="2">
        <f t="shared" si="5"/>
        <v>0.5045454545454543</v>
      </c>
      <c r="L24" s="2"/>
      <c r="M24" s="2">
        <f t="shared" si="4"/>
        <v>2.1000000000000005</v>
      </c>
      <c r="N24" s="2"/>
      <c r="O24" s="2"/>
      <c r="P24" s="2"/>
    </row>
    <row r="25" spans="2:16" x14ac:dyDescent="0.2">
      <c r="D25">
        <v>0.22000000000000006</v>
      </c>
      <c r="E25" s="2">
        <f t="shared" si="0"/>
        <v>6.6000000000000023</v>
      </c>
      <c r="F25" s="2">
        <f t="shared" si="1"/>
        <v>8</v>
      </c>
      <c r="G25" s="2"/>
      <c r="H25" s="2"/>
      <c r="I25" s="4">
        <f t="shared" si="2"/>
        <v>-7.7999999999999989</v>
      </c>
      <c r="J25" s="2">
        <f t="shared" si="3"/>
        <v>-0.51333333333333331</v>
      </c>
      <c r="K25" s="2">
        <f t="shared" si="5"/>
        <v>0.46363636363636329</v>
      </c>
      <c r="L25" s="2"/>
      <c r="M25" s="2">
        <f t="shared" si="4"/>
        <v>2.2000000000000006</v>
      </c>
      <c r="N25" s="2"/>
      <c r="O25" s="2"/>
      <c r="P25" s="2"/>
    </row>
    <row r="26" spans="2:16" x14ac:dyDescent="0.2">
      <c r="D26">
        <v>0.23000000000000007</v>
      </c>
      <c r="E26" s="2">
        <f t="shared" si="0"/>
        <v>6.9000000000000021</v>
      </c>
      <c r="F26" s="2">
        <f t="shared" si="1"/>
        <v>8</v>
      </c>
      <c r="G26" s="2"/>
      <c r="H26" s="2"/>
      <c r="I26" s="4">
        <f t="shared" si="2"/>
        <v>-7.6999999999999993</v>
      </c>
      <c r="J26" s="2">
        <f t="shared" si="3"/>
        <v>-0.5033333333333333</v>
      </c>
      <c r="K26" s="2">
        <f t="shared" si="5"/>
        <v>0.4227272727272724</v>
      </c>
      <c r="L26" s="2"/>
      <c r="M26" s="2">
        <f t="shared" si="4"/>
        <v>2.3000000000000007</v>
      </c>
      <c r="N26" s="2"/>
      <c r="O26" s="2"/>
      <c r="P26" s="2"/>
    </row>
    <row r="27" spans="2:16" x14ac:dyDescent="0.2">
      <c r="D27">
        <v>0.24000000000000007</v>
      </c>
      <c r="E27" s="2">
        <f t="shared" si="0"/>
        <v>7.2000000000000028</v>
      </c>
      <c r="F27" s="2">
        <f t="shared" si="1"/>
        <v>8</v>
      </c>
      <c r="G27" s="2"/>
      <c r="H27" s="2"/>
      <c r="I27" s="4">
        <f t="shared" si="2"/>
        <v>-7.5999999999999988</v>
      </c>
      <c r="J27" s="2">
        <f t="shared" si="3"/>
        <v>-0.49333333333333329</v>
      </c>
      <c r="K27" s="2">
        <f t="shared" si="5"/>
        <v>0.38181818181818139</v>
      </c>
      <c r="L27" s="2"/>
      <c r="M27" s="2">
        <f t="shared" si="4"/>
        <v>2.4000000000000008</v>
      </c>
      <c r="N27" s="2"/>
      <c r="O27" s="2"/>
      <c r="P27" s="2"/>
    </row>
    <row r="28" spans="2:16" x14ac:dyDescent="0.2">
      <c r="D28">
        <v>0.25000000000000006</v>
      </c>
      <c r="E28" s="2">
        <f t="shared" si="0"/>
        <v>7.5000000000000018</v>
      </c>
      <c r="F28" s="2">
        <f t="shared" si="1"/>
        <v>8</v>
      </c>
      <c r="G28" s="2"/>
      <c r="H28" s="2"/>
      <c r="I28" s="4">
        <f t="shared" si="2"/>
        <v>-7.5</v>
      </c>
      <c r="J28" s="2">
        <f t="shared" si="3"/>
        <v>-0.48333333333333334</v>
      </c>
      <c r="K28" s="2">
        <f t="shared" si="5"/>
        <v>0.34090909090909066</v>
      </c>
      <c r="L28" s="2"/>
      <c r="M28" s="2">
        <f t="shared" si="4"/>
        <v>2.5000000000000004</v>
      </c>
      <c r="N28" s="2"/>
      <c r="O28" s="2"/>
      <c r="P28" s="2"/>
    </row>
    <row r="29" spans="2:16" x14ac:dyDescent="0.2">
      <c r="D29">
        <v>0.26000000000000006</v>
      </c>
      <c r="E29" s="2">
        <f t="shared" si="0"/>
        <v>7.8000000000000016</v>
      </c>
      <c r="F29" s="2">
        <f t="shared" si="1"/>
        <v>8</v>
      </c>
      <c r="G29" s="2"/>
      <c r="H29" s="2"/>
      <c r="I29" s="4">
        <f t="shared" si="2"/>
        <v>-7.4</v>
      </c>
      <c r="J29" s="2">
        <f t="shared" si="3"/>
        <v>-0.47333333333333333</v>
      </c>
      <c r="K29" s="2">
        <f t="shared" si="5"/>
        <v>0.29999999999999977</v>
      </c>
      <c r="L29" s="2"/>
      <c r="M29" s="2">
        <f t="shared" si="4"/>
        <v>2.6000000000000005</v>
      </c>
      <c r="N29" s="2"/>
      <c r="O29" s="2"/>
      <c r="P29" s="2"/>
    </row>
    <row r="30" spans="2:16" x14ac:dyDescent="0.2">
      <c r="D30">
        <v>0.27000000000000007</v>
      </c>
      <c r="E30" s="2">
        <f t="shared" si="0"/>
        <v>8</v>
      </c>
      <c r="F30" s="2">
        <f t="shared" si="1"/>
        <v>8</v>
      </c>
      <c r="G30" s="2"/>
      <c r="H30" s="2"/>
      <c r="I30" s="4">
        <f t="shared" si="2"/>
        <v>-7.3</v>
      </c>
      <c r="J30" s="2">
        <f t="shared" si="3"/>
        <v>-0.46333333333333332</v>
      </c>
      <c r="K30" s="2">
        <f t="shared" si="5"/>
        <v>0.27272727272727271</v>
      </c>
      <c r="L30" s="2"/>
      <c r="M30" s="2">
        <f t="shared" si="4"/>
        <v>2.7000000000000006</v>
      </c>
      <c r="N30" s="2"/>
      <c r="O30" s="2"/>
      <c r="P30" s="2"/>
    </row>
    <row r="31" spans="2:16" x14ac:dyDescent="0.2">
      <c r="D31">
        <v>0.28000000000000008</v>
      </c>
      <c r="E31" s="2">
        <f t="shared" si="0"/>
        <v>8</v>
      </c>
      <c r="F31" s="2">
        <f t="shared" si="1"/>
        <v>8</v>
      </c>
      <c r="G31" s="2"/>
      <c r="H31" s="2"/>
      <c r="I31" s="4">
        <f t="shared" si="2"/>
        <v>-7.1999999999999993</v>
      </c>
      <c r="J31" s="2">
        <f t="shared" si="3"/>
        <v>-0.45333333333333331</v>
      </c>
      <c r="K31" s="2">
        <f t="shared" si="5"/>
        <v>0.27272727272727271</v>
      </c>
      <c r="L31" s="2"/>
      <c r="M31" s="2">
        <f t="shared" si="4"/>
        <v>2.8000000000000007</v>
      </c>
      <c r="N31" s="2"/>
      <c r="O31" s="2"/>
      <c r="P31" s="2"/>
    </row>
    <row r="32" spans="2:16" x14ac:dyDescent="0.2">
      <c r="D32">
        <v>0.29000000000000009</v>
      </c>
      <c r="E32" s="2">
        <f t="shared" si="0"/>
        <v>8</v>
      </c>
      <c r="F32" s="2">
        <f t="shared" si="1"/>
        <v>8</v>
      </c>
      <c r="G32" s="2"/>
      <c r="H32" s="2"/>
      <c r="I32" s="4">
        <f t="shared" si="2"/>
        <v>-7.1</v>
      </c>
      <c r="J32" s="2">
        <f t="shared" si="3"/>
        <v>-0.4433333333333333</v>
      </c>
      <c r="K32" s="2">
        <f t="shared" si="5"/>
        <v>0.27272727272727271</v>
      </c>
      <c r="L32" s="2"/>
      <c r="M32" s="2">
        <f t="shared" si="4"/>
        <v>2.9000000000000008</v>
      </c>
      <c r="N32" s="2"/>
      <c r="O32" s="2"/>
      <c r="P32" s="2"/>
    </row>
    <row r="33" spans="4:16" x14ac:dyDescent="0.2">
      <c r="D33">
        <v>0.3000000000000001</v>
      </c>
      <c r="E33" s="2">
        <f t="shared" si="0"/>
        <v>8</v>
      </c>
      <c r="F33" s="2">
        <f t="shared" si="1"/>
        <v>8</v>
      </c>
      <c r="G33" s="2"/>
      <c r="H33" s="2"/>
      <c r="I33" s="4">
        <f t="shared" si="2"/>
        <v>-7</v>
      </c>
      <c r="J33" s="2">
        <f t="shared" si="3"/>
        <v>-0.43333333333333329</v>
      </c>
      <c r="K33" s="2">
        <f t="shared" si="5"/>
        <v>0.27272727272727271</v>
      </c>
      <c r="L33" s="2"/>
      <c r="M33" s="2">
        <f t="shared" si="4"/>
        <v>3.0000000000000009</v>
      </c>
      <c r="N33" s="2"/>
      <c r="O33" s="2"/>
      <c r="P33" s="2"/>
    </row>
    <row r="34" spans="4:16" x14ac:dyDescent="0.2">
      <c r="D34">
        <v>0.31000000000000011</v>
      </c>
      <c r="E34" s="2">
        <f t="shared" si="0"/>
        <v>8</v>
      </c>
      <c r="F34" s="2">
        <f t="shared" si="1"/>
        <v>8</v>
      </c>
      <c r="G34" s="2"/>
      <c r="H34" s="2"/>
      <c r="I34" s="4">
        <f t="shared" si="2"/>
        <v>-6.8999999999999995</v>
      </c>
      <c r="J34" s="2">
        <f t="shared" si="3"/>
        <v>-0.42333333333333328</v>
      </c>
      <c r="K34" s="2">
        <f t="shared" si="5"/>
        <v>0.27272727272727271</v>
      </c>
      <c r="L34" s="2"/>
      <c r="M34" s="2">
        <f t="shared" si="4"/>
        <v>3.100000000000001</v>
      </c>
      <c r="N34" s="2"/>
      <c r="O34" s="2"/>
      <c r="P34" s="2"/>
    </row>
    <row r="35" spans="4:16" x14ac:dyDescent="0.2">
      <c r="D35">
        <v>0.32000000000000012</v>
      </c>
      <c r="E35" s="2">
        <f t="shared" si="0"/>
        <v>8</v>
      </c>
      <c r="F35" s="2">
        <f t="shared" si="1"/>
        <v>8</v>
      </c>
      <c r="G35" s="2"/>
      <c r="H35" s="2"/>
      <c r="I35" s="4">
        <f t="shared" si="2"/>
        <v>-6.7999999999999989</v>
      </c>
      <c r="J35" s="2">
        <f t="shared" si="3"/>
        <v>-0.41333333333333327</v>
      </c>
      <c r="K35" s="2">
        <f t="shared" si="5"/>
        <v>0.27272727272727271</v>
      </c>
      <c r="L35" s="2"/>
      <c r="M35" s="2">
        <f t="shared" si="4"/>
        <v>3.2000000000000011</v>
      </c>
      <c r="N35" s="2"/>
      <c r="O35" s="2"/>
      <c r="P35" s="2"/>
    </row>
    <row r="36" spans="4:16" x14ac:dyDescent="0.2">
      <c r="D36">
        <v>0.33000000000000013</v>
      </c>
      <c r="E36" s="2">
        <f t="shared" si="0"/>
        <v>8</v>
      </c>
      <c r="F36" s="2">
        <f t="shared" si="1"/>
        <v>8</v>
      </c>
      <c r="G36" s="2"/>
      <c r="H36" s="2"/>
      <c r="I36" s="4">
        <f t="shared" si="2"/>
        <v>-6.6999999999999993</v>
      </c>
      <c r="J36" s="2">
        <f t="shared" si="3"/>
        <v>-0.40333333333333327</v>
      </c>
      <c r="K36" s="2">
        <f t="shared" si="5"/>
        <v>0.27272727272727271</v>
      </c>
      <c r="L36" s="2"/>
      <c r="M36" s="2">
        <f t="shared" si="4"/>
        <v>3.3000000000000012</v>
      </c>
      <c r="N36" s="2"/>
      <c r="O36" s="2"/>
      <c r="P36" s="2"/>
    </row>
    <row r="37" spans="4:16" x14ac:dyDescent="0.2">
      <c r="D37">
        <v>0.34000000000000014</v>
      </c>
      <c r="E37" s="2">
        <f t="shared" si="0"/>
        <v>8</v>
      </c>
      <c r="F37" s="2">
        <f t="shared" si="1"/>
        <v>8</v>
      </c>
      <c r="G37" s="2"/>
      <c r="H37" s="2"/>
      <c r="I37" s="4">
        <f t="shared" si="2"/>
        <v>-6.6</v>
      </c>
      <c r="J37" s="2">
        <f t="shared" si="3"/>
        <v>-0.39333333333333326</v>
      </c>
      <c r="K37" s="2">
        <f t="shared" si="5"/>
        <v>0.27272727272727271</v>
      </c>
      <c r="L37" s="2"/>
      <c r="M37" s="2">
        <f t="shared" si="4"/>
        <v>3.4000000000000012</v>
      </c>
      <c r="N37" s="2"/>
      <c r="O37" s="2"/>
      <c r="P37" s="2"/>
    </row>
    <row r="38" spans="4:16" x14ac:dyDescent="0.2">
      <c r="D38">
        <v>0.35000000000000014</v>
      </c>
      <c r="E38" s="2">
        <f t="shared" si="0"/>
        <v>8</v>
      </c>
      <c r="F38" s="2">
        <f t="shared" si="1"/>
        <v>8</v>
      </c>
      <c r="G38" s="2"/>
      <c r="H38" s="2"/>
      <c r="I38" s="4">
        <f t="shared" si="2"/>
        <v>-6.4999999999999991</v>
      </c>
      <c r="J38" s="2">
        <f t="shared" si="3"/>
        <v>-0.38333333333333325</v>
      </c>
      <c r="K38" s="2">
        <f t="shared" si="5"/>
        <v>0.27272727272727271</v>
      </c>
      <c r="L38" s="2"/>
      <c r="M38" s="2">
        <f t="shared" si="4"/>
        <v>3.5000000000000013</v>
      </c>
      <c r="N38" s="2"/>
      <c r="O38" s="2"/>
      <c r="P38" s="2"/>
    </row>
    <row r="39" spans="4:16" x14ac:dyDescent="0.2">
      <c r="D39">
        <v>0.36000000000000015</v>
      </c>
      <c r="E39" s="2">
        <f t="shared" si="0"/>
        <v>8</v>
      </c>
      <c r="F39" s="2">
        <f t="shared" si="1"/>
        <v>8</v>
      </c>
      <c r="G39" s="2"/>
      <c r="H39" s="2"/>
      <c r="I39" s="4">
        <f t="shared" si="2"/>
        <v>-6.3999999999999986</v>
      </c>
      <c r="J39" s="2">
        <f t="shared" si="3"/>
        <v>-0.37333333333333324</v>
      </c>
      <c r="K39" s="2">
        <f t="shared" si="5"/>
        <v>0.27272727272727271</v>
      </c>
      <c r="L39" s="2"/>
      <c r="M39" s="2">
        <f t="shared" si="4"/>
        <v>3.6000000000000014</v>
      </c>
      <c r="N39" s="2"/>
      <c r="O39" s="2"/>
      <c r="P39" s="2"/>
    </row>
    <row r="40" spans="4:16" x14ac:dyDescent="0.2">
      <c r="D40">
        <v>0.37000000000000016</v>
      </c>
      <c r="E40" s="2">
        <f t="shared" si="0"/>
        <v>8</v>
      </c>
      <c r="F40" s="2">
        <f t="shared" si="1"/>
        <v>8</v>
      </c>
      <c r="G40" s="2"/>
      <c r="H40" s="2"/>
      <c r="I40" s="4">
        <f t="shared" si="2"/>
        <v>-6.2999999999999989</v>
      </c>
      <c r="J40" s="2">
        <f t="shared" si="3"/>
        <v>-0.36333333333333323</v>
      </c>
      <c r="K40" s="2">
        <f t="shared" si="5"/>
        <v>0.27272727272727271</v>
      </c>
      <c r="L40" s="2"/>
      <c r="M40" s="2">
        <f t="shared" si="4"/>
        <v>3.7000000000000015</v>
      </c>
      <c r="N40" s="2"/>
      <c r="O40" s="2"/>
      <c r="P40" s="2"/>
    </row>
    <row r="41" spans="4:16" x14ac:dyDescent="0.2">
      <c r="D41">
        <v>0.38000000000000017</v>
      </c>
      <c r="E41" s="2">
        <f t="shared" si="0"/>
        <v>8</v>
      </c>
      <c r="F41" s="2">
        <f t="shared" si="1"/>
        <v>8</v>
      </c>
      <c r="G41" s="2"/>
      <c r="H41" s="2"/>
      <c r="I41" s="4">
        <f t="shared" si="2"/>
        <v>-6.1999999999999993</v>
      </c>
      <c r="J41" s="2">
        <f t="shared" si="3"/>
        <v>-0.35333333333333322</v>
      </c>
      <c r="K41" s="2">
        <f t="shared" si="5"/>
        <v>0.27272727272727271</v>
      </c>
      <c r="L41" s="2"/>
      <c r="M41" s="2">
        <f t="shared" si="4"/>
        <v>3.8000000000000016</v>
      </c>
      <c r="N41" s="2"/>
      <c r="O41" s="2"/>
      <c r="P41" s="2"/>
    </row>
    <row r="42" spans="4:16" x14ac:dyDescent="0.2">
      <c r="D42">
        <v>0.39000000000000018</v>
      </c>
      <c r="E42" s="2">
        <f t="shared" si="0"/>
        <v>8</v>
      </c>
      <c r="F42" s="2">
        <f t="shared" si="1"/>
        <v>8</v>
      </c>
      <c r="G42" s="2"/>
      <c r="H42" s="2"/>
      <c r="I42" s="4">
        <f t="shared" si="2"/>
        <v>-6.0999999999999988</v>
      </c>
      <c r="J42" s="2">
        <f t="shared" si="3"/>
        <v>-0.34333333333333321</v>
      </c>
      <c r="K42" s="2">
        <f t="shared" si="5"/>
        <v>0.27272727272727271</v>
      </c>
      <c r="L42" s="2"/>
      <c r="M42" s="2">
        <f t="shared" si="4"/>
        <v>3.9000000000000017</v>
      </c>
      <c r="N42" s="2"/>
      <c r="O42" s="2"/>
      <c r="P42" s="2"/>
    </row>
    <row r="43" spans="4:16" x14ac:dyDescent="0.2">
      <c r="D43">
        <v>0.40000000000000019</v>
      </c>
      <c r="E43" s="2">
        <f t="shared" si="0"/>
        <v>8</v>
      </c>
      <c r="F43" s="2">
        <f t="shared" si="1"/>
        <v>8</v>
      </c>
      <c r="G43" s="2"/>
      <c r="H43" s="2"/>
      <c r="I43" s="4">
        <f t="shared" si="2"/>
        <v>-5.9999999999999982</v>
      </c>
      <c r="J43" s="2">
        <f t="shared" si="3"/>
        <v>-0.3333333333333332</v>
      </c>
      <c r="K43" s="2">
        <f t="shared" si="5"/>
        <v>0.27272727272727271</v>
      </c>
      <c r="L43" s="2"/>
      <c r="M43" s="2">
        <f t="shared" si="4"/>
        <v>4.0000000000000018</v>
      </c>
      <c r="N43" s="2"/>
      <c r="O43" s="2"/>
      <c r="P43" s="2"/>
    </row>
    <row r="44" spans="4:16" x14ac:dyDescent="0.2">
      <c r="D44">
        <v>0.4100000000000002</v>
      </c>
      <c r="E44" s="2">
        <f t="shared" si="0"/>
        <v>8</v>
      </c>
      <c r="F44" s="2">
        <f t="shared" si="1"/>
        <v>8</v>
      </c>
      <c r="G44" s="2"/>
      <c r="H44" s="2"/>
      <c r="I44" s="4">
        <f t="shared" si="2"/>
        <v>-5.8999999999999986</v>
      </c>
      <c r="J44" s="2">
        <f t="shared" si="3"/>
        <v>-0.32333333333333319</v>
      </c>
      <c r="K44" s="2">
        <f t="shared" si="5"/>
        <v>0.27272727272727271</v>
      </c>
      <c r="L44" s="2"/>
      <c r="M44" s="2">
        <f t="shared" si="4"/>
        <v>4.1000000000000023</v>
      </c>
      <c r="N44" s="2"/>
      <c r="O44" s="2"/>
      <c r="P44" s="2"/>
    </row>
    <row r="45" spans="4:16" x14ac:dyDescent="0.2">
      <c r="D45">
        <v>0.42000000000000021</v>
      </c>
      <c r="E45" s="2">
        <f t="shared" si="0"/>
        <v>8</v>
      </c>
      <c r="F45" s="2">
        <f t="shared" si="1"/>
        <v>8</v>
      </c>
      <c r="G45" s="2"/>
      <c r="H45" s="2"/>
      <c r="I45" s="4">
        <f t="shared" si="2"/>
        <v>-5.7999999999999989</v>
      </c>
      <c r="J45" s="2">
        <f t="shared" si="3"/>
        <v>-0.31333333333333319</v>
      </c>
      <c r="K45" s="2">
        <f t="shared" si="5"/>
        <v>0.27272727272727271</v>
      </c>
      <c r="L45" s="2"/>
      <c r="M45" s="2">
        <f t="shared" si="4"/>
        <v>4.200000000000002</v>
      </c>
      <c r="N45" s="2"/>
      <c r="O45" s="2"/>
      <c r="P45" s="2"/>
    </row>
    <row r="46" spans="4:16" x14ac:dyDescent="0.2">
      <c r="D46">
        <v>0.43000000000000022</v>
      </c>
      <c r="E46" s="2">
        <f t="shared" si="0"/>
        <v>8</v>
      </c>
      <c r="F46" s="2">
        <f t="shared" si="1"/>
        <v>8</v>
      </c>
      <c r="G46" s="2"/>
      <c r="H46" s="2"/>
      <c r="I46" s="4">
        <f t="shared" si="2"/>
        <v>-5.6999999999999984</v>
      </c>
      <c r="J46" s="2">
        <f t="shared" si="3"/>
        <v>-0.30333333333333318</v>
      </c>
      <c r="K46" s="2">
        <f t="shared" si="5"/>
        <v>0.27272727272727271</v>
      </c>
      <c r="L46" s="2"/>
      <c r="M46" s="2">
        <f t="shared" si="4"/>
        <v>4.3000000000000025</v>
      </c>
      <c r="N46" s="2"/>
      <c r="O46" s="2"/>
      <c r="P46" s="2"/>
    </row>
    <row r="47" spans="4:16" x14ac:dyDescent="0.2">
      <c r="D47">
        <v>0.44000000000000022</v>
      </c>
      <c r="E47" s="2">
        <f t="shared" si="0"/>
        <v>8</v>
      </c>
      <c r="F47" s="2">
        <f t="shared" si="1"/>
        <v>8</v>
      </c>
      <c r="G47" s="2"/>
      <c r="H47" s="2"/>
      <c r="I47" s="4">
        <f t="shared" si="2"/>
        <v>-5.5999999999999979</v>
      </c>
      <c r="J47" s="2">
        <f t="shared" si="3"/>
        <v>-0.29333333333333317</v>
      </c>
      <c r="K47" s="2">
        <f t="shared" si="5"/>
        <v>0.27272727272727271</v>
      </c>
      <c r="L47" s="2"/>
      <c r="M47" s="2">
        <f t="shared" si="4"/>
        <v>4.4000000000000021</v>
      </c>
      <c r="N47" s="2"/>
      <c r="O47" s="2"/>
      <c r="P47" s="2"/>
    </row>
    <row r="48" spans="4:16" x14ac:dyDescent="0.2">
      <c r="D48">
        <v>0.45000000000000023</v>
      </c>
      <c r="E48" s="2">
        <f t="shared" si="0"/>
        <v>8</v>
      </c>
      <c r="F48" s="2">
        <f t="shared" si="1"/>
        <v>8</v>
      </c>
      <c r="G48" s="2"/>
      <c r="H48" s="2"/>
      <c r="I48" s="4">
        <f t="shared" si="2"/>
        <v>-5.4999999999999982</v>
      </c>
      <c r="J48" s="2">
        <f t="shared" si="3"/>
        <v>-0.28333333333333316</v>
      </c>
      <c r="K48" s="2">
        <f t="shared" si="5"/>
        <v>0.27272727272727271</v>
      </c>
      <c r="L48" s="2"/>
      <c r="M48" s="2">
        <f t="shared" si="4"/>
        <v>4.5000000000000027</v>
      </c>
      <c r="N48" s="2"/>
      <c r="O48" s="2"/>
      <c r="P48" s="2"/>
    </row>
    <row r="49" spans="4:16" x14ac:dyDescent="0.2">
      <c r="D49">
        <v>0.46000000000000024</v>
      </c>
      <c r="E49" s="2">
        <f t="shared" si="0"/>
        <v>8</v>
      </c>
      <c r="F49" s="2">
        <f t="shared" si="1"/>
        <v>8</v>
      </c>
      <c r="G49" s="2"/>
      <c r="H49" s="2"/>
      <c r="I49" s="4">
        <f t="shared" si="2"/>
        <v>-5.3999999999999986</v>
      </c>
      <c r="J49" s="2">
        <f t="shared" si="3"/>
        <v>-0.27333333333333315</v>
      </c>
      <c r="K49" s="2">
        <f t="shared" si="5"/>
        <v>0.27272727272727271</v>
      </c>
      <c r="L49" s="2"/>
      <c r="M49" s="2">
        <f t="shared" si="4"/>
        <v>4.6000000000000023</v>
      </c>
      <c r="N49" s="2"/>
      <c r="O49" s="2"/>
      <c r="P49" s="2"/>
    </row>
    <row r="50" spans="4:16" x14ac:dyDescent="0.2">
      <c r="D50">
        <v>0.47000000000000025</v>
      </c>
      <c r="E50" s="2">
        <f t="shared" si="0"/>
        <v>8</v>
      </c>
      <c r="F50" s="2">
        <f t="shared" si="1"/>
        <v>8</v>
      </c>
      <c r="G50" s="2"/>
      <c r="H50" s="2"/>
      <c r="I50" s="4">
        <f t="shared" si="2"/>
        <v>-5.299999999999998</v>
      </c>
      <c r="J50" s="2">
        <f t="shared" si="3"/>
        <v>-0.26333333333333314</v>
      </c>
      <c r="K50" s="2">
        <f t="shared" si="5"/>
        <v>0.27272727272727271</v>
      </c>
      <c r="L50" s="2"/>
      <c r="M50" s="2">
        <f t="shared" si="4"/>
        <v>4.7000000000000028</v>
      </c>
      <c r="N50" s="2"/>
      <c r="O50" s="2"/>
      <c r="P50" s="2"/>
    </row>
    <row r="51" spans="4:16" x14ac:dyDescent="0.2">
      <c r="D51">
        <v>0.48000000000000026</v>
      </c>
      <c r="E51" s="2">
        <f t="shared" si="0"/>
        <v>8</v>
      </c>
      <c r="F51" s="2">
        <f t="shared" si="1"/>
        <v>8</v>
      </c>
      <c r="G51" s="2"/>
      <c r="H51" s="2"/>
      <c r="I51" s="4">
        <f t="shared" si="2"/>
        <v>-5.1999999999999975</v>
      </c>
      <c r="J51" s="2">
        <f t="shared" si="3"/>
        <v>-0.25333333333333313</v>
      </c>
      <c r="K51" s="2">
        <f t="shared" si="5"/>
        <v>0.27272727272727271</v>
      </c>
      <c r="L51" s="2"/>
      <c r="M51" s="2">
        <f t="shared" si="4"/>
        <v>4.8000000000000025</v>
      </c>
      <c r="N51" s="2"/>
      <c r="O51" s="2"/>
      <c r="P51" s="2"/>
    </row>
    <row r="52" spans="4:16" x14ac:dyDescent="0.2">
      <c r="D52">
        <v>0.49000000000000027</v>
      </c>
      <c r="E52" s="2">
        <f t="shared" si="0"/>
        <v>8</v>
      </c>
      <c r="F52" s="2">
        <f t="shared" si="1"/>
        <v>8</v>
      </c>
      <c r="G52" s="2"/>
      <c r="H52" s="2"/>
      <c r="I52" s="4">
        <f t="shared" si="2"/>
        <v>-5.0999999999999979</v>
      </c>
      <c r="J52" s="2">
        <f t="shared" si="3"/>
        <v>-0.24333333333333312</v>
      </c>
      <c r="K52" s="2">
        <f t="shared" si="5"/>
        <v>0.27272727272727271</v>
      </c>
      <c r="L52" s="2"/>
      <c r="M52" s="2">
        <f t="shared" si="4"/>
        <v>4.900000000000003</v>
      </c>
      <c r="N52" s="2"/>
      <c r="O52" s="2"/>
      <c r="P52" s="2"/>
    </row>
    <row r="53" spans="4:16" x14ac:dyDescent="0.2">
      <c r="D53">
        <v>0.50000000000000022</v>
      </c>
      <c r="E53" s="2">
        <f t="shared" si="0"/>
        <v>8</v>
      </c>
      <c r="F53" s="2">
        <f t="shared" si="1"/>
        <v>8</v>
      </c>
      <c r="G53" s="2"/>
      <c r="H53" s="2"/>
      <c r="I53" s="4">
        <f t="shared" si="2"/>
        <v>-4.9999999999999982</v>
      </c>
      <c r="J53" s="2">
        <f t="shared" si="3"/>
        <v>-0.23333333333333317</v>
      </c>
      <c r="K53" s="2">
        <f t="shared" si="5"/>
        <v>0.27272727272727271</v>
      </c>
      <c r="L53" s="2"/>
      <c r="M53" s="2">
        <f t="shared" si="4"/>
        <v>5.0000000000000018</v>
      </c>
      <c r="N53" s="2"/>
      <c r="O53" s="2"/>
      <c r="P53" s="2"/>
    </row>
    <row r="54" spans="4:16" x14ac:dyDescent="0.2">
      <c r="D54">
        <v>0.51000000000000023</v>
      </c>
      <c r="E54" s="2">
        <f t="shared" si="0"/>
        <v>8</v>
      </c>
      <c r="F54" s="2">
        <f t="shared" si="1"/>
        <v>8</v>
      </c>
      <c r="G54" s="2"/>
      <c r="H54" s="2"/>
      <c r="I54" s="4">
        <f t="shared" si="2"/>
        <v>-4.8999999999999977</v>
      </c>
      <c r="J54" s="2">
        <f t="shared" si="3"/>
        <v>-0.22333333333333316</v>
      </c>
      <c r="K54" s="2">
        <f t="shared" si="5"/>
        <v>0.27272727272727271</v>
      </c>
      <c r="L54" s="2"/>
      <c r="M54" s="2">
        <f t="shared" si="4"/>
        <v>5.1000000000000023</v>
      </c>
      <c r="N54" s="2"/>
      <c r="O54" s="2"/>
      <c r="P54" s="2"/>
    </row>
    <row r="55" spans="4:16" x14ac:dyDescent="0.2">
      <c r="D55">
        <v>0.52000000000000024</v>
      </c>
      <c r="E55" s="2">
        <f t="shared" si="0"/>
        <v>8</v>
      </c>
      <c r="F55" s="2">
        <f t="shared" si="1"/>
        <v>8</v>
      </c>
      <c r="G55" s="2"/>
      <c r="H55" s="2"/>
      <c r="I55" s="4">
        <f t="shared" si="2"/>
        <v>-4.7999999999999972</v>
      </c>
      <c r="J55" s="2">
        <f t="shared" si="3"/>
        <v>-0.21333333333333315</v>
      </c>
      <c r="K55" s="2">
        <f t="shared" si="5"/>
        <v>0.27272727272727271</v>
      </c>
      <c r="L55" s="2"/>
      <c r="M55" s="2">
        <f t="shared" si="4"/>
        <v>5.2000000000000028</v>
      </c>
      <c r="N55" s="2"/>
      <c r="O55" s="2"/>
      <c r="P55" s="2"/>
    </row>
    <row r="56" spans="4:16" x14ac:dyDescent="0.2">
      <c r="D56">
        <v>0.53000000000000025</v>
      </c>
      <c r="E56" s="2">
        <f t="shared" si="0"/>
        <v>8</v>
      </c>
      <c r="F56" s="2">
        <f t="shared" si="1"/>
        <v>8</v>
      </c>
      <c r="G56" s="2"/>
      <c r="H56" s="2"/>
      <c r="I56" s="4">
        <f t="shared" si="2"/>
        <v>-4.6999999999999975</v>
      </c>
      <c r="J56" s="2">
        <f t="shared" si="3"/>
        <v>-0.20333333333333314</v>
      </c>
      <c r="K56" s="2">
        <f t="shared" si="5"/>
        <v>0.27272727272727271</v>
      </c>
      <c r="L56" s="2"/>
      <c r="M56" s="2">
        <f t="shared" si="4"/>
        <v>5.3000000000000025</v>
      </c>
      <c r="N56" s="2"/>
      <c r="O56" s="2"/>
      <c r="P56" s="2"/>
    </row>
    <row r="57" spans="4:16" x14ac:dyDescent="0.2">
      <c r="D57">
        <v>0.54000000000000026</v>
      </c>
      <c r="E57" s="2">
        <f t="shared" si="0"/>
        <v>8</v>
      </c>
      <c r="F57" s="2">
        <f t="shared" si="1"/>
        <v>8</v>
      </c>
      <c r="G57" s="2"/>
      <c r="H57" s="2"/>
      <c r="I57" s="4">
        <f t="shared" si="2"/>
        <v>-4.5999999999999979</v>
      </c>
      <c r="J57" s="2">
        <f t="shared" si="3"/>
        <v>-0.19333333333333313</v>
      </c>
      <c r="K57" s="2">
        <f t="shared" si="5"/>
        <v>0.27272727272727271</v>
      </c>
      <c r="L57" s="2"/>
      <c r="M57" s="2">
        <f t="shared" si="4"/>
        <v>5.4000000000000021</v>
      </c>
      <c r="N57" s="2"/>
      <c r="O57" s="2"/>
      <c r="P57" s="2"/>
    </row>
    <row r="58" spans="4:16" x14ac:dyDescent="0.2">
      <c r="D58">
        <v>0.55000000000000027</v>
      </c>
      <c r="E58" s="2">
        <f t="shared" si="0"/>
        <v>8</v>
      </c>
      <c r="F58" s="2">
        <f t="shared" si="1"/>
        <v>8</v>
      </c>
      <c r="G58" s="2"/>
      <c r="H58" s="2"/>
      <c r="I58" s="4">
        <f t="shared" si="2"/>
        <v>-4.4999999999999973</v>
      </c>
      <c r="J58" s="2">
        <f t="shared" si="3"/>
        <v>-0.18333333333333313</v>
      </c>
      <c r="K58" s="2">
        <f t="shared" si="5"/>
        <v>0.27272727272727271</v>
      </c>
      <c r="L58" s="2"/>
      <c r="M58" s="2">
        <f t="shared" si="4"/>
        <v>5.5000000000000027</v>
      </c>
      <c r="N58" s="2"/>
      <c r="O58" s="2"/>
      <c r="P58" s="2"/>
    </row>
    <row r="59" spans="4:16" x14ac:dyDescent="0.2">
      <c r="D59">
        <v>0.56000000000000028</v>
      </c>
      <c r="E59" s="2">
        <f t="shared" si="0"/>
        <v>8</v>
      </c>
      <c r="F59" s="2">
        <f t="shared" si="1"/>
        <v>8</v>
      </c>
      <c r="G59" s="2"/>
      <c r="H59" s="2"/>
      <c r="I59" s="4">
        <f t="shared" si="2"/>
        <v>-4.3999999999999968</v>
      </c>
      <c r="J59" s="2">
        <f t="shared" si="3"/>
        <v>-0.17333333333333312</v>
      </c>
      <c r="K59" s="2">
        <f t="shared" si="5"/>
        <v>0.27272727272727271</v>
      </c>
      <c r="L59" s="2"/>
      <c r="M59" s="2">
        <f t="shared" si="4"/>
        <v>5.6000000000000032</v>
      </c>
      <c r="N59" s="2"/>
      <c r="O59" s="2"/>
      <c r="P59" s="2"/>
    </row>
    <row r="60" spans="4:16" x14ac:dyDescent="0.2">
      <c r="D60">
        <v>0.57000000000000028</v>
      </c>
      <c r="E60" s="2">
        <f t="shared" si="0"/>
        <v>8</v>
      </c>
      <c r="F60" s="2">
        <f t="shared" si="1"/>
        <v>8</v>
      </c>
      <c r="G60" s="2"/>
      <c r="H60" s="2"/>
      <c r="I60" s="4">
        <f t="shared" si="2"/>
        <v>-4.2999999999999972</v>
      </c>
      <c r="J60" s="2">
        <f t="shared" si="3"/>
        <v>-0.16333333333333311</v>
      </c>
      <c r="K60" s="2">
        <f t="shared" si="5"/>
        <v>0.27272727272727271</v>
      </c>
      <c r="L60" s="2"/>
      <c r="M60" s="2">
        <f t="shared" si="4"/>
        <v>5.7000000000000028</v>
      </c>
      <c r="N60" s="2"/>
      <c r="O60" s="2"/>
      <c r="P60" s="2"/>
    </row>
    <row r="61" spans="4:16" x14ac:dyDescent="0.2">
      <c r="D61">
        <v>0.58000000000000029</v>
      </c>
      <c r="E61" s="2">
        <f t="shared" si="0"/>
        <v>8</v>
      </c>
      <c r="F61" s="2">
        <f t="shared" si="1"/>
        <v>8</v>
      </c>
      <c r="G61" s="2"/>
      <c r="H61" s="2"/>
      <c r="I61" s="4">
        <f t="shared" si="2"/>
        <v>-4.1999999999999975</v>
      </c>
      <c r="J61" s="2">
        <f t="shared" si="3"/>
        <v>-0.1533333333333331</v>
      </c>
      <c r="K61" s="2">
        <f t="shared" si="5"/>
        <v>0.27272727272727271</v>
      </c>
      <c r="L61" s="2"/>
      <c r="M61" s="2">
        <f t="shared" si="4"/>
        <v>5.8000000000000025</v>
      </c>
      <c r="N61" s="2"/>
      <c r="O61" s="2"/>
      <c r="P61" s="2"/>
    </row>
    <row r="62" spans="4:16" x14ac:dyDescent="0.2">
      <c r="D62">
        <v>0.5900000000000003</v>
      </c>
      <c r="E62" s="2">
        <f t="shared" si="0"/>
        <v>8</v>
      </c>
      <c r="F62" s="2">
        <f t="shared" si="1"/>
        <v>8</v>
      </c>
      <c r="G62" s="2"/>
      <c r="H62" s="2"/>
      <c r="I62" s="4">
        <f t="shared" si="2"/>
        <v>-4.099999999999997</v>
      </c>
      <c r="J62" s="2">
        <f t="shared" si="3"/>
        <v>-0.14333333333333309</v>
      </c>
      <c r="K62" s="2">
        <f t="shared" si="5"/>
        <v>0.27272727272727271</v>
      </c>
      <c r="L62" s="2"/>
      <c r="M62" s="2">
        <f t="shared" si="4"/>
        <v>5.900000000000003</v>
      </c>
      <c r="N62" s="2"/>
      <c r="O62" s="2"/>
      <c r="P62" s="2"/>
    </row>
    <row r="63" spans="4:16" x14ac:dyDescent="0.2">
      <c r="D63">
        <v>0.60000000000000031</v>
      </c>
      <c r="E63" s="2">
        <f t="shared" si="0"/>
        <v>8</v>
      </c>
      <c r="F63" s="2">
        <f t="shared" si="1"/>
        <v>8</v>
      </c>
      <c r="G63" s="2"/>
      <c r="H63" s="2"/>
      <c r="I63" s="4">
        <f t="shared" si="2"/>
        <v>-3.9999999999999969</v>
      </c>
      <c r="J63" s="2">
        <f t="shared" si="3"/>
        <v>-0.13333333333333308</v>
      </c>
      <c r="K63" s="2">
        <f t="shared" si="5"/>
        <v>0.27272727272727271</v>
      </c>
      <c r="L63" s="2"/>
      <c r="M63" s="2">
        <f t="shared" si="4"/>
        <v>6.0000000000000036</v>
      </c>
      <c r="N63" s="2"/>
      <c r="O63" s="2"/>
      <c r="P63" s="2"/>
    </row>
    <row r="64" spans="4:16" x14ac:dyDescent="0.2">
      <c r="D64">
        <v>0.61000000000000032</v>
      </c>
      <c r="E64" s="2">
        <f t="shared" si="0"/>
        <v>8</v>
      </c>
      <c r="F64" s="2">
        <f t="shared" si="1"/>
        <v>8</v>
      </c>
      <c r="G64" s="2"/>
      <c r="H64" s="2"/>
      <c r="I64" s="4">
        <f t="shared" si="2"/>
        <v>-3.8999999999999968</v>
      </c>
      <c r="J64" s="2">
        <f t="shared" si="3"/>
        <v>-0.12333333333333307</v>
      </c>
      <c r="K64" s="2">
        <f t="shared" si="5"/>
        <v>0.27272727272727271</v>
      </c>
      <c r="L64" s="2"/>
      <c r="M64" s="2">
        <f t="shared" si="4"/>
        <v>6.1000000000000032</v>
      </c>
      <c r="N64" s="2"/>
      <c r="O64" s="2"/>
      <c r="P64" s="2"/>
    </row>
    <row r="65" spans="4:16" x14ac:dyDescent="0.2">
      <c r="D65">
        <v>0.62000000000000033</v>
      </c>
      <c r="E65" s="2">
        <f t="shared" si="0"/>
        <v>8</v>
      </c>
      <c r="F65" s="2">
        <f t="shared" si="1"/>
        <v>8</v>
      </c>
      <c r="G65" s="2"/>
      <c r="H65" s="2"/>
      <c r="I65" s="4">
        <f t="shared" si="2"/>
        <v>-3.7999999999999967</v>
      </c>
      <c r="J65" s="2">
        <f t="shared" si="3"/>
        <v>-0.11333333333333306</v>
      </c>
      <c r="K65" s="2">
        <f t="shared" si="5"/>
        <v>0.27272727272727271</v>
      </c>
      <c r="L65" s="2"/>
      <c r="M65" s="2">
        <f t="shared" si="4"/>
        <v>6.2000000000000028</v>
      </c>
      <c r="N65" s="2"/>
      <c r="O65" s="2"/>
      <c r="P65" s="2"/>
    </row>
    <row r="66" spans="4:16" x14ac:dyDescent="0.2">
      <c r="D66">
        <v>0.63000000000000034</v>
      </c>
      <c r="E66" s="2">
        <f t="shared" si="0"/>
        <v>8</v>
      </c>
      <c r="F66" s="2">
        <f t="shared" si="1"/>
        <v>8</v>
      </c>
      <c r="G66" s="2"/>
      <c r="H66" s="2"/>
      <c r="I66" s="4">
        <f t="shared" si="2"/>
        <v>-3.6999999999999966</v>
      </c>
      <c r="J66" s="2">
        <f t="shared" si="3"/>
        <v>-0.10333333333333306</v>
      </c>
      <c r="K66" s="2">
        <f t="shared" si="5"/>
        <v>0.27272727272727271</v>
      </c>
      <c r="L66" s="2"/>
      <c r="M66" s="2">
        <f t="shared" si="4"/>
        <v>6.3000000000000034</v>
      </c>
      <c r="N66" s="2"/>
      <c r="O66" s="2"/>
      <c r="P66" s="2"/>
    </row>
    <row r="67" spans="4:16" x14ac:dyDescent="0.2">
      <c r="D67">
        <v>0.64000000000000035</v>
      </c>
      <c r="E67" s="2">
        <f t="shared" si="0"/>
        <v>8</v>
      </c>
      <c r="F67" s="2">
        <f t="shared" si="1"/>
        <v>8</v>
      </c>
      <c r="G67" s="2"/>
      <c r="H67" s="2"/>
      <c r="I67" s="4">
        <f t="shared" si="2"/>
        <v>-3.5999999999999965</v>
      </c>
      <c r="J67" s="2">
        <f t="shared" si="3"/>
        <v>-9.3333333333333046E-2</v>
      </c>
      <c r="K67" s="2">
        <f t="shared" si="5"/>
        <v>0.27272727272727271</v>
      </c>
      <c r="L67" s="2"/>
      <c r="M67" s="2">
        <f t="shared" si="4"/>
        <v>6.4000000000000039</v>
      </c>
      <c r="N67" s="2"/>
      <c r="O67" s="2"/>
      <c r="P67" s="2"/>
    </row>
    <row r="68" spans="4:16" x14ac:dyDescent="0.2">
      <c r="D68">
        <v>0.65000000000000036</v>
      </c>
      <c r="E68" s="2">
        <f t="shared" ref="E68:E103" si="6">MIN($D68*$B$2/$B$4,$B$2*$B$3)</f>
        <v>8</v>
      </c>
      <c r="F68" s="2">
        <f t="shared" ref="F68:F103" si="7">MIN((1-$D68)*$B$2/$B$4,$B$2*$B$3)</f>
        <v>8</v>
      </c>
      <c r="G68" s="2"/>
      <c r="H68" s="2"/>
      <c r="I68" s="4">
        <f t="shared" ref="I68:I103" si="8">$B$1*(D68-1)</f>
        <v>-3.4999999999999964</v>
      </c>
      <c r="J68" s="2">
        <f t="shared" ref="J68:J103" si="9">MIN($B$3*$B$4-1+$D68,0)</f>
        <v>-8.3333333333333037E-2</v>
      </c>
      <c r="K68" s="2">
        <f t="shared" ref="K68:K103" si="10">($B$2-E68)/($B$1*(1-$B$3*$B$4))</f>
        <v>0.27272727272727271</v>
      </c>
      <c r="L68" s="2"/>
      <c r="M68" s="2">
        <f t="shared" ref="M68:M103" si="11">$B$1*D68</f>
        <v>6.5000000000000036</v>
      </c>
      <c r="N68" s="2"/>
      <c r="O68" s="2"/>
      <c r="P68" s="2"/>
    </row>
    <row r="69" spans="4:16" x14ac:dyDescent="0.2">
      <c r="D69">
        <v>0.66000000000000036</v>
      </c>
      <c r="E69" s="2">
        <f t="shared" si="6"/>
        <v>8</v>
      </c>
      <c r="F69" s="2">
        <f t="shared" si="7"/>
        <v>8</v>
      </c>
      <c r="G69" s="2"/>
      <c r="H69" s="2"/>
      <c r="I69" s="4">
        <f t="shared" si="8"/>
        <v>-3.3999999999999964</v>
      </c>
      <c r="J69" s="2">
        <f t="shared" si="9"/>
        <v>-7.3333333333333028E-2</v>
      </c>
      <c r="K69" s="2">
        <f t="shared" si="10"/>
        <v>0.27272727272727271</v>
      </c>
      <c r="L69" s="2"/>
      <c r="M69" s="2">
        <f t="shared" si="11"/>
        <v>6.6000000000000032</v>
      </c>
      <c r="N69" s="2"/>
      <c r="O69" s="2"/>
      <c r="P69" s="2"/>
    </row>
    <row r="70" spans="4:16" x14ac:dyDescent="0.2">
      <c r="D70">
        <v>0.67000000000000037</v>
      </c>
      <c r="E70" s="2">
        <f t="shared" si="6"/>
        <v>8</v>
      </c>
      <c r="F70" s="2">
        <f t="shared" si="7"/>
        <v>8</v>
      </c>
      <c r="G70" s="2"/>
      <c r="H70" s="2"/>
      <c r="I70" s="4">
        <f t="shared" si="8"/>
        <v>-3.2999999999999963</v>
      </c>
      <c r="J70" s="2">
        <f t="shared" si="9"/>
        <v>-6.333333333333302E-2</v>
      </c>
      <c r="K70" s="2">
        <f t="shared" si="10"/>
        <v>0.27272727272727271</v>
      </c>
      <c r="L70" s="2"/>
      <c r="M70" s="2">
        <f t="shared" si="11"/>
        <v>6.7000000000000037</v>
      </c>
      <c r="N70" s="2"/>
      <c r="O70" s="2"/>
      <c r="P70" s="2"/>
    </row>
    <row r="71" spans="4:16" x14ac:dyDescent="0.2">
      <c r="D71">
        <v>0.68000000000000038</v>
      </c>
      <c r="E71" s="2">
        <f t="shared" si="6"/>
        <v>8</v>
      </c>
      <c r="F71" s="2">
        <f t="shared" si="7"/>
        <v>8</v>
      </c>
      <c r="G71" s="2"/>
      <c r="H71" s="2"/>
      <c r="I71" s="4">
        <f t="shared" si="8"/>
        <v>-3.1999999999999962</v>
      </c>
      <c r="J71" s="2">
        <f t="shared" si="9"/>
        <v>-5.3333333333333011E-2</v>
      </c>
      <c r="K71" s="2">
        <f t="shared" si="10"/>
        <v>0.27272727272727271</v>
      </c>
      <c r="L71" s="2"/>
      <c r="M71" s="2">
        <f t="shared" si="11"/>
        <v>6.8000000000000043</v>
      </c>
      <c r="N71" s="2"/>
      <c r="O71" s="2"/>
      <c r="P71" s="2"/>
    </row>
    <row r="72" spans="4:16" x14ac:dyDescent="0.2">
      <c r="D72">
        <v>0.69000000000000039</v>
      </c>
      <c r="E72" s="2">
        <f t="shared" si="6"/>
        <v>8</v>
      </c>
      <c r="F72" s="2">
        <f t="shared" si="7"/>
        <v>8</v>
      </c>
      <c r="G72" s="2"/>
      <c r="H72" s="2"/>
      <c r="I72" s="4">
        <f t="shared" si="8"/>
        <v>-3.0999999999999961</v>
      </c>
      <c r="J72" s="2">
        <f t="shared" si="9"/>
        <v>-4.3333333333333002E-2</v>
      </c>
      <c r="K72" s="2">
        <f t="shared" si="10"/>
        <v>0.27272727272727271</v>
      </c>
      <c r="L72" s="2"/>
      <c r="M72" s="2">
        <f t="shared" si="11"/>
        <v>6.9000000000000039</v>
      </c>
      <c r="N72" s="2"/>
      <c r="O72" s="2"/>
      <c r="P72" s="2"/>
    </row>
    <row r="73" spans="4:16" x14ac:dyDescent="0.2">
      <c r="D73">
        <v>0.7000000000000004</v>
      </c>
      <c r="E73" s="2">
        <f t="shared" si="6"/>
        <v>8</v>
      </c>
      <c r="F73" s="2">
        <f t="shared" si="7"/>
        <v>8</v>
      </c>
      <c r="G73" s="2"/>
      <c r="H73" s="2"/>
      <c r="I73" s="4">
        <f t="shared" si="8"/>
        <v>-2.999999999999996</v>
      </c>
      <c r="J73" s="2">
        <f t="shared" si="9"/>
        <v>-3.3333333333332993E-2</v>
      </c>
      <c r="K73" s="2">
        <f t="shared" si="10"/>
        <v>0.27272727272727271</v>
      </c>
      <c r="L73" s="2"/>
      <c r="M73" s="2">
        <f t="shared" si="11"/>
        <v>7.0000000000000036</v>
      </c>
      <c r="N73" s="2"/>
      <c r="O73" s="2"/>
      <c r="P73" s="2"/>
    </row>
    <row r="74" spans="4:16" x14ac:dyDescent="0.2">
      <c r="D74">
        <v>0.71000000000000041</v>
      </c>
      <c r="E74" s="2">
        <f t="shared" si="6"/>
        <v>8</v>
      </c>
      <c r="F74" s="2">
        <f t="shared" si="7"/>
        <v>8</v>
      </c>
      <c r="G74" s="2"/>
      <c r="H74" s="2"/>
      <c r="I74" s="4">
        <f t="shared" si="8"/>
        <v>-2.8999999999999959</v>
      </c>
      <c r="J74" s="2">
        <f t="shared" si="9"/>
        <v>-2.3333333333332984E-2</v>
      </c>
      <c r="K74" s="2">
        <f t="shared" si="10"/>
        <v>0.27272727272727271</v>
      </c>
      <c r="L74" s="2"/>
      <c r="M74" s="2">
        <f t="shared" si="11"/>
        <v>7.1000000000000041</v>
      </c>
      <c r="N74" s="2"/>
      <c r="O74" s="2"/>
      <c r="P74" s="2"/>
    </row>
    <row r="75" spans="4:16" x14ac:dyDescent="0.2">
      <c r="D75">
        <v>0.72000000000000042</v>
      </c>
      <c r="E75" s="2">
        <f t="shared" si="6"/>
        <v>8</v>
      </c>
      <c r="F75" s="2">
        <f t="shared" si="7"/>
        <v>8</v>
      </c>
      <c r="G75" s="2"/>
      <c r="H75" s="2"/>
      <c r="I75" s="4">
        <f t="shared" si="8"/>
        <v>-2.7999999999999958</v>
      </c>
      <c r="J75" s="2">
        <f t="shared" si="9"/>
        <v>-1.3333333333332975E-2</v>
      </c>
      <c r="K75" s="2">
        <f t="shared" si="10"/>
        <v>0.27272727272727271</v>
      </c>
      <c r="L75" s="2"/>
      <c r="M75" s="2">
        <f t="shared" si="11"/>
        <v>7.2000000000000046</v>
      </c>
      <c r="N75" s="2"/>
      <c r="O75" s="2"/>
      <c r="P75" s="2"/>
    </row>
    <row r="76" spans="4:16" x14ac:dyDescent="0.2">
      <c r="D76">
        <v>0.73000000000000043</v>
      </c>
      <c r="E76" s="2">
        <f t="shared" si="6"/>
        <v>8</v>
      </c>
      <c r="F76" s="2">
        <f t="shared" si="7"/>
        <v>8</v>
      </c>
      <c r="G76" s="2"/>
      <c r="H76" s="2"/>
      <c r="I76" s="4">
        <f t="shared" si="8"/>
        <v>-2.6999999999999957</v>
      </c>
      <c r="J76" s="2">
        <f t="shared" si="9"/>
        <v>-3.3333333333329662E-3</v>
      </c>
      <c r="K76" s="2">
        <f t="shared" si="10"/>
        <v>0.27272727272727271</v>
      </c>
      <c r="L76" s="2"/>
      <c r="M76" s="2">
        <f t="shared" si="11"/>
        <v>7.3000000000000043</v>
      </c>
      <c r="N76" s="2"/>
      <c r="O76" s="2"/>
      <c r="P76" s="2"/>
    </row>
    <row r="77" spans="4:16" x14ac:dyDescent="0.2">
      <c r="D77">
        <v>0.74000000000000044</v>
      </c>
      <c r="E77" s="2">
        <f t="shared" si="6"/>
        <v>8</v>
      </c>
      <c r="F77" s="2">
        <f t="shared" si="7"/>
        <v>7.7999999999999874</v>
      </c>
      <c r="G77" s="2"/>
      <c r="H77" s="2"/>
      <c r="I77" s="4">
        <f t="shared" si="8"/>
        <v>-2.5999999999999956</v>
      </c>
      <c r="J77" s="2">
        <f t="shared" si="9"/>
        <v>0</v>
      </c>
      <c r="K77" s="2">
        <f t="shared" si="10"/>
        <v>0.27272727272727271</v>
      </c>
      <c r="L77" s="2"/>
      <c r="M77" s="2">
        <f t="shared" si="11"/>
        <v>7.4000000000000039</v>
      </c>
      <c r="N77" s="2"/>
      <c r="O77" s="2"/>
      <c r="P77" s="2"/>
    </row>
    <row r="78" spans="4:16" x14ac:dyDescent="0.2">
      <c r="D78">
        <v>0.75000000000000044</v>
      </c>
      <c r="E78" s="2">
        <f t="shared" si="6"/>
        <v>8</v>
      </c>
      <c r="F78" s="2">
        <f t="shared" si="7"/>
        <v>7.4999999999999867</v>
      </c>
      <c r="G78" s="2"/>
      <c r="H78" s="2"/>
      <c r="I78" s="4">
        <f t="shared" si="8"/>
        <v>-2.4999999999999956</v>
      </c>
      <c r="J78" s="2">
        <f t="shared" si="9"/>
        <v>0</v>
      </c>
      <c r="K78" s="2">
        <f t="shared" si="10"/>
        <v>0.27272727272727271</v>
      </c>
      <c r="L78" s="2"/>
      <c r="M78" s="2">
        <f t="shared" si="11"/>
        <v>7.5000000000000044</v>
      </c>
      <c r="N78" s="2"/>
      <c r="O78" s="2"/>
      <c r="P78" s="2"/>
    </row>
    <row r="79" spans="4:16" x14ac:dyDescent="0.2">
      <c r="D79">
        <v>0.76000000000000045</v>
      </c>
      <c r="E79" s="2">
        <f t="shared" si="6"/>
        <v>8</v>
      </c>
      <c r="F79" s="2">
        <f t="shared" si="7"/>
        <v>7.1999999999999869</v>
      </c>
      <c r="G79" s="2"/>
      <c r="H79" s="2"/>
      <c r="I79" s="4">
        <f t="shared" si="8"/>
        <v>-2.3999999999999955</v>
      </c>
      <c r="J79" s="2">
        <f t="shared" si="9"/>
        <v>0</v>
      </c>
      <c r="K79" s="2">
        <f t="shared" si="10"/>
        <v>0.27272727272727271</v>
      </c>
      <c r="L79" s="2"/>
      <c r="M79" s="2">
        <f t="shared" si="11"/>
        <v>7.600000000000005</v>
      </c>
      <c r="N79" s="2"/>
      <c r="O79" s="2"/>
      <c r="P79" s="2"/>
    </row>
    <row r="80" spans="4:16" x14ac:dyDescent="0.2">
      <c r="D80">
        <v>0.77000000000000046</v>
      </c>
      <c r="E80" s="2">
        <f t="shared" si="6"/>
        <v>8</v>
      </c>
      <c r="F80" s="2">
        <f t="shared" si="7"/>
        <v>6.8999999999999861</v>
      </c>
      <c r="G80" s="2"/>
      <c r="H80" s="2"/>
      <c r="I80" s="4">
        <f t="shared" si="8"/>
        <v>-2.2999999999999954</v>
      </c>
      <c r="J80" s="2">
        <f t="shared" si="9"/>
        <v>0</v>
      </c>
      <c r="K80" s="2">
        <f t="shared" si="10"/>
        <v>0.27272727272727271</v>
      </c>
      <c r="L80" s="2"/>
      <c r="M80" s="2">
        <f t="shared" si="11"/>
        <v>7.7000000000000046</v>
      </c>
      <c r="N80" s="2"/>
      <c r="O80" s="2"/>
      <c r="P80" s="2"/>
    </row>
    <row r="81" spans="4:16" x14ac:dyDescent="0.2">
      <c r="D81">
        <v>0.78000000000000047</v>
      </c>
      <c r="E81" s="2">
        <f t="shared" si="6"/>
        <v>8</v>
      </c>
      <c r="F81" s="2">
        <f t="shared" si="7"/>
        <v>6.5999999999999863</v>
      </c>
      <c r="G81" s="2"/>
      <c r="H81" s="2"/>
      <c r="I81" s="4">
        <f t="shared" si="8"/>
        <v>-2.1999999999999953</v>
      </c>
      <c r="J81" s="2">
        <f t="shared" si="9"/>
        <v>0</v>
      </c>
      <c r="K81" s="2">
        <f t="shared" si="10"/>
        <v>0.27272727272727271</v>
      </c>
      <c r="L81" s="2"/>
      <c r="M81" s="2">
        <f t="shared" si="11"/>
        <v>7.8000000000000043</v>
      </c>
      <c r="N81" s="2"/>
      <c r="O81" s="2"/>
      <c r="P81" s="2"/>
    </row>
    <row r="82" spans="4:16" x14ac:dyDescent="0.2">
      <c r="D82">
        <v>0.79000000000000048</v>
      </c>
      <c r="E82" s="2">
        <f t="shared" si="6"/>
        <v>8</v>
      </c>
      <c r="F82" s="2">
        <f t="shared" si="7"/>
        <v>6.2999999999999856</v>
      </c>
      <c r="G82" s="2"/>
      <c r="H82" s="2"/>
      <c r="I82" s="4">
        <f t="shared" si="8"/>
        <v>-2.0999999999999952</v>
      </c>
      <c r="J82" s="2">
        <f t="shared" si="9"/>
        <v>0</v>
      </c>
      <c r="K82" s="2">
        <f t="shared" si="10"/>
        <v>0.27272727272727271</v>
      </c>
      <c r="L82" s="2"/>
      <c r="M82" s="2">
        <f t="shared" si="11"/>
        <v>7.9000000000000048</v>
      </c>
      <c r="N82" s="2"/>
      <c r="O82" s="2"/>
      <c r="P82" s="2"/>
    </row>
    <row r="83" spans="4:16" x14ac:dyDescent="0.2">
      <c r="D83">
        <v>0.80000000000000049</v>
      </c>
      <c r="E83" s="2">
        <f t="shared" si="6"/>
        <v>8</v>
      </c>
      <c r="F83" s="2">
        <f t="shared" si="7"/>
        <v>5.9999999999999858</v>
      </c>
      <c r="G83" s="2"/>
      <c r="H83" s="2"/>
      <c r="I83" s="4">
        <f t="shared" si="8"/>
        <v>-1.9999999999999951</v>
      </c>
      <c r="J83" s="2">
        <f t="shared" si="9"/>
        <v>0</v>
      </c>
      <c r="K83" s="2">
        <f t="shared" si="10"/>
        <v>0.27272727272727271</v>
      </c>
      <c r="L83" s="2"/>
      <c r="M83" s="2">
        <f t="shared" si="11"/>
        <v>8.0000000000000053</v>
      </c>
      <c r="N83" s="2"/>
      <c r="O83" s="2"/>
      <c r="P83" s="2"/>
    </row>
    <row r="84" spans="4:16" x14ac:dyDescent="0.2">
      <c r="D84">
        <v>0.8100000000000005</v>
      </c>
      <c r="E84" s="2">
        <f t="shared" si="6"/>
        <v>8</v>
      </c>
      <c r="F84" s="2">
        <f t="shared" si="7"/>
        <v>5.6999999999999851</v>
      </c>
      <c r="G84" s="2"/>
      <c r="H84" s="2"/>
      <c r="I84" s="4">
        <f t="shared" si="8"/>
        <v>-1.899999999999995</v>
      </c>
      <c r="J84" s="2">
        <f t="shared" si="9"/>
        <v>0</v>
      </c>
      <c r="K84" s="2">
        <f t="shared" si="10"/>
        <v>0.27272727272727271</v>
      </c>
      <c r="L84" s="2"/>
      <c r="M84" s="2">
        <f t="shared" si="11"/>
        <v>8.100000000000005</v>
      </c>
      <c r="N84" s="2"/>
      <c r="O84" s="2"/>
      <c r="P84" s="2"/>
    </row>
    <row r="85" spans="4:16" x14ac:dyDescent="0.2">
      <c r="D85">
        <v>0.82000000000000051</v>
      </c>
      <c r="E85" s="2">
        <f t="shared" si="6"/>
        <v>8</v>
      </c>
      <c r="F85" s="2">
        <f t="shared" si="7"/>
        <v>5.3999999999999853</v>
      </c>
      <c r="G85" s="2"/>
      <c r="H85" s="2"/>
      <c r="I85" s="4">
        <f t="shared" si="8"/>
        <v>-1.7999999999999949</v>
      </c>
      <c r="J85" s="2">
        <f t="shared" si="9"/>
        <v>0</v>
      </c>
      <c r="K85" s="2">
        <f t="shared" si="10"/>
        <v>0.27272727272727271</v>
      </c>
      <c r="L85" s="2"/>
      <c r="M85" s="2">
        <f t="shared" si="11"/>
        <v>8.2000000000000046</v>
      </c>
      <c r="N85" s="2"/>
      <c r="O85" s="2"/>
      <c r="P85" s="2"/>
    </row>
    <row r="86" spans="4:16" x14ac:dyDescent="0.2">
      <c r="D86">
        <v>0.83000000000000052</v>
      </c>
      <c r="E86" s="2">
        <f t="shared" si="6"/>
        <v>8</v>
      </c>
      <c r="F86" s="2">
        <f t="shared" si="7"/>
        <v>5.0999999999999845</v>
      </c>
      <c r="G86" s="2"/>
      <c r="H86" s="2"/>
      <c r="I86" s="4">
        <f t="shared" si="8"/>
        <v>-1.6999999999999948</v>
      </c>
      <c r="J86" s="2">
        <f t="shared" si="9"/>
        <v>0</v>
      </c>
      <c r="K86" s="2">
        <f t="shared" si="10"/>
        <v>0.27272727272727271</v>
      </c>
      <c r="L86" s="2"/>
      <c r="M86" s="2">
        <f t="shared" si="11"/>
        <v>8.3000000000000043</v>
      </c>
      <c r="N86" s="2"/>
      <c r="O86" s="2"/>
      <c r="P86" s="2"/>
    </row>
    <row r="87" spans="4:16" x14ac:dyDescent="0.2">
      <c r="D87">
        <v>0.84000000000000052</v>
      </c>
      <c r="E87" s="2">
        <f t="shared" si="6"/>
        <v>8</v>
      </c>
      <c r="F87" s="2">
        <f t="shared" si="7"/>
        <v>4.7999999999999847</v>
      </c>
      <c r="G87" s="2"/>
      <c r="H87" s="2"/>
      <c r="I87" s="4">
        <f t="shared" si="8"/>
        <v>-1.5999999999999948</v>
      </c>
      <c r="J87" s="2">
        <f t="shared" si="9"/>
        <v>0</v>
      </c>
      <c r="K87" s="2">
        <f t="shared" si="10"/>
        <v>0.27272727272727271</v>
      </c>
      <c r="L87" s="2"/>
      <c r="M87" s="2">
        <f t="shared" si="11"/>
        <v>8.4000000000000057</v>
      </c>
      <c r="N87" s="2"/>
      <c r="O87" s="2"/>
      <c r="P87" s="2"/>
    </row>
    <row r="88" spans="4:16" x14ac:dyDescent="0.2">
      <c r="D88">
        <v>0.85000000000000053</v>
      </c>
      <c r="E88" s="2">
        <f t="shared" si="6"/>
        <v>8</v>
      </c>
      <c r="F88" s="2">
        <f t="shared" si="7"/>
        <v>4.499999999999984</v>
      </c>
      <c r="G88" s="2"/>
      <c r="H88" s="2"/>
      <c r="I88" s="4">
        <f t="shared" si="8"/>
        <v>-1.4999999999999947</v>
      </c>
      <c r="J88" s="2">
        <f t="shared" si="9"/>
        <v>0</v>
      </c>
      <c r="K88" s="2">
        <f t="shared" si="10"/>
        <v>0.27272727272727271</v>
      </c>
      <c r="L88" s="2"/>
      <c r="M88" s="2">
        <f t="shared" si="11"/>
        <v>8.5000000000000053</v>
      </c>
      <c r="N88" s="2"/>
      <c r="O88" s="2"/>
      <c r="P88" s="2"/>
    </row>
    <row r="89" spans="4:16" x14ac:dyDescent="0.2">
      <c r="D89">
        <v>0.86000000000000054</v>
      </c>
      <c r="E89" s="2">
        <f t="shared" si="6"/>
        <v>8</v>
      </c>
      <c r="F89" s="2">
        <f t="shared" si="7"/>
        <v>4.1999999999999842</v>
      </c>
      <c r="G89" s="2"/>
      <c r="H89" s="2"/>
      <c r="I89" s="4">
        <f t="shared" si="8"/>
        <v>-1.3999999999999946</v>
      </c>
      <c r="J89" s="2">
        <f t="shared" si="9"/>
        <v>0</v>
      </c>
      <c r="K89" s="2">
        <f t="shared" si="10"/>
        <v>0.27272727272727271</v>
      </c>
      <c r="L89" s="2"/>
      <c r="M89" s="2">
        <f t="shared" si="11"/>
        <v>8.600000000000005</v>
      </c>
      <c r="N89" s="2"/>
      <c r="O89" s="2"/>
      <c r="P89" s="2"/>
    </row>
    <row r="90" spans="4:16" x14ac:dyDescent="0.2">
      <c r="D90">
        <v>0.87000000000000055</v>
      </c>
      <c r="E90" s="2">
        <f t="shared" si="6"/>
        <v>8</v>
      </c>
      <c r="F90" s="2">
        <f t="shared" si="7"/>
        <v>3.8999999999999835</v>
      </c>
      <c r="G90" s="2"/>
      <c r="H90" s="2"/>
      <c r="I90" s="4">
        <f t="shared" si="8"/>
        <v>-1.2999999999999945</v>
      </c>
      <c r="J90" s="2">
        <f t="shared" si="9"/>
        <v>0</v>
      </c>
      <c r="K90" s="2">
        <f t="shared" si="10"/>
        <v>0.27272727272727271</v>
      </c>
      <c r="L90" s="2"/>
      <c r="M90" s="2">
        <f t="shared" si="11"/>
        <v>8.7000000000000064</v>
      </c>
      <c r="N90" s="2"/>
      <c r="O90" s="2"/>
      <c r="P90" s="2"/>
    </row>
    <row r="91" spans="4:16" x14ac:dyDescent="0.2">
      <c r="D91">
        <v>0.88000000000000056</v>
      </c>
      <c r="E91" s="2">
        <f t="shared" si="6"/>
        <v>8</v>
      </c>
      <c r="F91" s="2">
        <f t="shared" si="7"/>
        <v>3.5999999999999832</v>
      </c>
      <c r="G91" s="2"/>
      <c r="H91" s="2"/>
      <c r="I91" s="4">
        <f t="shared" si="8"/>
        <v>-1.1999999999999944</v>
      </c>
      <c r="J91" s="2">
        <f t="shared" si="9"/>
        <v>0</v>
      </c>
      <c r="K91" s="2">
        <f t="shared" si="10"/>
        <v>0.27272727272727271</v>
      </c>
      <c r="L91" s="2"/>
      <c r="M91" s="2">
        <f t="shared" si="11"/>
        <v>8.800000000000006</v>
      </c>
      <c r="N91" s="2"/>
      <c r="O91" s="2"/>
      <c r="P91" s="2"/>
    </row>
    <row r="92" spans="4:16" x14ac:dyDescent="0.2">
      <c r="D92">
        <v>0.89000000000000057</v>
      </c>
      <c r="E92" s="2">
        <f t="shared" si="6"/>
        <v>8</v>
      </c>
      <c r="F92" s="2">
        <f t="shared" si="7"/>
        <v>3.2999999999999829</v>
      </c>
      <c r="G92" s="2"/>
      <c r="H92" s="2"/>
      <c r="I92" s="4">
        <f t="shared" si="8"/>
        <v>-1.0999999999999943</v>
      </c>
      <c r="J92" s="2">
        <f t="shared" si="9"/>
        <v>0</v>
      </c>
      <c r="K92" s="2">
        <f t="shared" si="10"/>
        <v>0.27272727272727271</v>
      </c>
      <c r="L92" s="2"/>
      <c r="M92" s="2">
        <f t="shared" si="11"/>
        <v>8.9000000000000057</v>
      </c>
      <c r="N92" s="2"/>
      <c r="O92" s="2"/>
      <c r="P92" s="2"/>
    </row>
    <row r="93" spans="4:16" x14ac:dyDescent="0.2">
      <c r="D93">
        <v>0.90000000000000058</v>
      </c>
      <c r="E93" s="2">
        <f t="shared" si="6"/>
        <v>8</v>
      </c>
      <c r="F93" s="2">
        <f t="shared" si="7"/>
        <v>2.9999999999999827</v>
      </c>
      <c r="G93" s="2"/>
      <c r="H93" s="2"/>
      <c r="I93" s="4">
        <f t="shared" si="8"/>
        <v>-0.99999999999999423</v>
      </c>
      <c r="J93" s="2">
        <f t="shared" si="9"/>
        <v>0</v>
      </c>
      <c r="K93" s="2">
        <f t="shared" si="10"/>
        <v>0.27272727272727271</v>
      </c>
      <c r="L93" s="2"/>
      <c r="M93" s="2">
        <f t="shared" si="11"/>
        <v>9.0000000000000053</v>
      </c>
      <c r="N93" s="2"/>
      <c r="O93" s="2"/>
      <c r="P93" s="2"/>
    </row>
    <row r="94" spans="4:16" x14ac:dyDescent="0.2">
      <c r="D94">
        <v>0.91000000000000059</v>
      </c>
      <c r="E94" s="2">
        <f t="shared" si="6"/>
        <v>8</v>
      </c>
      <c r="F94" s="2">
        <f t="shared" si="7"/>
        <v>2.6999999999999824</v>
      </c>
      <c r="G94" s="2"/>
      <c r="H94" s="2"/>
      <c r="I94" s="4">
        <f t="shared" si="8"/>
        <v>-0.89999999999999414</v>
      </c>
      <c r="J94" s="2">
        <f t="shared" si="9"/>
        <v>0</v>
      </c>
      <c r="K94" s="2">
        <f t="shared" si="10"/>
        <v>0.27272727272727271</v>
      </c>
      <c r="L94" s="2"/>
      <c r="M94" s="2">
        <f t="shared" si="11"/>
        <v>9.100000000000005</v>
      </c>
      <c r="N94" s="2"/>
      <c r="O94" s="2"/>
      <c r="P94" s="2"/>
    </row>
    <row r="95" spans="4:16" x14ac:dyDescent="0.2">
      <c r="D95">
        <v>0.9200000000000006</v>
      </c>
      <c r="E95" s="2">
        <f t="shared" si="6"/>
        <v>8</v>
      </c>
      <c r="F95" s="2">
        <f t="shared" si="7"/>
        <v>2.3999999999999821</v>
      </c>
      <c r="G95" s="2"/>
      <c r="H95" s="2"/>
      <c r="I95" s="4">
        <f t="shared" si="8"/>
        <v>-0.79999999999999405</v>
      </c>
      <c r="J95" s="2">
        <f t="shared" si="9"/>
        <v>0</v>
      </c>
      <c r="K95" s="2">
        <f t="shared" si="10"/>
        <v>0.27272727272727271</v>
      </c>
      <c r="L95" s="2"/>
      <c r="M95" s="2">
        <f t="shared" si="11"/>
        <v>9.2000000000000064</v>
      </c>
      <c r="N95" s="2"/>
      <c r="O95" s="2"/>
      <c r="P95" s="2"/>
    </row>
    <row r="96" spans="4:16" x14ac:dyDescent="0.2">
      <c r="D96">
        <v>0.9300000000000006</v>
      </c>
      <c r="E96" s="2">
        <f t="shared" si="6"/>
        <v>8</v>
      </c>
      <c r="F96" s="2">
        <f t="shared" si="7"/>
        <v>2.0999999999999819</v>
      </c>
      <c r="G96" s="2"/>
      <c r="H96" s="2"/>
      <c r="I96" s="4">
        <f t="shared" si="8"/>
        <v>-0.69999999999999396</v>
      </c>
      <c r="J96" s="2">
        <f t="shared" si="9"/>
        <v>0</v>
      </c>
      <c r="K96" s="2">
        <f t="shared" si="10"/>
        <v>0.27272727272727271</v>
      </c>
      <c r="L96" s="2"/>
      <c r="M96" s="2">
        <f t="shared" si="11"/>
        <v>9.300000000000006</v>
      </c>
      <c r="N96" s="2"/>
      <c r="O96" s="2"/>
      <c r="P96" s="2"/>
    </row>
    <row r="97" spans="4:16" x14ac:dyDescent="0.2">
      <c r="D97">
        <v>0.94000000000000061</v>
      </c>
      <c r="E97" s="2">
        <f t="shared" si="6"/>
        <v>8</v>
      </c>
      <c r="F97" s="2">
        <f t="shared" si="7"/>
        <v>1.7999999999999816</v>
      </c>
      <c r="G97" s="2"/>
      <c r="H97" s="2"/>
      <c r="I97" s="4">
        <f t="shared" si="8"/>
        <v>-0.59999999999999387</v>
      </c>
      <c r="J97" s="2">
        <f t="shared" si="9"/>
        <v>0</v>
      </c>
      <c r="K97" s="2">
        <f t="shared" si="10"/>
        <v>0.27272727272727271</v>
      </c>
      <c r="L97" s="2"/>
      <c r="M97" s="2">
        <f t="shared" si="11"/>
        <v>9.4000000000000057</v>
      </c>
      <c r="N97" s="2"/>
      <c r="O97" s="2"/>
      <c r="P97" s="2"/>
    </row>
    <row r="98" spans="4:16" x14ac:dyDescent="0.2">
      <c r="D98">
        <v>0.95000000000000062</v>
      </c>
      <c r="E98" s="2">
        <f t="shared" si="6"/>
        <v>8</v>
      </c>
      <c r="F98" s="2">
        <f t="shared" si="7"/>
        <v>1.4999999999999813</v>
      </c>
      <c r="G98" s="2"/>
      <c r="H98" s="2"/>
      <c r="I98" s="4">
        <f t="shared" si="8"/>
        <v>-0.49999999999999378</v>
      </c>
      <c r="J98" s="2">
        <f t="shared" si="9"/>
        <v>0</v>
      </c>
      <c r="K98" s="2">
        <f t="shared" si="10"/>
        <v>0.27272727272727271</v>
      </c>
      <c r="L98" s="2"/>
      <c r="M98" s="2">
        <f t="shared" si="11"/>
        <v>9.5000000000000071</v>
      </c>
      <c r="N98" s="2"/>
      <c r="O98" s="2"/>
      <c r="P98" s="2"/>
    </row>
    <row r="99" spans="4:16" x14ac:dyDescent="0.2">
      <c r="D99">
        <v>0.96000000000000063</v>
      </c>
      <c r="E99" s="2">
        <f t="shared" si="6"/>
        <v>8</v>
      </c>
      <c r="F99" s="2">
        <f t="shared" si="7"/>
        <v>1.1999999999999811</v>
      </c>
      <c r="G99" s="2"/>
      <c r="H99" s="2"/>
      <c r="I99" s="4">
        <f t="shared" si="8"/>
        <v>-0.39999999999999369</v>
      </c>
      <c r="J99" s="2">
        <f t="shared" si="9"/>
        <v>0</v>
      </c>
      <c r="K99" s="2">
        <f t="shared" si="10"/>
        <v>0.27272727272727271</v>
      </c>
      <c r="L99" s="2"/>
      <c r="M99" s="2">
        <f t="shared" si="11"/>
        <v>9.6000000000000068</v>
      </c>
      <c r="N99" s="2"/>
      <c r="O99" s="2"/>
      <c r="P99" s="2"/>
    </row>
    <row r="100" spans="4:16" x14ac:dyDescent="0.2">
      <c r="D100">
        <v>0.97000000000000064</v>
      </c>
      <c r="E100" s="2">
        <f t="shared" si="6"/>
        <v>8</v>
      </c>
      <c r="F100" s="2">
        <f t="shared" si="7"/>
        <v>0.89999999999998082</v>
      </c>
      <c r="G100" s="2"/>
      <c r="H100" s="2"/>
      <c r="I100" s="4">
        <f t="shared" si="8"/>
        <v>-0.29999999999999361</v>
      </c>
      <c r="J100" s="2">
        <f t="shared" si="9"/>
        <v>0</v>
      </c>
      <c r="K100" s="2">
        <f t="shared" si="10"/>
        <v>0.27272727272727271</v>
      </c>
      <c r="L100" s="2"/>
      <c r="M100" s="2">
        <f t="shared" si="11"/>
        <v>9.7000000000000064</v>
      </c>
      <c r="N100" s="2"/>
      <c r="O100" s="2"/>
      <c r="P100" s="2"/>
    </row>
    <row r="101" spans="4:16" x14ac:dyDescent="0.2">
      <c r="D101">
        <v>0.98000000000000065</v>
      </c>
      <c r="E101" s="2">
        <f t="shared" si="6"/>
        <v>8</v>
      </c>
      <c r="F101" s="2">
        <f t="shared" si="7"/>
        <v>0.59999999999998055</v>
      </c>
      <c r="G101" s="2"/>
      <c r="H101" s="2"/>
      <c r="I101" s="4">
        <f t="shared" si="8"/>
        <v>-0.19999999999999352</v>
      </c>
      <c r="J101" s="2">
        <f t="shared" si="9"/>
        <v>0</v>
      </c>
      <c r="K101" s="2">
        <f t="shared" si="10"/>
        <v>0.27272727272727271</v>
      </c>
      <c r="L101" s="2"/>
      <c r="M101" s="2">
        <f t="shared" si="11"/>
        <v>9.800000000000006</v>
      </c>
      <c r="N101" s="2"/>
      <c r="O101" s="2"/>
      <c r="P101" s="2"/>
    </row>
    <row r="102" spans="4:16" x14ac:dyDescent="0.2">
      <c r="D102">
        <v>0.99000000000000066</v>
      </c>
      <c r="E102" s="2">
        <f t="shared" si="6"/>
        <v>8</v>
      </c>
      <c r="F102" s="2">
        <f t="shared" si="7"/>
        <v>0.29999999999998028</v>
      </c>
      <c r="G102" s="2"/>
      <c r="H102" s="2"/>
      <c r="I102" s="4">
        <f t="shared" si="8"/>
        <v>-9.9999999999993427E-2</v>
      </c>
      <c r="J102" s="2">
        <f t="shared" si="9"/>
        <v>0</v>
      </c>
      <c r="K102" s="2">
        <f t="shared" si="10"/>
        <v>0.27272727272727271</v>
      </c>
      <c r="L102" s="2"/>
      <c r="M102" s="2">
        <f t="shared" si="11"/>
        <v>9.9000000000000057</v>
      </c>
      <c r="N102" s="2"/>
      <c r="O102" s="2"/>
      <c r="P102" s="2"/>
    </row>
    <row r="103" spans="4:16" x14ac:dyDescent="0.2">
      <c r="D103">
        <v>1.0000000000000007</v>
      </c>
      <c r="E103" s="2">
        <f t="shared" si="6"/>
        <v>8</v>
      </c>
      <c r="F103" s="2">
        <f t="shared" si="7"/>
        <v>-1.9984014443252818E-14</v>
      </c>
      <c r="G103" s="2"/>
      <c r="H103" s="2"/>
      <c r="I103" s="4">
        <f t="shared" si="8"/>
        <v>6.6613381477509392E-15</v>
      </c>
      <c r="J103" s="2">
        <f t="shared" si="9"/>
        <v>0</v>
      </c>
      <c r="K103" s="2">
        <f t="shared" si="10"/>
        <v>0.27272727272727271</v>
      </c>
      <c r="L103" s="2"/>
      <c r="M103" s="2">
        <f t="shared" si="11"/>
        <v>10.000000000000007</v>
      </c>
      <c r="N103" s="2"/>
      <c r="O103" s="2"/>
      <c r="P10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3A12-27A0-4E54-9A07-4B9A7658739A}">
  <dimension ref="A1:C18"/>
  <sheetViews>
    <sheetView tabSelected="1" workbookViewId="0">
      <selection activeCell="B18" sqref="B18"/>
    </sheetView>
  </sheetViews>
  <sheetFormatPr defaultRowHeight="12.75" x14ac:dyDescent="0.2"/>
  <sheetData>
    <row r="1" spans="1:3" x14ac:dyDescent="0.2">
      <c r="A1" t="s">
        <v>8</v>
      </c>
      <c r="B1">
        <v>10</v>
      </c>
      <c r="C1" t="s">
        <v>9</v>
      </c>
    </row>
    <row r="2" spans="1:3" x14ac:dyDescent="0.2">
      <c r="A2" t="s">
        <v>0</v>
      </c>
      <c r="B2">
        <v>10</v>
      </c>
      <c r="C2" t="s">
        <v>10</v>
      </c>
    </row>
    <row r="3" spans="1:3" x14ac:dyDescent="0.2">
      <c r="A3" t="s">
        <v>1</v>
      </c>
      <c r="B3" s="1">
        <v>0.8</v>
      </c>
    </row>
    <row r="4" spans="1:3" x14ac:dyDescent="0.2">
      <c r="A4" t="s">
        <v>5</v>
      </c>
      <c r="B4" s="1">
        <f>20/60</f>
        <v>0.33333333333333331</v>
      </c>
      <c r="C4" t="s">
        <v>13</v>
      </c>
    </row>
    <row r="5" spans="1:3" x14ac:dyDescent="0.2">
      <c r="A5" t="s">
        <v>2</v>
      </c>
      <c r="B5">
        <v>5</v>
      </c>
    </row>
    <row r="7" spans="1:3" x14ac:dyDescent="0.2">
      <c r="A7" t="s">
        <v>14</v>
      </c>
      <c r="B7">
        <v>8</v>
      </c>
    </row>
    <row r="8" spans="1:3" x14ac:dyDescent="0.2">
      <c r="A8" t="s">
        <v>15</v>
      </c>
      <c r="B8">
        <v>8</v>
      </c>
    </row>
    <row r="10" spans="1:3" x14ac:dyDescent="0.2">
      <c r="A10" t="s">
        <v>16</v>
      </c>
      <c r="B10">
        <f>B5-B4*B7</f>
        <v>2.3333333333333335</v>
      </c>
    </row>
    <row r="11" spans="1:3" x14ac:dyDescent="0.2">
      <c r="A11" t="s">
        <v>17</v>
      </c>
      <c r="B11">
        <f>B1-B5-B4*B8</f>
        <v>2.3333333333333335</v>
      </c>
    </row>
    <row r="17" spans="1:2" x14ac:dyDescent="0.2">
      <c r="A17" t="s">
        <v>16</v>
      </c>
      <c r="B17">
        <f>(B1-B7)</f>
        <v>2</v>
      </c>
    </row>
    <row r="18" spans="1:2" x14ac:dyDescent="0.2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Kofoed Mortensen</dc:creator>
  <cp:lastModifiedBy>Kristian Kofoed Mortensen</cp:lastModifiedBy>
  <dcterms:created xsi:type="dcterms:W3CDTF">2024-03-14T16:18:47Z</dcterms:created>
  <dcterms:modified xsi:type="dcterms:W3CDTF">2024-03-21T13:42:00Z</dcterms:modified>
</cp:coreProperties>
</file>