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ghtturnonred/Desktop/"/>
    </mc:Choice>
  </mc:AlternateContent>
  <xr:revisionPtr revIDLastSave="0" documentId="13_ncr:1_{1A8C27E7-7F23-224B-B984-90C7EB65F0CD}" xr6:coauthVersionLast="45" xr6:coauthVersionMax="45" xr10:uidLastSave="{00000000-0000-0000-0000-000000000000}"/>
  <bookViews>
    <workbookView xWindow="380" yWindow="460" windowWidth="28040" windowHeight="17040" xr2:uid="{00000000-000D-0000-FFFF-FFFF00000000}"/>
  </bookViews>
  <sheets>
    <sheet name="Sheet5" sheetId="6" r:id="rId1"/>
    <sheet name="QM323_B3_T4_ConjointSurvey_Octo" sheetId="1" r:id="rId2"/>
    <sheet name="Sheet2" sheetId="3" r:id="rId3"/>
    <sheet name="Sheet3" sheetId="4" r:id="rId4"/>
    <sheet name="Sheet4" sheetId="5" r:id="rId5"/>
    <sheet name="Sheet1" sheetId="2" r:id="rId6"/>
  </sheets>
  <calcPr calcId="191029"/>
  <pivotCaches>
    <pivotCache cacheId="0" r:id="rId7"/>
    <pivotCache cacheId="3" r:id="rId8"/>
    <pivotCache cacheId="9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2" i="6" l="1"/>
  <c r="F31" i="6"/>
  <c r="F30" i="6"/>
  <c r="F29" i="6"/>
  <c r="F28" i="6"/>
  <c r="C22" i="6"/>
  <c r="C21" i="6"/>
  <c r="C20" i="6"/>
  <c r="C19" i="6"/>
  <c r="B23" i="6"/>
  <c r="B21" i="6" l="1"/>
  <c r="B20" i="6"/>
  <c r="B19" i="6"/>
</calcChain>
</file>

<file path=xl/sharedStrings.xml><?xml version="1.0" encoding="utf-8"?>
<sst xmlns="http://schemas.openxmlformats.org/spreadsheetml/2006/main" count="624" uniqueCount="266">
  <si>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</si>
  <si>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</si>
  <si>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</si>
  <si>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</si>
  <si>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</si>
  <si>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</si>
  <si>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</si>
  <si>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</si>
  <si>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</si>
  <si>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</si>
  <si>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</si>
  <si>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</si>
  <si>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</si>
  <si>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</si>
  <si>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</si>
  <si>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</si>
  <si>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</si>
  <si>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Q8</t>
  </si>
  <si>
    <t>Q5</t>
  </si>
  <si>
    <t>Q6</t>
  </si>
  <si>
    <t>Q9</t>
  </si>
  <si>
    <t>Q1_1</t>
  </si>
  <si>
    <t>Q1_2</t>
  </si>
  <si>
    <t>Q1_3</t>
  </si>
  <si>
    <t>Q1_4</t>
  </si>
  <si>
    <t>Q1_5</t>
  </si>
  <si>
    <t>Q1_6</t>
  </si>
  <si>
    <t>Q1_7</t>
  </si>
  <si>
    <t>Q1_8</t>
  </si>
  <si>
    <t>Q1_9</t>
  </si>
  <si>
    <t>Q8 - Topics</t>
  </si>
  <si>
    <t>Q8 - Parent Topics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</si>
  <si>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</si>
  <si>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</si>
  <si>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</si>
  <si>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</si>
  <si>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</si>
  <si>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</si>
  <si>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</si>
  <si>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</si>
  <si>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</si>
  <si>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</si>
  <si>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</si>
  <si>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</si>
  <si>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</si>
  <si>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</si>
  <si>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Please enter your first and last name. (Ex. John Smith)</t>
  </si>
  <si>
    <t>Please enter your home state as an abbreviation (Ex: CA for California)</t>
  </si>
  <si>
    <t>Please enter your age:</t>
  </si>
  <si>
    <t>Do you own a car/multiple cars?</t>
  </si>
  <si>
    <t>Please rate the following by choosing a number on the seven-point preference scale. Use 1 to represent strong dislike and 7 to represent strong like. - Price
   Temperature Setting
   Grip
   Power Source Location
   $140
   adjustable temperature button
   textured
   on the steering wheel</t>
  </si>
  <si>
    <t>Please rate the following by choosing a number on the seven-point preference scale. Use 1 to represent strong dislike and 7 to represent strong like. - $120
   automatic regulator
   smooth
   wired</t>
  </si>
  <si>
    <t>Please rate the following by choosing a number on the seven-point preference scale. Use 1 to represent strong dislike and 7 to represent strong like. - $120
   adjustable temperature button
   textured
   wired</t>
  </si>
  <si>
    <t>Please rate the following by choosing a number on the seven-point preference scale. Use 1 to represent strong dislike and 7 to represent strong like. - $140
   automatic regulator
   textured
   wired</t>
  </si>
  <si>
    <t>Please rate the following by choosing a number on the seven-point preference scale. Use 1 to represent strong dislike and 7 to represent strong like. - $140
   adjustable temperature button
   smooth
   on the steering wheel</t>
  </si>
  <si>
    <t>Please rate the following by choosing a number on the seven-point preference scale. Use 1 to represent strong dislike and 7 to represent strong like. - $120
   automatic regulator
   smooth
   on the steering wheel</t>
  </si>
  <si>
    <t>Please rate the following by choosing a number on the seven-point preference scale. Use 1 to represent strong dislike and 7 to represent strong like. - $100
   adjustable temeprature button
   smooth
   wired</t>
  </si>
  <si>
    <t>Please rate the following by choosing a number on the seven-point preference scale. Use 1 to represent strong dislike and 7 to represent strong like. - $120
   adjustable temperature button
   textured
   on the steering wheel</t>
  </si>
  <si>
    <t>Please rate the following by choosing a number on the seven-point preference scale. Use 1 to represent strong dislike and 7 to represent strong like. - $100
   automatic regulator
   textured
   on the steering wheel</t>
  </si>
  <si>
    <t>{"ImportId":"startDate","timeZone":"America/Denver"}</t>
  </si>
  <si>
    <t>{"ImportId":"endDate","timeZone":"America/Denver"}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</si>
  <si>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</si>
  <si>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</si>
  <si>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</si>
  <si>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</si>
  <si>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</si>
  <si>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{"ImportId":"recordedDate","timeZone":"America/Denver"}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</si>
  <si>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</si>
  <si>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</si>
  <si>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</si>
  <si>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</si>
  <si>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</si>
  <si>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</si>
  <si>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</si>
  <si>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</si>
  <si>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</si>
  <si>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{"ImportId":"QID16_TEXT"}</t>
  </si>
  <si>
    <t>{"ImportId":"QID5_TEXT"}</t>
  </si>
  <si>
    <t>{"ImportId":"QID6_TEXT"}</t>
  </si>
  <si>
    <t>{"ImportId":"QID13"}</t>
  </si>
  <si>
    <t>{"ImportId":"QID1_1"}</t>
  </si>
  <si>
    <t>{"ImportId":"QID1_2"}</t>
  </si>
  <si>
    <t>{"ImportId":"QID1_3"}</t>
  </si>
  <si>
    <t>{"ImportId":"QID1_4"}</t>
  </si>
  <si>
    <t>{"ImportId":"QID1_5"}</t>
  </si>
  <si>
    <t>{"ImportId":"QID1_6"}</t>
  </si>
  <si>
    <t>{"ImportId":"QID1_7"}</t>
  </si>
  <si>
    <t>{"ImportId":"QID1_8"}</t>
  </si>
  <si>
    <t>{"ImportId":"QID1_9"}</t>
  </si>
  <si>
    <t>{"ImportId":"QID16_TEXT_22964932088e404c83287252Topics"}</t>
  </si>
  <si>
    <t>{"ImportId":"QID16_TEXT_22964932088e404c83287252ParTopics"}</t>
  </si>
  <si>
    <t>Survey Preview</t>
  </si>
  <si>
    <t>R_1gTknOWmrzjD7Vq</t>
  </si>
  <si>
    <t>preview</t>
  </si>
  <si>
    <t>EN</t>
  </si>
  <si>
    <t>ma</t>
  </si>
  <si>
    <t>R_3NPU6GOEF1fnC80</t>
  </si>
  <si>
    <t>tx</t>
  </si>
  <si>
    <t>R_1mr8vJNq3Pwxo0w</t>
  </si>
  <si>
    <t>ny</t>
  </si>
  <si>
    <t>R_ahPKYu2tnXjV7t7</t>
  </si>
  <si>
    <t>Yes</t>
  </si>
  <si>
    <t>49.36.12.73</t>
  </si>
  <si>
    <t>R_33lo0sXMelHajqp</t>
  </si>
  <si>
    <t>anonymous</t>
  </si>
  <si>
    <t>Samay K</t>
  </si>
  <si>
    <t>MA</t>
  </si>
  <si>
    <t>Unknown</t>
  </si>
  <si>
    <t>174.242.68.202</t>
  </si>
  <si>
    <t>R_2v1iFonPcVOGtc2</t>
  </si>
  <si>
    <t>Marina Zhang</t>
  </si>
  <si>
    <t>73.47.61.200</t>
  </si>
  <si>
    <t>R_2aV6oXrPZ6x3syY</t>
  </si>
  <si>
    <t>Chengxi Fan</t>
  </si>
  <si>
    <t>71.168.88.98</t>
  </si>
  <si>
    <t>R_2aL9ZvUs4JM5zuX</t>
  </si>
  <si>
    <t>Karen Jacobs</t>
  </si>
  <si>
    <t>174.198.160.137</t>
  </si>
  <si>
    <t>R_2xzoVBgfdm5pR7t</t>
  </si>
  <si>
    <t>Patrick Power</t>
  </si>
  <si>
    <t>RI</t>
  </si>
  <si>
    <t>No</t>
  </si>
  <si>
    <t>24.5.188.234</t>
  </si>
  <si>
    <t>R_2rDxu32zwll443D</t>
  </si>
  <si>
    <t>Jordan Yau</t>
  </si>
  <si>
    <t>CA</t>
  </si>
  <si>
    <t>24.23.251.109</t>
  </si>
  <si>
    <t>R_2VQlc58LuHPtfNF</t>
  </si>
  <si>
    <t>John Yau</t>
  </si>
  <si>
    <t>Ca</t>
  </si>
  <si>
    <t>99.189.115.172</t>
  </si>
  <si>
    <t>R_1IL8sqfbTAsZeJP</t>
  </si>
  <si>
    <t>Jennifer Poon</t>
  </si>
  <si>
    <t>R_308DinTrSrVLIMi</t>
  </si>
  <si>
    <t>Angela Poon</t>
  </si>
  <si>
    <t>76.78.94.216</t>
  </si>
  <si>
    <t>R_2Cv6IGvFTaIsdiC</t>
  </si>
  <si>
    <t xml:space="preserve">lisette garza </t>
  </si>
  <si>
    <t>TX</t>
  </si>
  <si>
    <t>75.54.218.7</t>
  </si>
  <si>
    <t>R_3KoyYcX6X8eZdyA</t>
  </si>
  <si>
    <t>Sherman Yau</t>
  </si>
  <si>
    <t>173.49.56.222</t>
  </si>
  <si>
    <t>R_3O8nfg9NL62nxQe</t>
  </si>
  <si>
    <t>Jake Steinberg</t>
  </si>
  <si>
    <t>DE</t>
  </si>
  <si>
    <t>50.229.122.68</t>
  </si>
  <si>
    <t>R_SHSX6q0Na4lhFLz</t>
  </si>
  <si>
    <t>Peggy c</t>
  </si>
  <si>
    <t>66.235.43.119</t>
  </si>
  <si>
    <t>R_0GN0XGEi8SezXLr</t>
  </si>
  <si>
    <t>Xiaohuan Xian</t>
  </si>
  <si>
    <t>WA</t>
  </si>
  <si>
    <t>45.17.189.79</t>
  </si>
  <si>
    <t>R_1N4WHlSFyy5eKAH</t>
  </si>
  <si>
    <t>Sandra Garza</t>
  </si>
  <si>
    <t>Texas</t>
  </si>
  <si>
    <t>24.5.120.29</t>
  </si>
  <si>
    <t>R_Z1z1I74zjC7e7jX</t>
  </si>
  <si>
    <t>Alex Tam</t>
  </si>
  <si>
    <t>107.193.13.103</t>
  </si>
  <si>
    <t>R_1C90TLBAASJsf35</t>
  </si>
  <si>
    <t>Raymond Peng</t>
  </si>
  <si>
    <t>75.58.9.108</t>
  </si>
  <si>
    <t>R_1OoW5OPNj37M4eo</t>
  </si>
  <si>
    <t>Doug</t>
  </si>
  <si>
    <t>108.46.43.206</t>
  </si>
  <si>
    <t>R_BrI0ZYx0VpKwFZ7</t>
  </si>
  <si>
    <t>Elizabeth Jiranek</t>
  </si>
  <si>
    <t>MD</t>
  </si>
  <si>
    <t>R_1jx1owExnn5thbi</t>
  </si>
  <si>
    <t>Raymond Ysu</t>
  </si>
  <si>
    <t>71.232.21.158</t>
  </si>
  <si>
    <t>R_3KMzvJ580zFXunj</t>
  </si>
  <si>
    <t>Muna Yu</t>
  </si>
  <si>
    <t>NY</t>
  </si>
  <si>
    <t>174.242.71.181</t>
  </si>
  <si>
    <t>R_3CINujygBPxfLIB</t>
  </si>
  <si>
    <t>Alyssa Vega</t>
  </si>
  <si>
    <t>173.76.104.146</t>
  </si>
  <si>
    <t>R_1ifk9JCR9bn6DFO</t>
  </si>
  <si>
    <t>Yanling Zhang</t>
  </si>
  <si>
    <t>R_3HTSH3X3NxR9UPE</t>
  </si>
  <si>
    <t>Lixin Gao</t>
  </si>
  <si>
    <t>71.245.225.228</t>
  </si>
  <si>
    <t>R_VWqKjaYIzIYmawV</t>
  </si>
  <si>
    <t>Jenny Chow</t>
  </si>
  <si>
    <t>108.26.213.45</t>
  </si>
  <si>
    <t>R_3fjFmkkvcpyYw3D</t>
  </si>
  <si>
    <t>Qisen Luan</t>
  </si>
  <si>
    <t>73.96.130.223</t>
  </si>
  <si>
    <t>R_zTpV7INoCiBn9XH</t>
  </si>
  <si>
    <t>Chufeng Liu</t>
  </si>
  <si>
    <t>Oregon</t>
  </si>
  <si>
    <t>R_Y0nnY1MqAdr6d5D</t>
  </si>
  <si>
    <t xml:space="preserve">Chaoxiang Huang </t>
  </si>
  <si>
    <t>R_2Ytzym3S0SiYB2D</t>
  </si>
  <si>
    <t xml:space="preserve">Yueyuan Jin </t>
  </si>
  <si>
    <t>107.77.224.155</t>
  </si>
  <si>
    <t>R_ewysnPYBeu9JYFH</t>
  </si>
  <si>
    <t>Jessica Zhu</t>
  </si>
  <si>
    <t>R_2vYeVIvZ0IqiW01</t>
  </si>
  <si>
    <t>tak tam</t>
  </si>
  <si>
    <t>ca</t>
  </si>
  <si>
    <t>76.224.22.47</t>
  </si>
  <si>
    <t>R_1NsivooxOm39SKv</t>
  </si>
  <si>
    <t>ur mom</t>
  </si>
  <si>
    <t>24.125.237.68</t>
  </si>
  <si>
    <t>R_XhNkQyFAvvMIeE9</t>
  </si>
  <si>
    <t>Yihua Ye</t>
  </si>
  <si>
    <t>Ma</t>
  </si>
  <si>
    <t>116.23.16.106</t>
  </si>
  <si>
    <t>R_2aLGaUkV4OwCTUX</t>
  </si>
  <si>
    <t>Mingyu Zhang</t>
  </si>
  <si>
    <t>76.191.36.58</t>
  </si>
  <si>
    <t>R_1jJILMTf6yr5EcF</t>
  </si>
  <si>
    <t>Vicky Meng</t>
  </si>
  <si>
    <t>209.6.122.221</t>
  </si>
  <si>
    <t>R_30jyHiNBUNR4FWc</t>
  </si>
  <si>
    <t>April Fan</t>
  </si>
  <si>
    <t>73.119.97.227</t>
  </si>
  <si>
    <t>R_3j1kniN40iEWxk4</t>
  </si>
  <si>
    <t>susan rack</t>
  </si>
  <si>
    <t>172.58.230.198</t>
  </si>
  <si>
    <t>R_27ezkVALFkrGHmf</t>
  </si>
  <si>
    <t>Kathy Pan</t>
  </si>
  <si>
    <t>146.115.74.100</t>
  </si>
  <si>
    <t>R_1rP04jZg7UMBIVB</t>
  </si>
  <si>
    <t>Jenny chen</t>
  </si>
  <si>
    <t>NAME</t>
  </si>
  <si>
    <t>LOCATION</t>
  </si>
  <si>
    <t>AGE</t>
  </si>
  <si>
    <t>OWN A CAR</t>
  </si>
  <si>
    <t>Row Labels</t>
  </si>
  <si>
    <t>Grand Total</t>
  </si>
  <si>
    <t>Count of NAME</t>
  </si>
  <si>
    <t>18-27</t>
  </si>
  <si>
    <t>28-37</t>
  </si>
  <si>
    <t>38-47</t>
  </si>
  <si>
    <t>48-57</t>
  </si>
  <si>
    <t>58-67</t>
  </si>
  <si>
    <t>68-77</t>
  </si>
  <si>
    <t>Intercept</t>
  </si>
  <si>
    <t>adjustable</t>
  </si>
  <si>
    <t>textured</t>
  </si>
  <si>
    <t>Connect longer wire</t>
  </si>
  <si>
    <t>Age</t>
  </si>
  <si>
    <t>$140</t>
  </si>
  <si>
    <t>$100</t>
  </si>
  <si>
    <t>Adjustable Setting</t>
  </si>
  <si>
    <t>Textured Grip</t>
  </si>
  <si>
    <t>Connected to Longer Wire</t>
  </si>
  <si>
    <t># of Individuals</t>
  </si>
  <si>
    <t>(blank)</t>
  </si>
  <si>
    <t>OR</t>
  </si>
  <si>
    <t>Count of IPAddress</t>
  </si>
  <si>
    <t>Region</t>
  </si>
  <si>
    <t>Northeast</t>
  </si>
  <si>
    <t>West</t>
  </si>
  <si>
    <t>Midwest</t>
  </si>
  <si>
    <t>northeast</t>
  </si>
  <si>
    <t>west</t>
  </si>
  <si>
    <t>South</t>
  </si>
  <si>
    <t>south</t>
  </si>
  <si>
    <t>% of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</si>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</sst>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8" fillId="0" borderId="0" xfId="0" applyFont="1"/>
    <xf numFmtId="0" fontId="19" fillId="0" borderId="0" xfId="0" applyFont="1"/>
    <xf numFmtId="0" fontId="0" fillId="33" borderId="0" xfId="0" applyFill="1"/>
    <xf numFmtId="0" fontId="0" fillId="33" borderId="0" xfId="0" applyFill="1" applyBorder="1" applyAlignment="1">
      <alignment horizontal="left"/>
    </xf>
    <xf numFmtId="164" fontId="0" fillId="33" borderId="0" xfId="0" applyNumberFormat="1" applyFill="1" applyBorder="1"/>
    <xf numFmtId="1" fontId="0" fillId="33" borderId="0" xfId="0" applyNumberFormat="1" applyFill="1" applyBorder="1"/>
    <xf numFmtId="0" fontId="0" fillId="0" borderId="10" xfId="0" applyBorder="1"/>
    <xf numFmtId="0" fontId="0" fillId="0" borderId="11" xfId="0" applyBorder="1" applyAlignment="1">
      <alignment horizontal="left"/>
    </xf>
    <xf numFmtId="164" fontId="0" fillId="0" borderId="11" xfId="0" applyNumberFormat="1" applyBorder="1"/>
    <xf numFmtId="1" fontId="0" fillId="0" borderId="11" xfId="0" applyNumberFormat="1" applyBorder="1"/>
    <xf numFmtId="164" fontId="0" fillId="34" borderId="11" xfId="0" applyNumberFormat="1" applyFont="1" applyFill="1" applyBorder="1"/>
    <xf numFmtId="164" fontId="0" fillId="34" borderId="11" xfId="0" applyNumberFormat="1" applyFill="1" applyBorder="1"/>
    <xf numFmtId="0" fontId="16" fillId="0" borderId="0" xfId="0" applyFont="1" applyAlignment="1">
      <alignment horizontal="left"/>
    </xf>
    <xf numFmtId="10" fontId="0" fillId="0" borderId="0" xfId="42" applyNumberFormat="1" applyFont="1"/>
    <xf numFmtId="0" fontId="16" fillId="35" borderId="0" xfId="0" applyFont="1" applyFill="1"/>
    <xf numFmtId="10" fontId="16" fillId="35" borderId="0" xfId="0" applyNumberFormat="1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4"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border>
        <horizontal style="thin">
          <color theme="2" tint="-9.9978637043366805E-2"/>
        </horizontal>
      </border>
    </dxf>
    <dxf>
      <border>
        <horizontal style="thin">
          <color theme="2" tint="-9.9978637043366805E-2"/>
        </horizontal>
      </border>
    </dxf>
    <dxf>
      <border>
        <bottom style="thin">
          <color theme="2" tint="-9.9978637043366805E-2"/>
        </bottom>
      </border>
    </dxf>
    <dxf>
      <border>
        <bottom style="thin">
          <color theme="2" tint="-9.9978637043366805E-2"/>
        </bottom>
      </border>
    </dxf>
    <dxf>
      <border>
        <bottom style="thin">
          <color theme="2" tint="-9.9978637043366805E-2"/>
        </bottom>
      </border>
    </dxf>
    <dxf>
      <border>
        <bottom style="thin">
          <color theme="2" tint="-9.9978637043366805E-2"/>
        </bottom>
      </border>
    </dxf>
    <dxf>
      <border>
        <bottom style="thin">
          <color theme="2" tint="-9.9978637043366805E-2"/>
        </bottom>
      </border>
    </dxf>
    <dxf>
      <border>
        <bottom style="thin">
          <color theme="2" tint="-9.9978637043366805E-2"/>
        </bottom>
      </border>
    </dxf>
    <dxf>
      <border>
        <bottom style="thin">
          <color theme="2" tint="-9.9978637043366805E-2"/>
        </bottom>
      </border>
    </dxf>
    <dxf>
      <border>
        <bottom style="thin">
          <color theme="2" tint="-9.9978637043366805E-2"/>
        </bottom>
      </border>
    </dxf>
    <dxf>
      <border>
        <bottom style="thin">
          <color theme="2" tint="-9.9978637043366805E-2"/>
        </bottom>
      </border>
    </dxf>
    <dxf>
      <border>
        <bottom style="thin">
          <color theme="2" tint="-9.9978637043366805E-2"/>
        </bottom>
      </border>
    </dxf>
    <dxf>
      <border>
        <bottom style="thin">
          <color theme="2" tint="-9.9978637043366805E-2"/>
        </bottom>
      </border>
    </dxf>
    <dxf>
      <border>
        <bottom style="thin">
          <color theme="2" tint="-9.9978637043366805E-2"/>
        </bottom>
      </border>
    </dxf>
    <dxf>
      <border>
        <bottom style="thin">
          <color theme="2" tint="-9.9978637043366805E-2"/>
        </bottom>
      </border>
    </dxf>
    <dxf>
      <border>
        <bottom style="thin">
          <color theme="2" tint="-9.9978637043366805E-2"/>
        </bottom>
      </border>
    </dxf>
    <dxf>
      <border>
        <bottom style="thin">
          <color theme="2" tint="-9.9978637043366805E-2"/>
        </bottom>
      </border>
    </dxf>
    <dxf>
      <border>
        <bottom style="thin">
          <color theme="2" tint="-9.9978637043366805E-2"/>
        </bottom>
      </border>
    </dxf>
    <dxf>
      <border>
        <bottom style="thin">
          <color theme="2" tint="-9.9978637043366805E-2"/>
        </bottom>
      </border>
    </dxf>
    <dxf>
      <border>
        <bottom style="thin">
          <color theme="2" tint="-9.9978637043366805E-2"/>
        </bottom>
      </border>
    </dxf>
    <dxf>
      <border>
        <bottom style="thin">
          <color theme="2" tint="-9.9978637043366805E-2"/>
        </bottom>
      </border>
    </dxf>
    <dxf>
      <border>
        <bottom style="thin">
          <color theme="2" tint="-9.9978637043366805E-2"/>
        </bottom>
      </border>
    </dxf>
    <dxf>
      <border>
        <bottom style="thin">
          <color theme="2" tint="-9.9978637043366805E-2"/>
        </bottom>
      </border>
    </dxf>
    <dxf>
      <border>
        <right style="thin">
          <color theme="2" tint="-9.9978637043366805E-2"/>
        </right>
      </border>
    </dxf>
    <dxf>
      <border>
        <left style="thin">
          <color theme="2" tint="-9.9978637043366805E-2"/>
        </left>
        <right style="thin">
          <color theme="2" tint="-9.9978637043366805E-2"/>
        </right>
        <top style="thin">
          <color theme="2" tint="-9.9978637043366805E-2"/>
        </top>
        <bottom style="thin">
          <color theme="2" tint="-9.9978637043366805E-2"/>
        </bottom>
      </border>
    </dxf>
    <dxf>
      <border>
        <left style="thin">
          <color theme="2" tint="-9.9978637043366805E-2"/>
        </left>
        <right style="thin">
          <color theme="2" tint="-9.9978637043366805E-2"/>
        </right>
        <top style="thin">
          <color theme="2" tint="-9.9978637043366805E-2"/>
        </top>
        <bottom style="thin">
          <color theme="2" tint="-9.9978637043366805E-2"/>
        </bottom>
      </border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fill>
        <patternFill>
          <bgColor theme="2" tint="-9.9978637043366805E-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8" tint="0.39997558519241921"/>
        </patternFill>
      </fill>
    </dxf>
    <dxf>
      <numFmt numFmtId="1" formatCode="0"/>
    </dxf>
    <dxf>
      <font>
        <b val="0"/>
      </font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chard l" refreshedDate="44111.314345023151" createdVersion="6" refreshedVersion="6" minRefreshableVersion="3" recordCount="43" xr:uid="{00000000-000A-0000-FFFF-FFFF04000000}">
  <cacheSource type="worksheet">
    <worksheetSource ref="A1:D44" sheet="Sheet1"/>
  </cacheSource>
  <cacheFields count="4">
    <cacheField name="NAME" numFmtId="0">
      <sharedItems containsBlank="1" count="40">
        <m/>
        <s v="Samay K"/>
        <s v="Marina Zhang"/>
        <s v="Chengxi Fan"/>
        <s v="Karen Jacobs"/>
        <s v="Patrick Power"/>
        <s v="Jordan Yau"/>
        <s v="John Yau"/>
        <s v="Jennifer Poon"/>
        <s v="Angela Poon"/>
        <s v="lisette garza "/>
        <s v="Sherman Yau"/>
        <s v="Jake Steinberg"/>
        <s v="Peggy c"/>
        <s v="Xiaohuan Xian"/>
        <s v="Sandra Garza"/>
        <s v="Alex Tam"/>
        <s v="Raymond Peng"/>
        <s v="Doug"/>
        <s v="Elizabeth Jiranek"/>
        <s v="Raymond Ysu"/>
        <s v="Muna Yu"/>
        <s v="Alyssa Vega"/>
        <s v="Yanling Zhang"/>
        <s v="Lixin Gao"/>
        <s v="Jenny Chow"/>
        <s v="Qisen Luan"/>
        <s v="Chufeng Liu"/>
        <s v="Chaoxiang Huang "/>
        <s v="Yueyuan Jin "/>
        <s v="Jessica Zhu"/>
        <s v="tak tam"/>
        <s v="ur mom"/>
        <s v="Yihua Ye"/>
        <s v="Mingyu Zhang"/>
        <s v="Vicky Meng"/>
        <s v="April Fan"/>
        <s v="susan rack"/>
        <s v="Kathy Pan"/>
        <s v="Jenny chen"/>
      </sharedItems>
    </cacheField>
    <cacheField name="LOCATION" numFmtId="0">
      <sharedItems/>
    </cacheField>
    <cacheField name="AGE" numFmtId="0">
      <sharedItems containsSemiMixedTypes="0" containsString="0" containsNumber="1" containsInteger="1" minValue="18" maxValue="73" count="21">
        <n v="21"/>
        <n v="19"/>
        <n v="20"/>
        <n v="55"/>
        <n v="69"/>
        <n v="28"/>
        <n v="59"/>
        <n v="31"/>
        <n v="18"/>
        <n v="54"/>
        <n v="27"/>
        <n v="47"/>
        <n v="44"/>
        <n v="58"/>
        <n v="50"/>
        <n v="22"/>
        <n v="51"/>
        <n v="23"/>
        <n v="42"/>
        <n v="73"/>
        <n v="38"/>
      </sharedItems>
      <fieldGroup base="2">
        <rangePr startNum="18" endNum="73" groupInterval="10"/>
        <groupItems count="8">
          <s v="&lt;18"/>
          <s v="18-27"/>
          <s v="28-37"/>
          <s v="38-47"/>
          <s v="48-57"/>
          <s v="58-67"/>
          <s v="68-77"/>
          <s v="&gt;78"/>
        </groupItems>
      </fieldGroup>
    </cacheField>
    <cacheField name="OWN A CAR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chard l" refreshedDate="44111.315417824073" createdVersion="6" refreshedVersion="6" minRefreshableVersion="3" recordCount="43" xr:uid="{00000000-000A-0000-FFFF-FFFF0B000000}">
  <cacheSource type="worksheet">
    <worksheetSource ref="A1:J44" sheet="Sheet1"/>
  </cacheSource>
  <cacheFields count="10">
    <cacheField name="NAME" numFmtId="0">
      <sharedItems containsBlank="1" count="40">
        <m/>
        <s v="Samay K"/>
        <s v="Marina Zhang"/>
        <s v="Chengxi Fan"/>
        <s v="Karen Jacobs"/>
        <s v="Patrick Power"/>
        <s v="Jordan Yau"/>
        <s v="John Yau"/>
        <s v="Jennifer Poon"/>
        <s v="Angela Poon"/>
        <s v="lisette garza "/>
        <s v="Sherman Yau"/>
        <s v="Jake Steinberg"/>
        <s v="Peggy c"/>
        <s v="Xiaohuan Xian"/>
        <s v="Sandra Garza"/>
        <s v="Alex Tam"/>
        <s v="Raymond Peng"/>
        <s v="Doug"/>
        <s v="Elizabeth Jiranek"/>
        <s v="Raymond Ysu"/>
        <s v="Muna Yu"/>
        <s v="Alyssa Vega"/>
        <s v="Yanling Zhang"/>
        <s v="Lixin Gao"/>
        <s v="Jenny Chow"/>
        <s v="Qisen Luan"/>
        <s v="Chufeng Liu"/>
        <s v="Chaoxiang Huang "/>
        <s v="Yueyuan Jin "/>
        <s v="Jessica Zhu"/>
        <s v="tak tam"/>
        <s v="ur mom"/>
        <s v="Yihua Ye"/>
        <s v="Mingyu Zhang"/>
        <s v="Vicky Meng"/>
        <s v="April Fan"/>
        <s v="susan rack"/>
        <s v="Kathy Pan"/>
        <s v="Jenny chen"/>
      </sharedItems>
    </cacheField>
    <cacheField name="LOCATION" numFmtId="0">
      <sharedItems/>
    </cacheField>
    <cacheField name="AGE" numFmtId="0">
      <sharedItems containsSemiMixedTypes="0" containsString="0" containsNumber="1" containsInteger="1" minValue="18" maxValue="73" count="21">
        <n v="21"/>
        <n v="19"/>
        <n v="20"/>
        <n v="55"/>
        <n v="69"/>
        <n v="28"/>
        <n v="59"/>
        <n v="31"/>
        <n v="18"/>
        <n v="54"/>
        <n v="27"/>
        <n v="47"/>
        <n v="44"/>
        <n v="58"/>
        <n v="50"/>
        <n v="22"/>
        <n v="51"/>
        <n v="23"/>
        <n v="42"/>
        <n v="73"/>
        <n v="38"/>
      </sharedItems>
      <fieldGroup base="2">
        <rangePr startNum="18" endNum="73" groupInterval="10"/>
        <groupItems count="8">
          <s v="&lt;18"/>
          <s v="18-27"/>
          <s v="28-37"/>
          <s v="38-47"/>
          <s v="48-57"/>
          <s v="58-67"/>
          <s v="68-77"/>
          <s v="&gt;78"/>
        </groupItems>
      </fieldGroup>
    </cacheField>
    <cacheField name="OWN A CAR" numFmtId="0">
      <sharedItems containsBlank="1" count="3">
        <m/>
        <s v="Yes"/>
        <s v="No"/>
      </sharedItems>
    </cacheField>
    <cacheField name="Intercept" numFmtId="0">
      <sharedItems containsSemiMixedTypes="0" containsString="0" containsNumber="1" minValue="1" maxValue="7"/>
    </cacheField>
    <cacheField name="140" numFmtId="0">
      <sharedItems containsSemiMixedTypes="0" containsString="0" containsNumber="1" minValue="-3.3" maxValue="1.25" count="34">
        <n v="0"/>
        <n v="-0.33329999999999999"/>
        <n v="-1.6667000000000001"/>
        <n v="-0.15"/>
        <n v="-0.66669999999999996"/>
        <n v="-0.1333"/>
        <n v="0.1167"/>
        <n v="-3.3"/>
        <n v="0.23330000000000001"/>
        <n v="-0.6"/>
        <n v="-1.1000000000000001"/>
        <n v="-0.5333"/>
        <n v="-0.4"/>
        <n v="0.31669999999999998"/>
        <n v="0.63329999999999997"/>
        <n v="-0.81669999999999998"/>
        <n v="-0.1"/>
        <n v="-0.5"/>
        <n v="-0.16669999999999999"/>
        <n v="0.26669999999999999"/>
        <n v="-0.1167"/>
        <n v="-1.2"/>
        <n v="-1.45"/>
        <n v="-8.3299999999999999E-2"/>
        <n v="-1.85"/>
        <n v="-0.61670000000000003"/>
        <n v="-0.56669999999999998"/>
        <n v="1.67E-2"/>
        <n v="1.05"/>
        <n v="0.73329999999999995"/>
        <n v="-0.3"/>
        <n v="1.25"/>
        <n v="0.75"/>
        <n v="-0.2"/>
      </sharedItems>
    </cacheField>
    <cacheField name="100" numFmtId="0">
      <sharedItems containsSemiMixedTypes="0" containsString="0" containsNumber="1" minValue="-1.25" maxValue="2"/>
    </cacheField>
    <cacheField name="adjustable" numFmtId="0">
      <sharedItems containsSemiMixedTypes="0" containsString="0" containsNumber="1" minValue="-5" maxValue="3.9666999999999999"/>
    </cacheField>
    <cacheField name="textured" numFmtId="0">
      <sharedItems containsSemiMixedTypes="0" containsString="0" containsNumber="1" minValue="-2.9333" maxValue="3.4" count="31">
        <n v="0"/>
        <n v="0.33329999999999999"/>
        <n v="0.66669999999999996"/>
        <n v="0.8"/>
        <n v="-0.33329999999999999"/>
        <n v="0.93330000000000002"/>
        <n v="1.9333"/>
        <n v="1.1000000000000001"/>
        <n v="0.86670000000000003"/>
        <n v="-1.8"/>
        <n v="0.7"/>
        <n v="0.23330000000000001"/>
        <n v="1.3"/>
        <n v="3.3300000000000003E-2"/>
        <n v="-2.4333"/>
        <n v="0.9667"/>
        <n v="-0.83330000000000004"/>
        <n v="0.2"/>
        <n v="-1.5"/>
        <n v="0.1333"/>
        <n v="-2.9333"/>
        <n v="0.4"/>
        <n v="3.4"/>
        <n v="1.3332999999999999"/>
        <n v="-0.86670000000000003"/>
        <n v="1.0667"/>
        <n v="-3.3300000000000003E-2"/>
        <n v="-0.6"/>
        <n v="-0.56669999999999998"/>
        <n v="-0.9"/>
        <n v="-0.5"/>
      </sharedItems>
    </cacheField>
    <cacheField name="Connect longer wire" numFmtId="0">
      <sharedItems containsSemiMixedTypes="0" containsString="0" containsNumber="1" minValue="-2.3666999999999998" maxValue="4.96670000000000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chard l" refreshedDate="44112.278420254632" createdVersion="6" refreshedVersion="6" minRefreshableVersion="3" recordCount="45" xr:uid="{FC71F570-502C-3E4B-9472-178359B6B2C0}">
  <cacheSource type="worksheet">
    <worksheetSource ref="A1:AF46" sheet="QM323_B3_T4_ConjointSurvey_Octo"/>
  </cacheSource>
  <cacheFields count="32">
    <cacheField name="StartDate" numFmtId="0">
      <sharedItems containsDate="1" containsMixedTypes="1" minDate="2020-10-01T14:47:05" maxDate="2020-10-05T11:07:48"/>
    </cacheField>
    <cacheField name="EndDate" numFmtId="0">
      <sharedItems containsDate="1" containsMixedTypes="1" minDate="2020-10-01T14:48:06" maxDate="2020-10-05T11:15:40"/>
    </cacheField>
    <cacheField name="Status" numFmtId="0">
      <sharedItems/>
    </cacheField>
    <cacheField name="IPAddress" numFmtId="0">
      <sharedItems containsBlank="1"/>
    </cacheField>
    <cacheField name="Progress" numFmtId="0">
      <sharedItems containsMixedTypes="1" containsNumber="1" containsInteger="1" minValue="100" maxValue="100"/>
    </cacheField>
    <cacheField name="Duration (in seconds)" numFmtId="0">
      <sharedItems containsMixedTypes="1" containsNumber="1" containsInteger="1" minValue="24" maxValue="2737"/>
    </cacheField>
    <cacheField name="Finished" numFmtId="0">
      <sharedItems/>
    </cacheField>
    <cacheField name="RecordedDate" numFmtId="0">
      <sharedItems containsDate="1" containsMixedTypes="1" minDate="2020-10-01T14:48:06" maxDate="2020-10-05T11:15:40"/>
    </cacheField>
    <cacheField name="ResponseId" numFmtId="0">
      <sharedItems/>
    </cacheField>
    <cacheField name="RecipientLastName" numFmtId="0">
      <sharedItems containsBlank="1"/>
    </cacheField>
    <cacheField name="RecipientFirstName" numFmtId="0">
      <sharedItems containsBlank="1"/>
    </cacheField>
    <cacheField name="RecipientEmail" numFmtId="0">
      <sharedItems containsBlank="1"/>
    </cacheField>
    <cacheField name="ExternalReference" numFmtId="0">
      <sharedItems containsBlank="1"/>
    </cacheField>
    <cacheField name="LocationLatitude" numFmtId="0">
      <sharedItems containsMixedTypes="1" containsNumber="1" minValue="19.0747985839843" maxValue="47.8580932617187"/>
    </cacheField>
    <cacheField name="LocationLongitude" numFmtId="0">
      <sharedItems containsMixedTypes="1" containsNumber="1" minValue="-123.076301574707" maxValue="113.25"/>
    </cacheField>
    <cacheField name="DistributionChannel" numFmtId="0">
      <sharedItems/>
    </cacheField>
    <cacheField name="UserLanguage" numFmtId="0">
      <sharedItems/>
    </cacheField>
    <cacheField name="Q8" numFmtId="0">
      <sharedItems containsBlank="1" count="42">
        <s v="Please enter your first and last name. (Ex. John Smith)"/>
        <s v="{&quot;ImportId&quot;:&quot;QID16_TEXT&quot;}"/>
        <m/>
        <s v="Samay K"/>
        <s v="Marina Zhang"/>
        <s v="Chengxi Fan"/>
        <s v="Karen Jacobs"/>
        <s v="Patrick Power"/>
        <s v="Jordan Yau"/>
        <s v="John Yau"/>
        <s v="Jennifer Poon"/>
        <s v="Angela Poon"/>
        <s v="lisette garza "/>
        <s v="Sherman Yau"/>
        <s v="Jake Steinberg"/>
        <s v="Peggy c"/>
        <s v="Xiaohuan Xian"/>
        <s v="Sandra Garza"/>
        <s v="Alex Tam"/>
        <s v="Raymond Peng"/>
        <s v="Doug"/>
        <s v="Elizabeth Jiranek"/>
        <s v="Raymond Ysu"/>
        <s v="Muna Yu"/>
        <s v="Alyssa Vega"/>
        <s v="Yanling Zhang"/>
        <s v="Lixin Gao"/>
        <s v="Jenny Chow"/>
        <s v="Qisen Luan"/>
        <s v="Chufeng Liu"/>
        <s v="Chaoxiang Huang "/>
        <s v="Yueyuan Jin "/>
        <s v="Jessica Zhu"/>
        <s v="tak tam"/>
        <s v="ur mom"/>
        <s v="Yihua Ye"/>
        <s v="Mingyu Zhang"/>
        <s v="Vicky Meng"/>
        <s v="April Fan"/>
        <s v="susan rack"/>
        <s v="Kathy Pan"/>
        <s v="Jenny chen"/>
      </sharedItems>
    </cacheField>
    <cacheField name="Q5" numFmtId="0">
      <sharedItems count="11">
        <s v="Please enter your home state as an abbreviation (Ex: CA for California)"/>
        <s v="{&quot;ImportId&quot;:&quot;QID5_TEXT&quot;}"/>
        <s v="MA"/>
        <s v="TX"/>
        <s v="NY"/>
        <s v="RI"/>
        <s v="CA"/>
        <s v="DE"/>
        <s v="WA"/>
        <s v="MD"/>
        <s v="OR"/>
      </sharedItems>
    </cacheField>
    <cacheField name="Q6" numFmtId="0">
      <sharedItems containsMixedTypes="1" containsNumber="1" containsInteger="1" minValue="18" maxValue="73" count="23">
        <s v="Please enter your age:"/>
        <s v="{&quot;ImportId&quot;:&quot;QID6_TEXT&quot;}"/>
        <n v="21"/>
        <n v="19"/>
        <n v="20"/>
        <n v="55"/>
        <n v="69"/>
        <n v="28"/>
        <n v="59"/>
        <n v="31"/>
        <n v="18"/>
        <n v="54"/>
        <n v="27"/>
        <n v="47"/>
        <n v="44"/>
        <n v="58"/>
        <n v="50"/>
        <n v="22"/>
        <n v="51"/>
        <n v="23"/>
        <n v="42"/>
        <n v="73"/>
        <n v="38"/>
      </sharedItems>
    </cacheField>
    <cacheField name="Q9" numFmtId="0">
      <sharedItems containsBlank="1"/>
    </cacheField>
    <cacheField name="Q1_1" numFmtId="0">
      <sharedItems containsMixedTypes="1" containsNumber="1" containsInteger="1" minValue="1" maxValue="7" longText="1"/>
    </cacheField>
    <cacheField name="Q1_2" numFmtId="0">
      <sharedItems containsMixedTypes="1" containsNumber="1" containsInteger="1" minValue="1" maxValue="7"/>
    </cacheField>
    <cacheField name="Q1_3" numFmtId="0">
      <sharedItems containsMixedTypes="1" containsNumber="1" containsInteger="1" minValue="1" maxValue="7"/>
    </cacheField>
    <cacheField name="Q1_4" numFmtId="0">
      <sharedItems containsMixedTypes="1" containsNumber="1" containsInteger="1" minValue="1" maxValue="7"/>
    </cacheField>
    <cacheField name="Q1_5" numFmtId="0">
      <sharedItems containsMixedTypes="1" containsNumber="1" containsInteger="1" minValue="1" maxValue="7"/>
    </cacheField>
    <cacheField name="Q1_6" numFmtId="0">
      <sharedItems containsMixedTypes="1" containsNumber="1" containsInteger="1" minValue="1" maxValue="7" count="9">
        <s v="Please rate the following by choosing a number on the seven-point preference scale. Use 1 to represent strong dislike and 7 to represent strong like. - $120_x000a_   automatic regulator_x000a_   smooth_x000a_   on the steering wheel"/>
        <s v="{&quot;ImportId&quot;:&quot;QID1_6&quot;}"/>
        <n v="5"/>
        <n v="1"/>
        <n v="6"/>
        <n v="2"/>
        <n v="3"/>
        <n v="7"/>
        <n v="4"/>
      </sharedItems>
    </cacheField>
    <cacheField name="Q1_7" numFmtId="0">
      <sharedItems containsMixedTypes="1" containsNumber="1" containsInteger="1" minValue="1" maxValue="7"/>
    </cacheField>
    <cacheField name="Q1_8" numFmtId="0">
      <sharedItems containsMixedTypes="1" containsNumber="1" containsInteger="1" minValue="1" maxValue="7"/>
    </cacheField>
    <cacheField name="Q1_9" numFmtId="0">
      <sharedItems containsMixedTypes="1" containsNumber="1" containsInteger="1" minValue="1" maxValue="7"/>
    </cacheField>
    <cacheField name="Q8 - Topics" numFmtId="0">
      <sharedItems containsBlank="1"/>
    </cacheField>
    <cacheField name="Q8 - Parent Topic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3">
  <r>
    <x v="0"/>
    <s v="ma"/>
    <x v="0"/>
    <m/>
  </r>
  <r>
    <x v="0"/>
    <s v="tx"/>
    <x v="0"/>
    <m/>
  </r>
  <r>
    <x v="0"/>
    <s v="ny"/>
    <x v="1"/>
    <m/>
  </r>
  <r>
    <x v="0"/>
    <s v="ny"/>
    <x v="1"/>
    <s v="Yes"/>
  </r>
  <r>
    <x v="1"/>
    <s v="ma"/>
    <x v="2"/>
    <s v="Yes"/>
  </r>
  <r>
    <x v="2"/>
    <s v="ma"/>
    <x v="3"/>
    <s v="Yes"/>
  </r>
  <r>
    <x v="3"/>
    <s v="ma"/>
    <x v="2"/>
    <s v="Yes"/>
  </r>
  <r>
    <x v="4"/>
    <s v="ma"/>
    <x v="4"/>
    <s v="Yes"/>
  </r>
  <r>
    <x v="5"/>
    <s v="RI"/>
    <x v="5"/>
    <s v="No"/>
  </r>
  <r>
    <x v="6"/>
    <s v="CA"/>
    <x v="1"/>
    <s v="Yes"/>
  </r>
  <r>
    <x v="7"/>
    <s v="CA"/>
    <x v="6"/>
    <s v="Yes"/>
  </r>
  <r>
    <x v="8"/>
    <s v="CA"/>
    <x v="5"/>
    <s v="Yes"/>
  </r>
  <r>
    <x v="9"/>
    <s v="CA"/>
    <x v="7"/>
    <s v="Yes"/>
  </r>
  <r>
    <x v="10"/>
    <s v="tx"/>
    <x v="8"/>
    <s v="No"/>
  </r>
  <r>
    <x v="11"/>
    <s v="CA"/>
    <x v="2"/>
    <s v="No"/>
  </r>
  <r>
    <x v="12"/>
    <s v="DE"/>
    <x v="2"/>
    <s v="Yes"/>
  </r>
  <r>
    <x v="13"/>
    <s v="CA"/>
    <x v="9"/>
    <s v="Yes"/>
  </r>
  <r>
    <x v="14"/>
    <s v="WA"/>
    <x v="10"/>
    <s v="Yes"/>
  </r>
  <r>
    <x v="15"/>
    <s v="Texas"/>
    <x v="11"/>
    <s v="Yes"/>
  </r>
  <r>
    <x v="16"/>
    <s v="CA"/>
    <x v="10"/>
    <s v="No"/>
  </r>
  <r>
    <x v="17"/>
    <s v="CA"/>
    <x v="0"/>
    <s v="Yes"/>
  </r>
  <r>
    <x v="18"/>
    <s v="CA"/>
    <x v="12"/>
    <s v="Yes"/>
  </r>
  <r>
    <x v="19"/>
    <s v="MD"/>
    <x v="2"/>
    <s v="Yes"/>
  </r>
  <r>
    <x v="20"/>
    <s v="CA"/>
    <x v="13"/>
    <s v="Yes"/>
  </r>
  <r>
    <x v="21"/>
    <s v="ny"/>
    <x v="14"/>
    <s v="Yes"/>
  </r>
  <r>
    <x v="22"/>
    <s v="CA"/>
    <x v="15"/>
    <s v="Yes"/>
  </r>
  <r>
    <x v="23"/>
    <s v="ma"/>
    <x v="3"/>
    <s v="Yes"/>
  </r>
  <r>
    <x v="24"/>
    <s v="ma"/>
    <x v="9"/>
    <s v="Yes"/>
  </r>
  <r>
    <x v="25"/>
    <s v="ma"/>
    <x v="3"/>
    <s v="Yes"/>
  </r>
  <r>
    <x v="26"/>
    <s v="ma"/>
    <x v="0"/>
    <s v="Yes"/>
  </r>
  <r>
    <x v="27"/>
    <s v="Oregon"/>
    <x v="15"/>
    <s v="Yes"/>
  </r>
  <r>
    <x v="28"/>
    <s v="Oregon"/>
    <x v="2"/>
    <s v="Yes"/>
  </r>
  <r>
    <x v="29"/>
    <s v="Oregon"/>
    <x v="15"/>
    <s v="Yes"/>
  </r>
  <r>
    <x v="30"/>
    <s v="ma"/>
    <x v="14"/>
    <s v="Yes"/>
  </r>
  <r>
    <x v="31"/>
    <s v="CA"/>
    <x v="16"/>
    <s v="Yes"/>
  </r>
  <r>
    <x v="32"/>
    <s v="CA"/>
    <x v="17"/>
    <s v="Yes"/>
  </r>
  <r>
    <x v="33"/>
    <s v="ma"/>
    <x v="13"/>
    <s v="Yes"/>
  </r>
  <r>
    <x v="34"/>
    <s v="ma"/>
    <x v="2"/>
    <s v="Yes"/>
  </r>
  <r>
    <x v="35"/>
    <s v="ma"/>
    <x v="18"/>
    <s v="Yes"/>
  </r>
  <r>
    <x v="36"/>
    <s v="ma"/>
    <x v="12"/>
    <s v="Yes"/>
  </r>
  <r>
    <x v="37"/>
    <s v="ma"/>
    <x v="19"/>
    <s v="Yes"/>
  </r>
  <r>
    <x v="38"/>
    <s v="ma"/>
    <x v="14"/>
    <s v="Yes"/>
  </r>
  <r>
    <x v="39"/>
    <s v="ma"/>
    <x v="20"/>
    <s v="Ye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x v="0"/>
    <s v="ma"/>
    <x v="0"/>
    <x v="0"/>
    <n v="5"/>
    <x v="0"/>
    <n v="0"/>
    <n v="0"/>
    <x v="0"/>
    <n v="0"/>
  </r>
  <r>
    <x v="0"/>
    <s v="tx"/>
    <x v="0"/>
    <x v="0"/>
    <n v="1.3332999999999999"/>
    <x v="1"/>
    <n v="-1"/>
    <n v="0.33329999999999999"/>
    <x v="1"/>
    <n v="0.66669999999999996"/>
  </r>
  <r>
    <x v="0"/>
    <s v="ny"/>
    <x v="1"/>
    <x v="0"/>
    <n v="5"/>
    <x v="0"/>
    <n v="0"/>
    <n v="0"/>
    <x v="0"/>
    <n v="0"/>
  </r>
  <r>
    <x v="0"/>
    <s v="ny"/>
    <x v="1"/>
    <x v="1"/>
    <n v="6"/>
    <x v="0"/>
    <n v="0"/>
    <n v="0"/>
    <x v="0"/>
    <n v="0"/>
  </r>
  <r>
    <x v="1"/>
    <s v="ma"/>
    <x v="2"/>
    <x v="1"/>
    <n v="4.6666999999999996"/>
    <x v="2"/>
    <n v="1"/>
    <n v="0.66669999999999996"/>
    <x v="2"/>
    <n v="-0.66669999999999996"/>
  </r>
  <r>
    <x v="2"/>
    <s v="ma"/>
    <x v="3"/>
    <x v="1"/>
    <n v="2.35"/>
    <x v="3"/>
    <n v="-0.25"/>
    <n v="1.8"/>
    <x v="3"/>
    <n v="2.2000000000000002"/>
  </r>
  <r>
    <x v="3"/>
    <s v="ma"/>
    <x v="2"/>
    <x v="1"/>
    <n v="4.6666999999999996"/>
    <x v="4"/>
    <n v="0"/>
    <n v="-0.33329999999999999"/>
    <x v="4"/>
    <n v="-1.6667000000000001"/>
  </r>
  <r>
    <x v="4"/>
    <s v="ma"/>
    <x v="4"/>
    <x v="1"/>
    <n v="2.5333000000000001"/>
    <x v="5"/>
    <n v="2"/>
    <n v="2.9333"/>
    <x v="5"/>
    <n v="-0.93330000000000002"/>
  </r>
  <r>
    <x v="5"/>
    <s v="RI"/>
    <x v="5"/>
    <x v="2"/>
    <n v="3.2833000000000001"/>
    <x v="6"/>
    <n v="-0.25"/>
    <n v="0.93330000000000002"/>
    <x v="6"/>
    <n v="6.6699999999999995E-2"/>
  </r>
  <r>
    <x v="6"/>
    <s v="CA"/>
    <x v="1"/>
    <x v="1"/>
    <n v="3.2"/>
    <x v="7"/>
    <n v="1.5"/>
    <n v="0.6"/>
    <x v="7"/>
    <n v="-0.1"/>
  </r>
  <r>
    <x v="7"/>
    <s v="CA"/>
    <x v="6"/>
    <x v="1"/>
    <n v="1"/>
    <x v="0"/>
    <n v="0"/>
    <n v="2"/>
    <x v="0"/>
    <n v="0"/>
  </r>
  <r>
    <x v="8"/>
    <s v="CA"/>
    <x v="5"/>
    <x v="1"/>
    <n v="5.0667"/>
    <x v="8"/>
    <n v="0.5"/>
    <n v="-1.6333"/>
    <x v="8"/>
    <n v="-2.3666999999999998"/>
  </r>
  <r>
    <x v="9"/>
    <s v="CA"/>
    <x v="7"/>
    <x v="1"/>
    <n v="6.9"/>
    <x v="9"/>
    <n v="0"/>
    <n v="-0.3"/>
    <x v="9"/>
    <n v="0.3"/>
  </r>
  <r>
    <x v="10"/>
    <s v="tx"/>
    <x v="8"/>
    <x v="2"/>
    <n v="4.4000000000000004"/>
    <x v="10"/>
    <n v="-0.5"/>
    <n v="-2.8"/>
    <x v="10"/>
    <n v="2.2999999999999998"/>
  </r>
  <r>
    <x v="11"/>
    <s v="CA"/>
    <x v="2"/>
    <x v="2"/>
    <n v="4.6333000000000002"/>
    <x v="11"/>
    <n v="0"/>
    <n v="-0.26669999999999999"/>
    <x v="11"/>
    <n v="-1.2333000000000001"/>
  </r>
  <r>
    <x v="12"/>
    <s v="DE"/>
    <x v="2"/>
    <x v="1"/>
    <n v="4.5999999999999996"/>
    <x v="12"/>
    <n v="-1"/>
    <n v="-0.7"/>
    <x v="12"/>
    <n v="0.2"/>
  </r>
  <r>
    <x v="13"/>
    <s v="CA"/>
    <x v="9"/>
    <x v="1"/>
    <n v="1.9833000000000001"/>
    <x v="13"/>
    <n v="0.75"/>
    <n v="-0.4667"/>
    <x v="13"/>
    <n v="4.9667000000000003"/>
  </r>
  <r>
    <x v="14"/>
    <s v="WA"/>
    <x v="10"/>
    <x v="1"/>
    <n v="6.9667000000000003"/>
    <x v="14"/>
    <n v="-0.5"/>
    <n v="-0.43330000000000002"/>
    <x v="14"/>
    <n v="-2.0667"/>
  </r>
  <r>
    <x v="15"/>
    <s v="Texas"/>
    <x v="11"/>
    <x v="1"/>
    <n v="2.0167000000000002"/>
    <x v="15"/>
    <n v="-0.25"/>
    <n v="3.9666999999999999"/>
    <x v="15"/>
    <n v="-0.4667"/>
  </r>
  <r>
    <x v="16"/>
    <s v="CA"/>
    <x v="10"/>
    <x v="2"/>
    <n v="7"/>
    <x v="0"/>
    <n v="0"/>
    <n v="-5"/>
    <x v="0"/>
    <n v="0"/>
  </r>
  <r>
    <x v="17"/>
    <s v="CA"/>
    <x v="0"/>
    <x v="1"/>
    <n v="2.6667000000000001"/>
    <x v="4"/>
    <n v="1"/>
    <n v="3.1667000000000001"/>
    <x v="16"/>
    <n v="0.33329999999999999"/>
  </r>
  <r>
    <x v="18"/>
    <s v="CA"/>
    <x v="12"/>
    <x v="1"/>
    <n v="4.4000000000000004"/>
    <x v="16"/>
    <n v="-0.5"/>
    <n v="1.7"/>
    <x v="17"/>
    <n v="-0.7"/>
  </r>
  <r>
    <x v="19"/>
    <s v="MD"/>
    <x v="2"/>
    <x v="1"/>
    <n v="2"/>
    <x v="17"/>
    <n v="0.5"/>
    <n v="0"/>
    <x v="18"/>
    <n v="3.5"/>
  </r>
  <r>
    <x v="20"/>
    <s v="CA"/>
    <x v="13"/>
    <x v="1"/>
    <n v="5.1666999999999996"/>
    <x v="18"/>
    <n v="-0.5"/>
    <n v="-0.33329999999999999"/>
    <x v="2"/>
    <n v="-0.66669999999999996"/>
  </r>
  <r>
    <x v="21"/>
    <s v="ny"/>
    <x v="14"/>
    <x v="1"/>
    <n v="5.9333"/>
    <x v="19"/>
    <n v="1"/>
    <n v="-0.86670000000000003"/>
    <x v="19"/>
    <n v="-2.1333000000000002"/>
  </r>
  <r>
    <x v="22"/>
    <s v="CA"/>
    <x v="15"/>
    <x v="1"/>
    <n v="6.2167000000000003"/>
    <x v="20"/>
    <n v="0.25"/>
    <n v="0.56669999999999998"/>
    <x v="20"/>
    <n v="-0.56669999999999998"/>
  </r>
  <r>
    <x v="23"/>
    <s v="ma"/>
    <x v="3"/>
    <x v="1"/>
    <n v="5.8"/>
    <x v="21"/>
    <n v="1"/>
    <n v="0.4"/>
    <x v="21"/>
    <n v="-1.4"/>
  </r>
  <r>
    <x v="24"/>
    <s v="ma"/>
    <x v="9"/>
    <x v="1"/>
    <n v="2.5499999999999998"/>
    <x v="22"/>
    <n v="0.25"/>
    <n v="-0.1"/>
    <x v="22"/>
    <n v="0.1"/>
  </r>
  <r>
    <x v="25"/>
    <s v="ma"/>
    <x v="3"/>
    <x v="1"/>
    <n v="5.0833000000000004"/>
    <x v="23"/>
    <n v="-0.25"/>
    <n v="-0.66669999999999996"/>
    <x v="23"/>
    <n v="0.66669999999999996"/>
  </r>
  <r>
    <x v="26"/>
    <s v="ma"/>
    <x v="0"/>
    <x v="1"/>
    <n v="5.65"/>
    <x v="24"/>
    <n v="1.25"/>
    <n v="0.2"/>
    <x v="17"/>
    <n v="-0.2"/>
  </r>
  <r>
    <x v="27"/>
    <s v="Oregon"/>
    <x v="15"/>
    <x v="1"/>
    <n v="4.4333"/>
    <x v="19"/>
    <n v="0"/>
    <n v="-0.36670000000000003"/>
    <x v="24"/>
    <n v="-1.6333"/>
  </r>
  <r>
    <x v="28"/>
    <s v="Oregon"/>
    <x v="2"/>
    <x v="1"/>
    <n v="6.2167000000000003"/>
    <x v="25"/>
    <n v="-0.25"/>
    <n v="-2.9333"/>
    <x v="25"/>
    <n v="-1.0667"/>
  </r>
  <r>
    <x v="29"/>
    <s v="Oregon"/>
    <x v="15"/>
    <x v="1"/>
    <n v="3.7667000000000002"/>
    <x v="26"/>
    <n v="0.5"/>
    <n v="-3.3300000000000003E-2"/>
    <x v="26"/>
    <n v="-1.4666999999999999"/>
  </r>
  <r>
    <x v="30"/>
    <s v="ma"/>
    <x v="14"/>
    <x v="1"/>
    <n v="2.6833"/>
    <x v="27"/>
    <n v="1.25"/>
    <n v="3.6333000000000002"/>
    <x v="24"/>
    <n v="-0.63329999999999997"/>
  </r>
  <r>
    <x v="31"/>
    <s v="CA"/>
    <x v="16"/>
    <x v="1"/>
    <n v="3.55"/>
    <x v="28"/>
    <n v="0.75"/>
    <n v="2.4"/>
    <x v="27"/>
    <n v="0.6"/>
  </r>
  <r>
    <x v="32"/>
    <s v="CA"/>
    <x v="17"/>
    <x v="1"/>
    <n v="2.7833000000000001"/>
    <x v="6"/>
    <n v="-0.25"/>
    <n v="-6.6699999999999995E-2"/>
    <x v="28"/>
    <n v="-1.4333"/>
  </r>
  <r>
    <x v="33"/>
    <s v="ma"/>
    <x v="13"/>
    <x v="1"/>
    <n v="3.0667"/>
    <x v="29"/>
    <n v="-1"/>
    <n v="-0.1333"/>
    <x v="8"/>
    <n v="1.1333"/>
  </r>
  <r>
    <x v="34"/>
    <s v="ma"/>
    <x v="2"/>
    <x v="1"/>
    <n v="6.2"/>
    <x v="30"/>
    <n v="0.5"/>
    <n v="-0.4"/>
    <x v="29"/>
    <n v="-0.1"/>
  </r>
  <r>
    <x v="35"/>
    <s v="ma"/>
    <x v="18"/>
    <x v="1"/>
    <n v="4.75"/>
    <x v="31"/>
    <n v="-1.25"/>
    <n v="0.5"/>
    <x v="30"/>
    <n v="0"/>
  </r>
  <r>
    <x v="36"/>
    <s v="ma"/>
    <x v="12"/>
    <x v="1"/>
    <n v="3.75"/>
    <x v="32"/>
    <n v="1.25"/>
    <n v="0.5"/>
    <x v="0"/>
    <n v="-1.5"/>
  </r>
  <r>
    <x v="37"/>
    <s v="ma"/>
    <x v="19"/>
    <x v="1"/>
    <n v="3.8"/>
    <x v="33"/>
    <n v="1"/>
    <n v="-0.6"/>
    <x v="21"/>
    <n v="-1.4"/>
  </r>
  <r>
    <x v="38"/>
    <s v="ma"/>
    <x v="14"/>
    <x v="1"/>
    <n v="2"/>
    <x v="0"/>
    <n v="0"/>
    <n v="0"/>
    <x v="0"/>
    <n v="0"/>
  </r>
  <r>
    <x v="39"/>
    <s v="ma"/>
    <x v="20"/>
    <x v="1"/>
    <n v="4.4000000000000004"/>
    <x v="16"/>
    <n v="-0.5"/>
    <n v="1.7"/>
    <x v="17"/>
    <n v="-1.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s v="Start Date"/>
    <s v="End Date"/>
    <s v="Response Type"/>
    <s v="IP Address"/>
    <s v="Progress"/>
    <s v="Duration (in seconds)"/>
    <s v="Finished"/>
    <s v="Recorded Date"/>
    <s v="Response ID"/>
    <s v="Recipient Last Name"/>
    <s v="Recipient First Name"/>
    <s v="Recipient Email"/>
    <s v="External Data Reference"/>
    <s v="Location Latitude"/>
    <s v="Location Longitude"/>
    <s v="Distribution Channel"/>
    <s v="User Language"/>
    <x v="0"/>
    <x v="0"/>
    <x v="0"/>
    <s v="Do you own a car/multiple cars?"/>
    <s v="Please rate the following by choosing a number on the seven-point preference scale. Use 1 to represent strong dislike and 7 to represent strong like. - Price_x000a_   Temperature Setting_x000a_   Grip_x000a_   Power Source Location_x000a_  _x000a_  _x000a_   $140_x000a_   adjustable temperature button_x000a_   textured_x000a_   on the steering wheel"/>
    <s v="Please rate the following by choosing a number on the seven-point preference scale. Use 1 to represent strong dislike and 7 to represent strong like. - $120_x000a_   automatic regulator_x000a_   smooth_x000a_   wired"/>
    <s v="Please rate the following by choosing a number on the seven-point preference scale. Use 1 to represent strong dislike and 7 to represent strong like. - $120_x000a_   adjustable temperature button_x000a_   textured_x000a_   wired"/>
    <s v="Please rate the following by choosing a number on the seven-point preference scale. Use 1 to represent strong dislike and 7 to represent strong like. - $140_x000a_   automatic regulator_x000a_   textured_x000a_   wired"/>
    <s v="Please rate the following by choosing a number on the seven-point preference scale. Use 1 to represent strong dislike and 7 to represent strong like. - $140_x000a_   adjustable temperature button_x000a_   smooth_x000a_   on the steering wheel"/>
    <x v="0"/>
    <s v="Please rate the following by choosing a number on the seven-point preference scale. Use 1 to represent strong dislike and 7 to represent strong like. - $100_x000a_   adjustable temeprature button_x000a_   smooth_x000a_   wired"/>
    <s v="Please rate the following by choosing a number on the seven-point preference scale. Use 1 to represent strong dislike and 7 to represent strong like. - $120_x000a_   adjustable temperature button_x000a_   textured_x000a_   on the steering wheel"/>
    <s v="Please rate the following by choosing a number on the seven-point preference scale. Use 1 to represent strong dislike and 7 to represent strong like. - $100_x000a_   automatic regulator_x000a_   textured_x000a_   on the steering wheel"/>
    <s v="Q8 - Topics"/>
    <s v="Q8 - Parent Topics"/>
  </r>
  <r>
    <s v="{&quot;ImportId&quot;:&quot;startDate&quot;,&quot;timeZone&quot;:&quot;America/Denver&quot;}"/>
    <s v="{&quot;ImportId&quot;:&quot;endDate&quot;,&quot;timeZone&quot;:&quot;America/Denver&quot;}"/>
    <s v="{&quot;ImportId&quot;:&quot;status&quot;}"/>
    <s v="{&quot;ImportId&quot;:&quot;ipAddress&quot;}"/>
    <s v="{&quot;ImportId&quot;:&quot;progress&quot;}"/>
    <s v="{&quot;ImportId&quot;:&quot;duration&quot;}"/>
    <s v="{&quot;ImportId&quot;:&quot;finished&quot;}"/>
    <s v="{&quot;ImportId&quot;:&quot;recordedDate&quot;,&quot;timeZone&quot;:&quot;America/Denver&quot;}"/>
    <s v="{&quot;ImportId&quot;:&quot;_recordId&quot;}"/>
    <s v="{&quot;ImportId&quot;:&quot;recipientLastName&quot;}"/>
    <s v="{&quot;ImportId&quot;:&quot;recipientFirstName&quot;}"/>
    <s v="{&quot;ImportId&quot;:&quot;recipientEmail&quot;}"/>
    <s v="{&quot;ImportId&quot;:&quot;externalDataReference&quot;}"/>
    <s v="{&quot;ImportId&quot;:&quot;locationLatitude&quot;}"/>
    <s v="{&quot;ImportId&quot;:&quot;locationLongitude&quot;}"/>
    <s v="{&quot;ImportId&quot;:&quot;distributionChannel&quot;}"/>
    <s v="{&quot;ImportId&quot;:&quot;userLanguage&quot;}"/>
    <x v="1"/>
    <x v="1"/>
    <x v="1"/>
    <s v="{&quot;ImportId&quot;:&quot;QID13&quot;}"/>
    <s v="{&quot;ImportId&quot;:&quot;QID1_1&quot;}"/>
    <s v="{&quot;ImportId&quot;:&quot;QID1_2&quot;}"/>
    <s v="{&quot;ImportId&quot;:&quot;QID1_3&quot;}"/>
    <s v="{&quot;ImportId&quot;:&quot;QID1_4&quot;}"/>
    <s v="{&quot;ImportId&quot;:&quot;QID1_5&quot;}"/>
    <x v="1"/>
    <s v="{&quot;ImportId&quot;:&quot;QID1_7&quot;}"/>
    <s v="{&quot;ImportId&quot;:&quot;QID1_8&quot;}"/>
    <s v="{&quot;ImportId&quot;:&quot;QID1_9&quot;}"/>
    <s v="{&quot;ImportId&quot;:&quot;QID16_TEXT_22964932088e404c83287252Topics&quot;}"/>
    <s v="{&quot;ImportId&quot;:&quot;QID16_TEXT_22964932088e404c83287252ParTopics&quot;}"/>
  </r>
  <r>
    <d v="2020-10-01T14:47:05"/>
    <d v="2020-10-01T14:48:06"/>
    <s v="Survey Preview"/>
    <m/>
    <n v="100"/>
    <n v="60"/>
    <b v="1"/>
    <d v="2020-10-01T14:48:06"/>
    <s v="R_1gTknOWmrzjD7Vq"/>
    <m/>
    <m/>
    <m/>
    <m/>
    <n v="37.465103149413999"/>
    <n v="-122.143005371093"/>
    <s v="preview"/>
    <s v="EN"/>
    <x v="2"/>
    <x v="2"/>
    <x v="2"/>
    <m/>
    <n v="5"/>
    <n v="5"/>
    <n v="5"/>
    <n v="5"/>
    <n v="5"/>
    <x v="2"/>
    <n v="5"/>
    <n v="5"/>
    <n v="5"/>
    <m/>
    <m/>
  </r>
  <r>
    <d v="2020-10-01T14:50:07"/>
    <d v="2020-10-01T14:50:36"/>
    <s v="Survey Preview"/>
    <m/>
    <n v="100"/>
    <n v="28"/>
    <b v="1"/>
    <d v="2020-10-01T14:50:36"/>
    <s v="R_3NPU6GOEF1fnC80"/>
    <m/>
    <m/>
    <m/>
    <m/>
    <n v="37.465103149413999"/>
    <n v="-122.143005371093"/>
    <s v="preview"/>
    <s v="EN"/>
    <x v="2"/>
    <x v="3"/>
    <x v="2"/>
    <m/>
    <n v="3"/>
    <n v="3"/>
    <n v="3"/>
    <n v="1"/>
    <n v="1"/>
    <x v="3"/>
    <n v="1"/>
    <n v="1"/>
    <n v="1"/>
    <m/>
    <m/>
  </r>
  <r>
    <d v="2020-10-01T17:34:01"/>
    <d v="2020-10-01T17:34:25"/>
    <s v="Survey Preview"/>
    <m/>
    <n v="100"/>
    <n v="24"/>
    <b v="1"/>
    <d v="2020-10-01T17:34:26"/>
    <s v="R_1mr8vJNq3Pwxo0w"/>
    <m/>
    <m/>
    <m/>
    <m/>
    <n v="40.637496948242102"/>
    <n v="-74.021598815917898"/>
    <s v="preview"/>
    <s v="EN"/>
    <x v="2"/>
    <x v="4"/>
    <x v="3"/>
    <m/>
    <n v="5"/>
    <n v="5"/>
    <n v="5"/>
    <n v="5"/>
    <n v="5"/>
    <x v="2"/>
    <n v="5"/>
    <n v="5"/>
    <n v="5"/>
    <m/>
    <m/>
  </r>
  <r>
    <d v="2020-10-01T18:08:02"/>
    <d v="2020-10-01T18:09:04"/>
    <s v="Survey Preview"/>
    <m/>
    <n v="100"/>
    <n v="61"/>
    <b v="1"/>
    <d v="2020-10-01T18:09:04"/>
    <s v="R_ahPKYu2tnXjV7t7"/>
    <m/>
    <m/>
    <m/>
    <m/>
    <n v="40.637496948242102"/>
    <n v="-74.021598815917898"/>
    <s v="preview"/>
    <s v="EN"/>
    <x v="2"/>
    <x v="4"/>
    <x v="3"/>
    <s v="Yes"/>
    <n v="6"/>
    <n v="6"/>
    <n v="6"/>
    <n v="6"/>
    <n v="6"/>
    <x v="4"/>
    <n v="6"/>
    <n v="6"/>
    <n v="6"/>
    <m/>
    <m/>
  </r>
  <r>
    <d v="2020-10-03T03:11:21"/>
    <d v="2020-10-03T03:14:01"/>
    <s v="IP Address"/>
    <s v="49.36.12.73"/>
    <n v="100"/>
    <n v="159"/>
    <b v="1"/>
    <d v="2020-10-03T03:14:01"/>
    <s v="R_33lo0sXMelHajqp"/>
    <m/>
    <m/>
    <m/>
    <m/>
    <n v="19.0747985839843"/>
    <n v="72.885604858398395"/>
    <s v="anonymous"/>
    <s v="EN"/>
    <x v="3"/>
    <x v="2"/>
    <x v="4"/>
    <s v="Yes"/>
    <n v="3"/>
    <n v="3"/>
    <n v="5"/>
    <n v="4"/>
    <n v="4"/>
    <x v="2"/>
    <n v="6"/>
    <n v="7"/>
    <n v="6"/>
    <s v="Unknown"/>
    <m/>
  </r>
  <r>
    <d v="2020-10-03T21:56:04"/>
    <d v="2020-10-03T22:04:00"/>
    <s v="IP Address"/>
    <s v="174.242.68.202"/>
    <n v="100"/>
    <n v="476"/>
    <b v="1"/>
    <d v="2020-10-03T22:04:00"/>
    <s v="R_2v1iFonPcVOGtc2"/>
    <m/>
    <m/>
    <m/>
    <m/>
    <n v="42.326797485351499"/>
    <n v="-71.134101867675696"/>
    <s v="anonymous"/>
    <s v="EN"/>
    <x v="4"/>
    <x v="2"/>
    <x v="5"/>
    <s v="Yes"/>
    <n v="5"/>
    <n v="5"/>
    <n v="7"/>
    <n v="5"/>
    <n v="4"/>
    <x v="5"/>
    <n v="6"/>
    <n v="5"/>
    <n v="3"/>
    <m/>
    <m/>
  </r>
  <r>
    <d v="2020-10-04T10:46:17"/>
    <d v="2020-10-04T10:48:59"/>
    <s v="IP Address"/>
    <s v="73.47.61.200"/>
    <n v="100"/>
    <n v="162"/>
    <b v="1"/>
    <d v="2020-10-04T10:48:59"/>
    <s v="R_2aV6oXrPZ6x3syY"/>
    <m/>
    <m/>
    <m/>
    <m/>
    <n v="42.336395263671797"/>
    <n v="-71.032600402832003"/>
    <s v="anonymous"/>
    <s v="EN"/>
    <x v="5"/>
    <x v="2"/>
    <x v="4"/>
    <s v="Yes"/>
    <n v="4"/>
    <n v="3"/>
    <n v="2"/>
    <n v="2"/>
    <n v="3"/>
    <x v="2"/>
    <n v="3"/>
    <n v="4"/>
    <n v="4"/>
    <m/>
    <m/>
  </r>
  <r>
    <d v="2020-10-04T11:07:36"/>
    <d v="2020-10-04T11:09:29"/>
    <s v="IP Address"/>
    <s v="71.168.88.98"/>
    <n v="100"/>
    <n v="113"/>
    <b v="1"/>
    <d v="2020-10-04T11:09:29"/>
    <s v="R_2aL9ZvUs4JM5zuX"/>
    <m/>
    <m/>
    <m/>
    <m/>
    <n v="43.018905639648402"/>
    <n v="-71.569297790527301"/>
    <s v="anonymous"/>
    <s v="EN"/>
    <x v="6"/>
    <x v="2"/>
    <x v="6"/>
    <s v="Yes"/>
    <n v="6"/>
    <n v="2"/>
    <n v="6"/>
    <n v="2"/>
    <n v="6"/>
    <x v="5"/>
    <n v="6"/>
    <n v="6"/>
    <n v="6"/>
    <m/>
    <m/>
  </r>
  <r>
    <d v="2020-10-04T11:17:11"/>
    <d v="2020-10-04T11:19:30"/>
    <s v="IP Address"/>
    <s v="174.198.160.137"/>
    <n v="100"/>
    <n v="138"/>
    <b v="1"/>
    <d v="2020-10-04T11:19:30"/>
    <s v="R_2xzoVBgfdm5pR7t"/>
    <m/>
    <m/>
    <m/>
    <m/>
    <n v="39.731796264648402"/>
    <n v="-104.966903686523"/>
    <s v="anonymous"/>
    <s v="EN"/>
    <x v="7"/>
    <x v="5"/>
    <x v="7"/>
    <s v="No"/>
    <n v="7"/>
    <n v="5"/>
    <n v="7"/>
    <n v="4"/>
    <n v="5"/>
    <x v="5"/>
    <n v="3"/>
    <n v="5"/>
    <n v="6"/>
    <m/>
    <m/>
  </r>
  <r>
    <d v="2020-10-04T11:16:30"/>
    <d v="2020-10-04T12:02:07"/>
    <s v="IP Address"/>
    <s v="24.5.188.234"/>
    <n v="100"/>
    <n v="2737"/>
    <b v="1"/>
    <d v="2020-10-04T12:02:07"/>
    <s v="R_2rDxu32zwll443D"/>
    <m/>
    <m/>
    <m/>
    <m/>
    <n v="37.542800903320298"/>
    <n v="-122.297103881835"/>
    <s v="anonymous"/>
    <s v="EN"/>
    <x v="8"/>
    <x v="6"/>
    <x v="3"/>
    <s v="Yes"/>
    <n v="1"/>
    <n v="3"/>
    <n v="5"/>
    <n v="1"/>
    <n v="1"/>
    <x v="6"/>
    <n v="5"/>
    <n v="5"/>
    <n v="6"/>
    <m/>
    <m/>
  </r>
  <r>
    <d v="2020-10-04T12:04:46"/>
    <d v="2020-10-04T12:11:11"/>
    <s v="IP Address"/>
    <s v="24.23.251.109"/>
    <n v="100"/>
    <n v="384"/>
    <b v="1"/>
    <d v="2020-10-04T12:11:12"/>
    <s v="R_2VQlc58LuHPtfNF"/>
    <m/>
    <m/>
    <m/>
    <m/>
    <n v="37.4967041015625"/>
    <n v="-122.26649475097599"/>
    <s v="anonymous"/>
    <s v="EN"/>
    <x v="9"/>
    <x v="6"/>
    <x v="8"/>
    <s v="Yes"/>
    <n v="3"/>
    <n v="1"/>
    <n v="3"/>
    <n v="1"/>
    <n v="3"/>
    <x v="3"/>
    <n v="3"/>
    <n v="3"/>
    <n v="1"/>
    <m/>
    <m/>
  </r>
  <r>
    <d v="2020-10-04T13:40:08"/>
    <d v="2020-10-04T14:11:39"/>
    <s v="IP Address"/>
    <s v="99.189.115.172"/>
    <n v="100"/>
    <n v="1890"/>
    <b v="1"/>
    <d v="2020-10-04T14:11:40"/>
    <s v="R_1IL8sqfbTAsZeJP"/>
    <m/>
    <m/>
    <m/>
    <m/>
    <n v="37.347900390625"/>
    <n v="-121.852699279785"/>
    <s v="anonymous"/>
    <s v="EN"/>
    <x v="10"/>
    <x v="6"/>
    <x v="7"/>
    <s v="Yes"/>
    <n v="5"/>
    <n v="3"/>
    <n v="3"/>
    <n v="3"/>
    <n v="4"/>
    <x v="2"/>
    <n v="1"/>
    <n v="3"/>
    <n v="7"/>
    <m/>
    <m/>
  </r>
  <r>
    <d v="2020-10-04T14:12:57"/>
    <d v="2020-10-04T14:16:55"/>
    <s v="IP Address"/>
    <s v="99.189.115.172"/>
    <n v="100"/>
    <n v="238"/>
    <b v="1"/>
    <d v="2020-10-04T14:16:55"/>
    <s v="R_308DinTrSrVLIMi"/>
    <m/>
    <m/>
    <m/>
    <m/>
    <n v="37.347900390625"/>
    <n v="-121.852699279785"/>
    <s v="anonymous"/>
    <s v="EN"/>
    <x v="11"/>
    <x v="6"/>
    <x v="9"/>
    <s v="Yes"/>
    <n v="4"/>
    <n v="7"/>
    <n v="5"/>
    <n v="5"/>
    <n v="6"/>
    <x v="7"/>
    <n v="7"/>
    <n v="5"/>
    <n v="5"/>
    <m/>
    <m/>
  </r>
  <r>
    <d v="2020-10-04T14:16:43"/>
    <d v="2020-10-04T14:24:50"/>
    <s v="IP Address"/>
    <s v="76.78.94.216"/>
    <n v="100"/>
    <n v="486"/>
    <b v="1"/>
    <d v="2020-10-04T14:24:50"/>
    <s v="R_2Cv6IGvFTaIsdiC"/>
    <m/>
    <m/>
    <m/>
    <m/>
    <n v="29.565200805663999"/>
    <n v="-98.614501953125"/>
    <s v="anonymous"/>
    <s v="EN"/>
    <x v="12"/>
    <x v="3"/>
    <x v="10"/>
    <s v="No"/>
    <n v="1"/>
    <n v="7"/>
    <n v="5"/>
    <n v="6"/>
    <n v="1"/>
    <x v="8"/>
    <n v="3"/>
    <n v="2"/>
    <n v="5"/>
    <m/>
    <m/>
  </r>
  <r>
    <d v="2020-10-04T14:26:54"/>
    <d v="2020-10-04T14:29:10"/>
    <s v="IP Address"/>
    <s v="75.54.218.7"/>
    <n v="100"/>
    <n v="135"/>
    <b v="1"/>
    <d v="2020-10-04T14:29:10"/>
    <s v="R_3KoyYcX6X8eZdyA"/>
    <m/>
    <m/>
    <m/>
    <m/>
    <n v="37.437103271484297"/>
    <n v="-121.89540100097599"/>
    <s v="anonymous"/>
    <s v="EN"/>
    <x v="13"/>
    <x v="6"/>
    <x v="4"/>
    <s v="No"/>
    <n v="4"/>
    <n v="4"/>
    <n v="3"/>
    <n v="3"/>
    <n v="4"/>
    <x v="8"/>
    <n v="3"/>
    <n v="5"/>
    <n v="5"/>
    <m/>
    <m/>
  </r>
  <r>
    <d v="2020-10-04T14:27:33"/>
    <d v="2020-10-04T14:29:18"/>
    <s v="IP Address"/>
    <s v="173.49.56.222"/>
    <n v="100"/>
    <n v="105"/>
    <b v="1"/>
    <d v="2020-10-04T14:29:18"/>
    <s v="R_3O8nfg9NL62nxQe"/>
    <m/>
    <m/>
    <m/>
    <m/>
    <n v="39.673202514648402"/>
    <n v="-75.712097167968693"/>
    <s v="anonymous"/>
    <s v="EN"/>
    <x v="14"/>
    <x v="7"/>
    <x v="4"/>
    <s v="Yes"/>
    <n v="4"/>
    <n v="4"/>
    <n v="6"/>
    <n v="6"/>
    <n v="4"/>
    <x v="2"/>
    <n v="3"/>
    <n v="5"/>
    <n v="5"/>
    <m/>
    <m/>
  </r>
  <r>
    <d v="2020-10-04T14:25:34"/>
    <d v="2020-10-04T14:29:36"/>
    <s v="IP Address"/>
    <s v="50.229.122.68"/>
    <n v="100"/>
    <n v="241"/>
    <b v="1"/>
    <d v="2020-10-04T14:29:36"/>
    <s v="R_SHSX6q0Na4lhFLz"/>
    <m/>
    <m/>
    <m/>
    <m/>
    <n v="37.259902954101499"/>
    <n v="-121.917098999023"/>
    <s v="anonymous"/>
    <s v="EN"/>
    <x v="15"/>
    <x v="6"/>
    <x v="11"/>
    <s v="Yes"/>
    <n v="2"/>
    <n v="7"/>
    <n v="7"/>
    <n v="7"/>
    <n v="2"/>
    <x v="5"/>
    <n v="7"/>
    <n v="1"/>
    <n v="3"/>
    <m/>
    <m/>
  </r>
  <r>
    <d v="2020-10-04T14:29:57"/>
    <d v="2020-10-04T14:34:50"/>
    <s v="IP Address"/>
    <s v="66.235.43.119"/>
    <n v="100"/>
    <n v="292"/>
    <b v="1"/>
    <d v="2020-10-04T14:34:50"/>
    <s v="R_0GN0XGEi8SezXLr"/>
    <m/>
    <m/>
    <m/>
    <m/>
    <n v="47.8580932617187"/>
    <n v="-122.087203979492"/>
    <s v="anonymous"/>
    <s v="EN"/>
    <x v="16"/>
    <x v="8"/>
    <x v="12"/>
    <s v="Yes"/>
    <n v="5"/>
    <n v="5"/>
    <n v="2"/>
    <n v="3"/>
    <n v="7"/>
    <x v="7"/>
    <n v="4"/>
    <n v="4"/>
    <n v="4"/>
    <m/>
    <m/>
  </r>
  <r>
    <d v="2020-10-04T14:25:03"/>
    <d v="2020-10-04T14:37:29"/>
    <s v="IP Address"/>
    <s v="45.17.189.79"/>
    <n v="100"/>
    <n v="746"/>
    <b v="1"/>
    <d v="2020-10-04T14:37:30"/>
    <s v="R_1N4WHlSFyy5eKAH"/>
    <m/>
    <m/>
    <m/>
    <m/>
    <n v="29.877197265625"/>
    <n v="-95.693801879882798"/>
    <s v="anonymous"/>
    <s v="EN"/>
    <x v="17"/>
    <x v="3"/>
    <x v="13"/>
    <s v="Yes"/>
    <n v="5"/>
    <n v="1"/>
    <n v="7"/>
    <n v="2"/>
    <n v="6"/>
    <x v="5"/>
    <n v="5"/>
    <n v="7"/>
    <n v="3"/>
    <m/>
    <m/>
  </r>
  <r>
    <d v="2020-10-04T14:37:42"/>
    <d v="2020-10-04T14:50:29"/>
    <s v="IP Address"/>
    <s v="24.5.120.29"/>
    <n v="100"/>
    <n v="767"/>
    <b v="1"/>
    <d v="2020-10-04T14:50:29"/>
    <s v="R_Z1z1I74zjC7e7jX"/>
    <m/>
    <m/>
    <m/>
    <m/>
    <n v="37.7200927734375"/>
    <n v="-121.91899871826099"/>
    <s v="anonymous"/>
    <s v="EN"/>
    <x v="18"/>
    <x v="6"/>
    <x v="12"/>
    <s v="No"/>
    <n v="2"/>
    <n v="7"/>
    <n v="2"/>
    <n v="7"/>
    <n v="2"/>
    <x v="7"/>
    <n v="2"/>
    <n v="2"/>
    <n v="7"/>
    <m/>
    <m/>
  </r>
  <r>
    <d v="2020-10-04T14:49:51"/>
    <d v="2020-10-04T14:51:44"/>
    <s v="IP Address"/>
    <s v="107.193.13.103"/>
    <n v="100"/>
    <n v="113"/>
    <b v="1"/>
    <d v="2020-10-04T14:51:44"/>
    <s v="R_1C90TLBAASJsf35"/>
    <m/>
    <m/>
    <m/>
    <m/>
    <n v="37.665206909179602"/>
    <n v="-121.873397827148"/>
    <s v="anonymous"/>
    <s v="EN"/>
    <x v="19"/>
    <x v="6"/>
    <x v="2"/>
    <s v="Yes"/>
    <n v="3"/>
    <n v="2"/>
    <n v="6"/>
    <n v="2"/>
    <n v="6"/>
    <x v="6"/>
    <n v="7"/>
    <n v="5"/>
    <n v="3"/>
    <m/>
    <m/>
  </r>
  <r>
    <d v="2020-10-04T16:49:06"/>
    <d v="2020-10-04T16:55:08"/>
    <s v="IP Address"/>
    <s v="75.58.9.108"/>
    <n v="100"/>
    <n v="362"/>
    <b v="1"/>
    <d v="2020-10-04T16:55:09"/>
    <s v="R_1OoW5OPNj37M4eo"/>
    <m/>
    <m/>
    <m/>
    <m/>
    <n v="37.7200927734375"/>
    <n v="-121.91899871826099"/>
    <s v="anonymous"/>
    <s v="EN"/>
    <x v="20"/>
    <x v="6"/>
    <x v="14"/>
    <s v="Yes"/>
    <n v="6"/>
    <n v="4"/>
    <n v="5"/>
    <n v="4"/>
    <n v="6"/>
    <x v="8"/>
    <n v="5"/>
    <n v="7"/>
    <n v="4"/>
    <m/>
    <m/>
  </r>
  <r>
    <d v="2020-10-04T17:02:16"/>
    <d v="2020-10-04T17:07:35"/>
    <s v="IP Address"/>
    <s v="108.46.43.206"/>
    <n v="100"/>
    <n v="319"/>
    <b v="1"/>
    <d v="2020-10-04T17:07:35"/>
    <s v="R_BrI0ZYx0VpKwFZ7"/>
    <m/>
    <m/>
    <m/>
    <m/>
    <n v="40.7546997070312"/>
    <n v="-73.961402893066406"/>
    <s v="anonymous"/>
    <s v="EN"/>
    <x v="21"/>
    <x v="9"/>
    <x v="4"/>
    <s v="Yes"/>
    <n v="1"/>
    <n v="7"/>
    <n v="3"/>
    <n v="3"/>
    <n v="1"/>
    <x v="3"/>
    <n v="6"/>
    <n v="1"/>
    <n v="1"/>
    <m/>
    <m/>
  </r>
  <r>
    <d v="2020-10-04T17:33:28"/>
    <d v="2020-10-04T17:43:39"/>
    <s v="IP Address"/>
    <s v="75.54.218.7"/>
    <n v="100"/>
    <n v="611"/>
    <b v="1"/>
    <d v="2020-10-04T17:43:39"/>
    <s v="R_1jx1owExnn5thbi"/>
    <m/>
    <m/>
    <m/>
    <m/>
    <n v="37.437103271484297"/>
    <n v="-121.89540100097599"/>
    <s v="anonymous"/>
    <s v="EN"/>
    <x v="22"/>
    <x v="6"/>
    <x v="15"/>
    <s v="Yes"/>
    <n v="6"/>
    <n v="4"/>
    <n v="5"/>
    <n v="5"/>
    <n v="4"/>
    <x v="4"/>
    <n v="4"/>
    <n v="5"/>
    <n v="5"/>
    <m/>
    <m/>
  </r>
  <r>
    <d v="2020-10-04T18:40:49"/>
    <d v="2020-10-04T18:44:51"/>
    <s v="IP Address"/>
    <s v="71.232.21.158"/>
    <n v="100"/>
    <n v="242"/>
    <b v="1"/>
    <d v="2020-10-04T18:44:51"/>
    <s v="R_3KMzvJ580zFXunj"/>
    <m/>
    <m/>
    <m/>
    <m/>
    <n v="42.347396850585902"/>
    <n v="-71.158203125"/>
    <s v="anonymous"/>
    <s v="EN"/>
    <x v="23"/>
    <x v="4"/>
    <x v="16"/>
    <s v="Yes"/>
    <n v="6"/>
    <n v="4"/>
    <n v="3"/>
    <n v="4"/>
    <n v="5"/>
    <x v="4"/>
    <n v="4"/>
    <n v="5"/>
    <n v="7"/>
    <m/>
    <m/>
  </r>
  <r>
    <d v="2020-10-04T18:42:40"/>
    <d v="2020-10-04T18:47:10"/>
    <s v="IP Address"/>
    <s v="174.242.71.181"/>
    <n v="100"/>
    <n v="270"/>
    <b v="1"/>
    <d v="2020-10-04T18:47:10"/>
    <s v="R_3CINujygBPxfLIB"/>
    <m/>
    <m/>
    <m/>
    <m/>
    <n v="42.3724975585937"/>
    <n v="-71.181396484375"/>
    <s v="anonymous"/>
    <s v="EN"/>
    <x v="24"/>
    <x v="6"/>
    <x v="17"/>
    <s v="Yes"/>
    <n v="4"/>
    <n v="5"/>
    <n v="3"/>
    <n v="3"/>
    <n v="6"/>
    <x v="7"/>
    <n v="7"/>
    <n v="4"/>
    <n v="3"/>
    <m/>
    <m/>
  </r>
  <r>
    <d v="2020-10-04T18:45:34"/>
    <d v="2020-10-04T18:49:38"/>
    <s v="IP Address"/>
    <s v="173.76.104.146"/>
    <n v="100"/>
    <n v="244"/>
    <b v="1"/>
    <d v="2020-10-04T18:49:38"/>
    <s v="R_1ifk9JCR9bn6DFO"/>
    <m/>
    <m/>
    <m/>
    <m/>
    <n v="42.4378051757812"/>
    <n v="-71.223899841308494"/>
    <s v="anonymous"/>
    <s v="EN"/>
    <x v="25"/>
    <x v="2"/>
    <x v="5"/>
    <s v="Yes"/>
    <n v="5"/>
    <n v="4"/>
    <n v="5"/>
    <n v="4"/>
    <n v="5"/>
    <x v="4"/>
    <n v="6"/>
    <n v="7"/>
    <n v="7"/>
    <m/>
    <m/>
  </r>
  <r>
    <d v="2020-10-04T18:45:24"/>
    <d v="2020-10-04T18:53:06"/>
    <s v="IP Address"/>
    <s v="173.76.104.146"/>
    <n v="100"/>
    <n v="461"/>
    <b v="1"/>
    <d v="2020-10-04T18:53:06"/>
    <s v="R_3HTSH3X3NxR9UPE"/>
    <m/>
    <m/>
    <m/>
    <m/>
    <n v="42.4378051757812"/>
    <n v="-71.223899841308494"/>
    <s v="anonymous"/>
    <s v="EN"/>
    <x v="26"/>
    <x v="2"/>
    <x v="11"/>
    <s v="Yes"/>
    <n v="4"/>
    <n v="3"/>
    <n v="7"/>
    <n v="4"/>
    <n v="2"/>
    <x v="5"/>
    <n v="2"/>
    <n v="5"/>
    <n v="7"/>
    <m/>
    <m/>
  </r>
  <r>
    <d v="2020-10-04T18:58:33"/>
    <d v="2020-10-04T19:03:05"/>
    <s v="IP Address"/>
    <s v="71.245.225.228"/>
    <n v="100"/>
    <n v="272"/>
    <b v="1"/>
    <d v="2020-10-04T19:03:05"/>
    <s v="R_VWqKjaYIzIYmawV"/>
    <m/>
    <m/>
    <m/>
    <m/>
    <n v="42.457107543945298"/>
    <n v="-71.221000671386705"/>
    <s v="anonymous"/>
    <s v="EN"/>
    <x v="27"/>
    <x v="2"/>
    <x v="5"/>
    <s v="Yes"/>
    <n v="6"/>
    <n v="6"/>
    <n v="6"/>
    <n v="7"/>
    <n v="4"/>
    <x v="2"/>
    <n v="5"/>
    <n v="6"/>
    <n v="6"/>
    <m/>
    <m/>
  </r>
  <r>
    <d v="2020-10-04T19:15:24"/>
    <d v="2020-10-04T19:20:15"/>
    <s v="IP Address"/>
    <s v="108.26.213.45"/>
    <n v="100"/>
    <n v="291"/>
    <b v="1"/>
    <d v="2020-10-04T19:20:16"/>
    <s v="R_3fjFmkkvcpyYw3D"/>
    <m/>
    <m/>
    <m/>
    <m/>
    <n v="42.3291015625"/>
    <n v="-71.181503295898395"/>
    <s v="anonymous"/>
    <s v="EN"/>
    <x v="28"/>
    <x v="2"/>
    <x v="2"/>
    <s v="Yes"/>
    <n v="4"/>
    <n v="5"/>
    <n v="6"/>
    <n v="4"/>
    <n v="4"/>
    <x v="4"/>
    <n v="7"/>
    <n v="6"/>
    <n v="7"/>
    <m/>
    <m/>
  </r>
  <r>
    <d v="2020-10-04T19:30:03"/>
    <d v="2020-10-04T19:34:34"/>
    <s v="IP Address"/>
    <s v="73.96.130.223"/>
    <n v="100"/>
    <n v="271"/>
    <b v="1"/>
    <d v="2020-10-04T19:34:34"/>
    <s v="R_zTpV7INoCiBn9XH"/>
    <m/>
    <m/>
    <m/>
    <m/>
    <n v="44.0682983398437"/>
    <n v="-123.076301574707"/>
    <s v="anonymous"/>
    <s v="EN"/>
    <x v="29"/>
    <x v="10"/>
    <x v="17"/>
    <s v="Yes"/>
    <n v="3"/>
    <n v="3"/>
    <n v="2"/>
    <n v="2"/>
    <n v="5"/>
    <x v="8"/>
    <n v="2"/>
    <n v="3"/>
    <n v="4"/>
    <m/>
    <m/>
  </r>
  <r>
    <d v="2020-10-04T19:35:43"/>
    <d v="2020-10-04T19:36:52"/>
    <s v="IP Address"/>
    <s v="73.96.130.223"/>
    <n v="100"/>
    <n v="68"/>
    <b v="1"/>
    <d v="2020-10-04T19:36:52"/>
    <s v="R_Y0nnY1MqAdr6d5D"/>
    <m/>
    <m/>
    <m/>
    <m/>
    <n v="44.0682983398437"/>
    <n v="-123.076301574707"/>
    <s v="anonymous"/>
    <s v="EN"/>
    <x v="30"/>
    <x v="10"/>
    <x v="4"/>
    <s v="Yes"/>
    <n v="5"/>
    <n v="6"/>
    <n v="3"/>
    <n v="5"/>
    <n v="2"/>
    <x v="4"/>
    <n v="2"/>
    <n v="4"/>
    <n v="7"/>
    <m/>
    <m/>
  </r>
  <r>
    <d v="2020-10-04T19:35:42"/>
    <d v="2020-10-04T19:43:34"/>
    <s v="IP Address"/>
    <s v="73.96.130.223"/>
    <n v="100"/>
    <n v="472"/>
    <b v="1"/>
    <d v="2020-10-04T19:43:34"/>
    <s v="R_2Ytzym3S0SiYB2D"/>
    <m/>
    <m/>
    <m/>
    <m/>
    <n v="44.0682983398437"/>
    <n v="-123.076301574707"/>
    <s v="anonymous"/>
    <s v="EN"/>
    <x v="31"/>
    <x v="10"/>
    <x v="17"/>
    <s v="Yes"/>
    <n v="3"/>
    <n v="2"/>
    <n v="2"/>
    <n v="2"/>
    <n v="3"/>
    <x v="8"/>
    <n v="3"/>
    <n v="4"/>
    <n v="4"/>
    <m/>
    <m/>
  </r>
  <r>
    <d v="2020-10-04T20:04:31"/>
    <d v="2020-10-04T20:13:13"/>
    <s v="IP Address"/>
    <s v="107.77.224.155"/>
    <n v="100"/>
    <n v="521"/>
    <b v="1"/>
    <d v="2020-10-04T20:13:13"/>
    <s v="R_ewysnPYBeu9JYFH"/>
    <m/>
    <m/>
    <m/>
    <m/>
    <n v="40.7156982421875"/>
    <n v="-74"/>
    <s v="anonymous"/>
    <s v="EN"/>
    <x v="32"/>
    <x v="2"/>
    <x v="16"/>
    <s v="Yes"/>
    <n v="6"/>
    <n v="2"/>
    <n v="5"/>
    <n v="1"/>
    <n v="6"/>
    <x v="6"/>
    <n v="7"/>
    <n v="5"/>
    <n v="3"/>
    <m/>
    <m/>
  </r>
  <r>
    <d v="2020-10-05T00:31:58"/>
    <d v="2020-10-05T00:33:49"/>
    <s v="IP Address"/>
    <s v="24.5.120.29"/>
    <n v="100"/>
    <n v="111"/>
    <b v="1"/>
    <d v="2020-10-05T00:33:49"/>
    <s v="R_2vYeVIvZ0IqiW01"/>
    <m/>
    <m/>
    <m/>
    <m/>
    <n v="37.7200927734375"/>
    <n v="-121.91899871826099"/>
    <s v="anonymous"/>
    <s v="EN"/>
    <x v="33"/>
    <x v="6"/>
    <x v="18"/>
    <s v="Yes"/>
    <n v="7"/>
    <n v="4"/>
    <n v="7"/>
    <n v="4"/>
    <n v="7"/>
    <x v="8"/>
    <n v="7"/>
    <n v="4"/>
    <n v="4"/>
    <m/>
    <m/>
  </r>
  <r>
    <d v="2020-10-05T00:39:22"/>
    <d v="2020-10-05T00:42:38"/>
    <s v="IP Address"/>
    <s v="76.224.22.47"/>
    <n v="100"/>
    <n v="196"/>
    <b v="1"/>
    <d v="2020-10-05T00:42:38"/>
    <s v="R_1NsivooxOm39SKv"/>
    <m/>
    <m/>
    <m/>
    <m/>
    <n v="37.5625"/>
    <n v="-122.000396728515"/>
    <s v="anonymous"/>
    <s v="EN"/>
    <x v="34"/>
    <x v="6"/>
    <x v="19"/>
    <s v="Yes"/>
    <n v="2"/>
    <n v="1"/>
    <n v="1"/>
    <n v="1"/>
    <n v="3"/>
    <x v="6"/>
    <n v="1"/>
    <n v="2"/>
    <n v="2"/>
    <m/>
    <m/>
  </r>
  <r>
    <d v="2020-10-05T03:44:25"/>
    <d v="2020-10-05T03:49:19"/>
    <s v="IP Address"/>
    <s v="24.125.237.68"/>
    <n v="100"/>
    <n v="293"/>
    <b v="1"/>
    <d v="2020-10-05T03:49:19"/>
    <s v="R_XhNkQyFAvvMIeE9"/>
    <m/>
    <m/>
    <m/>
    <m/>
    <n v="33.765701293945298"/>
    <n v="-84.295097351074205"/>
    <s v="anonymous"/>
    <s v="EN"/>
    <x v="35"/>
    <x v="2"/>
    <x v="15"/>
    <s v="Yes"/>
    <n v="4"/>
    <n v="3"/>
    <n v="6"/>
    <n v="6"/>
    <n v="4"/>
    <x v="8"/>
    <n v="3"/>
    <n v="3"/>
    <n v="3"/>
    <m/>
    <m/>
  </r>
  <r>
    <d v="2020-10-05T05:11:34"/>
    <d v="2020-10-05T05:14:23"/>
    <s v="IP Address"/>
    <s v="116.23.16.106"/>
    <n v="100"/>
    <n v="168"/>
    <b v="1"/>
    <d v="2020-10-05T05:14:23"/>
    <s v="R_2aLGaUkV4OwCTUX"/>
    <m/>
    <m/>
    <m/>
    <m/>
    <n v="23.11669921875"/>
    <n v="113.25"/>
    <s v="anonymous"/>
    <s v="EN"/>
    <x v="36"/>
    <x v="2"/>
    <x v="4"/>
    <s v="Yes"/>
    <n v="4"/>
    <n v="6"/>
    <n v="5"/>
    <n v="5"/>
    <n v="6"/>
    <x v="4"/>
    <n v="6"/>
    <n v="5"/>
    <n v="6"/>
    <m/>
    <m/>
  </r>
  <r>
    <d v="2020-10-05T05:32:48"/>
    <d v="2020-10-05T05:36:09"/>
    <s v="IP Address"/>
    <s v="76.191.36.58"/>
    <n v="100"/>
    <n v="201"/>
    <b v="1"/>
    <d v="2020-10-05T05:36:09"/>
    <s v="R_1jJILMTf6yr5EcF"/>
    <m/>
    <m/>
    <m/>
    <m/>
    <n v="42.4945068359375"/>
    <n v="-71.071502685546804"/>
    <s v="anonymous"/>
    <s v="EN"/>
    <x v="37"/>
    <x v="2"/>
    <x v="20"/>
    <s v="Yes"/>
    <n v="7"/>
    <n v="5"/>
    <n v="5"/>
    <n v="5"/>
    <n v="6"/>
    <x v="2"/>
    <n v="4"/>
    <n v="4"/>
    <n v="3"/>
    <m/>
    <m/>
  </r>
  <r>
    <d v="2020-10-05T06:44:43"/>
    <d v="2020-10-05T06:48:53"/>
    <s v="IP Address"/>
    <s v="209.6.122.221"/>
    <n v="100"/>
    <n v="250"/>
    <b v="1"/>
    <d v="2020-10-05T06:48:54"/>
    <s v="R_30jyHiNBUNR4FWc"/>
    <m/>
    <m/>
    <m/>
    <m/>
    <n v="42.418792724609297"/>
    <n v="-71.155700683593693"/>
    <s v="anonymous"/>
    <s v="EN"/>
    <x v="38"/>
    <x v="2"/>
    <x v="14"/>
    <s v="Yes"/>
    <n v="5"/>
    <n v="3"/>
    <n v="2"/>
    <n v="3"/>
    <n v="5"/>
    <x v="6"/>
    <n v="4"/>
    <n v="5"/>
    <n v="5"/>
    <m/>
    <m/>
  </r>
  <r>
    <d v="2020-10-05T07:06:04"/>
    <d v="2020-10-05T07:12:47"/>
    <s v="IP Address"/>
    <s v="73.119.97.227"/>
    <n v="100"/>
    <n v="402"/>
    <b v="1"/>
    <d v="2020-10-05T07:12:47"/>
    <s v="R_3j1kniN40iEWxk4"/>
    <m/>
    <m/>
    <m/>
    <m/>
    <n v="42.278305053710902"/>
    <n v="-71.1593017578125"/>
    <s v="anonymous"/>
    <s v="EN"/>
    <x v="39"/>
    <x v="2"/>
    <x v="21"/>
    <s v="Yes"/>
    <n v="3"/>
    <n v="2"/>
    <n v="2"/>
    <n v="3"/>
    <n v="3"/>
    <x v="8"/>
    <n v="3"/>
    <n v="4"/>
    <n v="5"/>
    <m/>
    <m/>
  </r>
  <r>
    <d v="2020-10-05T06:55:07"/>
    <d v="2020-10-05T07:21:14"/>
    <s v="IP Address"/>
    <s v="172.58.230.198"/>
    <n v="100"/>
    <n v="1567"/>
    <b v="1"/>
    <d v="2020-10-05T07:21:15"/>
    <s v="R_27ezkVALFkrGHmf"/>
    <m/>
    <m/>
    <m/>
    <m/>
    <n v="40.854705810546797"/>
    <n v="-73.921798706054602"/>
    <s v="anonymous"/>
    <s v="EN"/>
    <x v="40"/>
    <x v="2"/>
    <x v="16"/>
    <s v="Yes"/>
    <n v="2"/>
    <n v="2"/>
    <n v="2"/>
    <n v="2"/>
    <n v="2"/>
    <x v="5"/>
    <n v="2"/>
    <n v="2"/>
    <n v="2"/>
    <m/>
    <m/>
  </r>
  <r>
    <d v="2020-10-05T11:07:48"/>
    <d v="2020-10-05T11:15:40"/>
    <s v="IP Address"/>
    <s v="146.115.74.100"/>
    <n v="100"/>
    <n v="471"/>
    <b v="1"/>
    <d v="2020-10-05T11:15:40"/>
    <s v="R_1rP04jZg7UMBIVB"/>
    <m/>
    <m/>
    <m/>
    <m/>
    <n v="42.418792724609297"/>
    <n v="-71.155700683593693"/>
    <s v="anonymous"/>
    <s v="EN"/>
    <x v="41"/>
    <x v="2"/>
    <x v="22"/>
    <s v="Yes"/>
    <n v="6"/>
    <n v="3"/>
    <n v="4"/>
    <n v="3"/>
    <n v="6"/>
    <x v="8"/>
    <n v="4"/>
    <n v="7"/>
    <n v="4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2E2684-6730-9F45-8F83-D275148DD0FC}" name="PivotTable2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5" firstHeaderRow="1" firstDataRow="1" firstDataCol="1"/>
  <pivotFields count="32"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3">
        <item x="1"/>
        <item x="18"/>
        <item x="24"/>
        <item x="11"/>
        <item x="38"/>
        <item x="30"/>
        <item x="5"/>
        <item x="29"/>
        <item x="20"/>
        <item x="21"/>
        <item x="14"/>
        <item x="10"/>
        <item x="41"/>
        <item x="27"/>
        <item x="32"/>
        <item x="9"/>
        <item x="8"/>
        <item x="6"/>
        <item x="40"/>
        <item x="12"/>
        <item x="26"/>
        <item x="4"/>
        <item x="36"/>
        <item x="23"/>
        <item x="7"/>
        <item x="15"/>
        <item x="0"/>
        <item x="28"/>
        <item x="19"/>
        <item x="22"/>
        <item x="3"/>
        <item x="17"/>
        <item x="13"/>
        <item x="39"/>
        <item x="33"/>
        <item x="34"/>
        <item x="37"/>
        <item x="16"/>
        <item x="25"/>
        <item x="35"/>
        <item x="31"/>
        <item x="2"/>
        <item t="default"/>
      </items>
    </pivotField>
    <pivotField axis="axisRow" showAll="0">
      <items count="12">
        <item x="1"/>
        <item x="6"/>
        <item x="7"/>
        <item x="2"/>
        <item x="9"/>
        <item x="4"/>
        <item x="10"/>
        <item x="0"/>
        <item x="5"/>
        <item x="3"/>
        <item x="8"/>
        <item t="default"/>
      </items>
    </pivotField>
    <pivotField showAll="0">
      <items count="24">
        <item x="10"/>
        <item x="3"/>
        <item x="4"/>
        <item x="2"/>
        <item x="17"/>
        <item x="19"/>
        <item x="12"/>
        <item x="7"/>
        <item x="9"/>
        <item x="22"/>
        <item x="20"/>
        <item x="14"/>
        <item x="13"/>
        <item x="16"/>
        <item x="18"/>
        <item x="11"/>
        <item x="5"/>
        <item x="15"/>
        <item x="8"/>
        <item x="6"/>
        <item x="21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0">
        <item x="3"/>
        <item x="5"/>
        <item x="6"/>
        <item x="8"/>
        <item x="2"/>
        <item x="4"/>
        <item x="7"/>
        <item x="1"/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1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IPAddress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0" firstHeaderRow="1" firstDataRow="1" firstDataCol="1"/>
  <pivotFields count="4">
    <pivotField dataField="1" showAll="0">
      <items count="41">
        <item x="16"/>
        <item x="22"/>
        <item x="9"/>
        <item x="36"/>
        <item x="28"/>
        <item x="3"/>
        <item x="27"/>
        <item x="18"/>
        <item x="19"/>
        <item x="12"/>
        <item x="8"/>
        <item x="39"/>
        <item x="25"/>
        <item x="30"/>
        <item x="7"/>
        <item x="6"/>
        <item x="4"/>
        <item x="38"/>
        <item x="10"/>
        <item x="24"/>
        <item x="2"/>
        <item x="34"/>
        <item x="21"/>
        <item x="5"/>
        <item x="13"/>
        <item x="26"/>
        <item x="17"/>
        <item x="20"/>
        <item x="1"/>
        <item x="15"/>
        <item x="11"/>
        <item x="37"/>
        <item x="31"/>
        <item x="32"/>
        <item x="35"/>
        <item x="14"/>
        <item x="23"/>
        <item x="33"/>
        <item x="29"/>
        <item x="0"/>
        <item t="default"/>
      </items>
    </pivotField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</pivotFields>
  <rowFields count="1">
    <field x="2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Age">
  <location ref="A3:G10" firstHeaderRow="0" firstDataRow="1" firstDataCol="1"/>
  <pivotFields count="10">
    <pivotField dataField="1" showAll="0">
      <items count="41">
        <item x="16"/>
        <item x="22"/>
        <item x="9"/>
        <item x="36"/>
        <item x="28"/>
        <item x="3"/>
        <item x="27"/>
        <item x="18"/>
        <item x="19"/>
        <item x="12"/>
        <item x="8"/>
        <item x="39"/>
        <item x="25"/>
        <item x="30"/>
        <item x="7"/>
        <item x="6"/>
        <item x="4"/>
        <item x="38"/>
        <item x="10"/>
        <item x="24"/>
        <item x="2"/>
        <item x="34"/>
        <item x="21"/>
        <item x="5"/>
        <item x="13"/>
        <item x="26"/>
        <item x="17"/>
        <item x="20"/>
        <item x="1"/>
        <item x="15"/>
        <item x="11"/>
        <item x="37"/>
        <item x="31"/>
        <item x="32"/>
        <item x="35"/>
        <item x="14"/>
        <item x="23"/>
        <item x="33"/>
        <item x="29"/>
        <item x="0"/>
        <item t="default"/>
      </items>
    </pivotField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dataField="1" showAll="0">
      <items count="35">
        <item x="7"/>
        <item x="24"/>
        <item x="2"/>
        <item x="22"/>
        <item x="21"/>
        <item x="10"/>
        <item x="15"/>
        <item x="4"/>
        <item x="25"/>
        <item x="9"/>
        <item x="26"/>
        <item x="11"/>
        <item x="17"/>
        <item x="12"/>
        <item x="1"/>
        <item x="30"/>
        <item x="33"/>
        <item x="18"/>
        <item x="3"/>
        <item x="5"/>
        <item x="20"/>
        <item x="16"/>
        <item x="23"/>
        <item x="0"/>
        <item x="27"/>
        <item x="6"/>
        <item x="8"/>
        <item x="19"/>
        <item x="13"/>
        <item x="14"/>
        <item x="29"/>
        <item x="32"/>
        <item x="28"/>
        <item x="31"/>
        <item t="default"/>
      </items>
    </pivotField>
    <pivotField dataField="1" showAll="0"/>
    <pivotField dataField="1" showAll="0"/>
    <pivotField dataField="1" showAll="0">
      <items count="32">
        <item x="20"/>
        <item x="14"/>
        <item x="9"/>
        <item x="18"/>
        <item x="29"/>
        <item x="24"/>
        <item x="16"/>
        <item x="27"/>
        <item x="28"/>
        <item x="30"/>
        <item x="4"/>
        <item x="26"/>
        <item x="0"/>
        <item x="13"/>
        <item x="19"/>
        <item x="17"/>
        <item x="11"/>
        <item x="1"/>
        <item x="21"/>
        <item x="2"/>
        <item x="10"/>
        <item x="3"/>
        <item x="8"/>
        <item x="5"/>
        <item x="15"/>
        <item x="25"/>
        <item x="7"/>
        <item x="12"/>
        <item x="23"/>
        <item x="6"/>
        <item x="22"/>
        <item t="default"/>
      </items>
    </pivotField>
    <pivotField dataField="1" showAll="0"/>
  </pivotFields>
  <rowFields count="1">
    <field x="2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$140" fld="5" subtotal="average" baseField="0" baseItem="0"/>
    <dataField name="$100" fld="6" subtotal="average" baseField="0" baseItem="0"/>
    <dataField name="Adjustable Setting" fld="7" subtotal="average" baseField="0" baseItem="0"/>
    <dataField name="Textured Grip" fld="8" subtotal="average" baseField="0" baseItem="0"/>
    <dataField name="Connected to Longer Wire" fld="9" subtotal="average" baseField="0" baseItem="0"/>
    <dataField name="# of Individuals" fld="0" subtotal="count" baseField="0" baseItem="0" numFmtId="1"/>
  </dataFields>
  <formats count="44">
    <format dxfId="43">
      <pivotArea outline="0" collapsedLevelsAreSubtotals="1" fieldPosition="0"/>
    </format>
    <format dxfId="42">
      <pivotArea collapsedLevelsAreSubtotals="1" fieldPosition="0">
        <references count="2">
          <reference field="4294967294" count="1" selected="0">
            <x v="0"/>
          </reference>
          <reference field="2" count="1">
            <x v="1"/>
          </reference>
        </references>
      </pivotArea>
    </format>
    <format dxfId="41">
      <pivotArea outline="0" collapsedLevelsAreSubtotals="1" fieldPosition="0">
        <references count="1">
          <reference field="4294967294" count="1" selected="0">
            <x v="5"/>
          </reference>
        </references>
      </pivotArea>
    </format>
    <format dxfId="40">
      <pivotArea collapsedLevelsAreSubtotals="1" fieldPosition="0">
        <references count="2">
          <reference field="4294967294" count="1" selected="0">
            <x v="0"/>
          </reference>
          <reference field="2" count="1">
            <x v="1"/>
          </reference>
        </references>
      </pivotArea>
    </format>
    <format dxfId="39">
      <pivotArea field="2" type="button" dataOnly="0" labelOnly="1" outline="0" axis="axisRow" fieldPosition="0"/>
    </format>
    <format dxfId="38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37">
      <pivotArea field="2" type="button" dataOnly="0" labelOnly="1" outline="0" axis="axisRow" fieldPosition="0"/>
    </format>
    <format dxfId="36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35">
      <pivotArea grandRow="1" outline="0" collapsedLevelsAreSubtotals="1" fieldPosition="0"/>
    </format>
    <format dxfId="34">
      <pivotArea dataOnly="0" labelOnly="1" grandRow="1" outline="0" fieldPosition="0"/>
    </format>
    <format dxfId="33">
      <pivotArea collapsedLevelsAreSubtotals="1" fieldPosition="0">
        <references count="2">
          <reference field="4294967294" count="1" selected="0">
            <x v="2"/>
          </reference>
          <reference field="2" count="1">
            <x v="3"/>
          </reference>
        </references>
      </pivotArea>
    </format>
    <format dxfId="32">
      <pivotArea collapsedLevelsAreSubtotals="1" fieldPosition="0">
        <references count="2">
          <reference field="4294967294" count="1" selected="0">
            <x v="1"/>
          </reference>
          <reference field="2" count="1">
            <x v="6"/>
          </reference>
        </references>
      </pivotArea>
    </format>
    <format dxfId="31">
      <pivotArea collapsedLevelsAreSubtotals="1" fieldPosition="0">
        <references count="2">
          <reference field="4294967294" count="1" selected="0">
            <x v="2"/>
          </reference>
          <reference field="2" count="1">
            <x v="6"/>
          </reference>
        </references>
      </pivotArea>
    </format>
    <format dxfId="30">
      <pivotArea collapsedLevelsAreSubtotals="1" fieldPosition="0">
        <references count="2">
          <reference field="4294967294" count="1" selected="0">
            <x v="3"/>
          </reference>
          <reference field="2" count="1">
            <x v="6"/>
          </reference>
        </references>
      </pivotArea>
    </format>
    <format dxfId="29">
      <pivotArea collapsedLevelsAreSubtotals="1" fieldPosition="0">
        <references count="2">
          <reference field="4294967294" count="1" selected="0">
            <x v="4"/>
          </reference>
          <reference field="2" count="1">
            <x v="6"/>
          </reference>
        </references>
      </pivotArea>
    </format>
    <format dxfId="28">
      <pivotArea collapsedLevelsAreSubtotals="1" fieldPosition="0">
        <references count="1">
          <reference field="2" count="6">
            <x v="1"/>
            <x v="2"/>
            <x v="3"/>
            <x v="4"/>
            <x v="5"/>
            <x v="6"/>
          </reference>
        </references>
      </pivotArea>
    </format>
    <format dxfId="27">
      <pivotArea dataOnly="0" labelOnly="1" fieldPosition="0">
        <references count="1">
          <reference field="2" count="6">
            <x v="1"/>
            <x v="2"/>
            <x v="3"/>
            <x v="4"/>
            <x v="5"/>
            <x v="6"/>
          </reference>
        </references>
      </pivotArea>
    </format>
    <format dxfId="26">
      <pivotArea dataOnly="0" labelOnly="1" fieldPosition="0">
        <references count="1">
          <reference field="2" count="6">
            <x v="1"/>
            <x v="2"/>
            <x v="3"/>
            <x v="4"/>
            <x v="5"/>
            <x v="6"/>
          </reference>
        </references>
      </pivotArea>
    </format>
    <format dxfId="25">
      <pivotArea collapsedLevelsAreSubtotals="1" fieldPosition="0">
        <references count="1">
          <reference field="2" count="1">
            <x v="5"/>
          </reference>
        </references>
      </pivotArea>
    </format>
    <format dxfId="24">
      <pivotArea collapsedLevelsAreSubtotals="1" fieldPosition="0">
        <references count="2">
          <reference field="4294967294" count="1" selected="0">
            <x v="5"/>
          </reference>
          <reference field="2" count="1">
            <x v="3"/>
          </reference>
        </references>
      </pivotArea>
    </format>
    <format dxfId="23">
      <pivotArea collapsedLevelsAreSubtotals="1" fieldPosition="0">
        <references count="2">
          <reference field="4294967294" count="1" selected="0">
            <x v="4"/>
          </reference>
          <reference field="2" count="1">
            <x v="3"/>
          </reference>
        </references>
      </pivotArea>
    </format>
    <format dxfId="22">
      <pivotArea collapsedLevelsAreSubtotals="1" fieldPosition="0">
        <references count="2">
          <reference field="4294967294" count="1" selected="0">
            <x v="4"/>
          </reference>
          <reference field="2" count="1">
            <x v="4"/>
          </reference>
        </references>
      </pivotArea>
    </format>
    <format dxfId="21">
      <pivotArea collapsedLevelsAreSubtotals="1" fieldPosition="0">
        <references count="2">
          <reference field="4294967294" count="1" selected="0">
            <x v="3"/>
          </reference>
          <reference field="2" count="1">
            <x v="4"/>
          </reference>
        </references>
      </pivotArea>
    </format>
    <format dxfId="20">
      <pivotArea collapsedLevelsAreSubtotals="1" fieldPosition="0">
        <references count="2">
          <reference field="4294967294" count="1" selected="0">
            <x v="3"/>
          </reference>
          <reference field="2" count="1">
            <x v="3"/>
          </reference>
        </references>
      </pivotArea>
    </format>
    <format dxfId="19">
      <pivotArea collapsedLevelsAreSubtotals="1" fieldPosition="0">
        <references count="2">
          <reference field="4294967294" count="1" selected="0">
            <x v="3"/>
          </reference>
          <reference field="2" count="1">
            <x v="2"/>
          </reference>
        </references>
      </pivotArea>
    </format>
    <format dxfId="18">
      <pivotArea collapsedLevelsAreSubtotals="1" fieldPosition="0">
        <references count="2">
          <reference field="4294967294" count="1" selected="0">
            <x v="3"/>
          </reference>
          <reference field="2" count="1">
            <x v="1"/>
          </reference>
        </references>
      </pivotArea>
    </format>
    <format dxfId="17">
      <pivotArea collapsedLevelsAreSubtotals="1" fieldPosition="0">
        <references count="2">
          <reference field="4294967294" count="1" selected="0">
            <x v="4"/>
          </reference>
          <reference field="2" count="1">
            <x v="1"/>
          </reference>
        </references>
      </pivotArea>
    </format>
    <format dxfId="16">
      <pivotArea collapsedLevelsAreSubtotals="1" fieldPosition="0">
        <references count="2">
          <reference field="4294967294" count="1" selected="0">
            <x v="4"/>
          </reference>
          <reference field="2" count="1">
            <x v="2"/>
          </reference>
        </references>
      </pivotArea>
    </format>
    <format dxfId="15">
      <pivotArea collapsedLevelsAreSubtotals="1" fieldPosition="0">
        <references count="2">
          <reference field="4294967294" count="1" selected="0">
            <x v="5"/>
          </reference>
          <reference field="2" count="1">
            <x v="1"/>
          </reference>
        </references>
      </pivotArea>
    </format>
    <format dxfId="14">
      <pivotArea collapsedLevelsAreSubtotals="1" fieldPosition="0">
        <references count="2">
          <reference field="4294967294" count="1" selected="0">
            <x v="5"/>
          </reference>
          <reference field="2" count="1">
            <x v="2"/>
          </reference>
        </references>
      </pivotArea>
    </format>
    <format dxfId="13">
      <pivotArea collapsedLevelsAreSubtotals="1" fieldPosition="0">
        <references count="2">
          <reference field="4294967294" count="1" selected="0">
            <x v="5"/>
          </reference>
          <reference field="2" count="1">
            <x v="4"/>
          </reference>
        </references>
      </pivotArea>
    </format>
    <format dxfId="12">
      <pivotArea collapsedLevelsAreSubtotals="1" fieldPosition="0">
        <references count="2">
          <reference field="4294967294" count="1" selected="0">
            <x v="2"/>
          </reference>
          <reference field="2" count="1">
            <x v="4"/>
          </reference>
        </references>
      </pivotArea>
    </format>
    <format dxfId="11">
      <pivotArea collapsedLevelsAreSubtotals="1" fieldPosition="0">
        <references count="2">
          <reference field="4294967294" count="1" selected="0">
            <x v="2"/>
          </reference>
          <reference field="2" count="1">
            <x v="3"/>
          </reference>
        </references>
      </pivotArea>
    </format>
    <format dxfId="10">
      <pivotArea collapsedLevelsAreSubtotals="1" fieldPosition="0">
        <references count="2">
          <reference field="4294967294" count="1" selected="0">
            <x v="2"/>
          </reference>
          <reference field="2" count="1">
            <x v="2"/>
          </reference>
        </references>
      </pivotArea>
    </format>
    <format dxfId="9">
      <pivotArea collapsedLevelsAreSubtotals="1" fieldPosition="0">
        <references count="2">
          <reference field="4294967294" count="1" selected="0">
            <x v="2"/>
          </reference>
          <reference field="2" count="1">
            <x v="1"/>
          </reference>
        </references>
      </pivotArea>
    </format>
    <format dxfId="8">
      <pivotArea collapsedLevelsAreSubtotals="1" fieldPosition="0">
        <references count="2">
          <reference field="4294967294" count="1" selected="0">
            <x v="1"/>
          </reference>
          <reference field="2" count="1">
            <x v="1"/>
          </reference>
        </references>
      </pivotArea>
    </format>
    <format dxfId="7">
      <pivotArea collapsedLevelsAreSubtotals="1" fieldPosition="0">
        <references count="2">
          <reference field="4294967294" count="1" selected="0">
            <x v="1"/>
          </reference>
          <reference field="2" count="1">
            <x v="2"/>
          </reference>
        </references>
      </pivotArea>
    </format>
    <format dxfId="6">
      <pivotArea collapsedLevelsAreSubtotals="1" fieldPosition="0">
        <references count="2">
          <reference field="4294967294" count="1" selected="0">
            <x v="1"/>
          </reference>
          <reference field="2" count="1">
            <x v="3"/>
          </reference>
        </references>
      </pivotArea>
    </format>
    <format dxfId="5">
      <pivotArea collapsedLevelsAreSubtotals="1" fieldPosition="0">
        <references count="2">
          <reference field="4294967294" count="1" selected="0">
            <x v="1"/>
          </reference>
          <reference field="2" count="1">
            <x v="4"/>
          </reference>
        </references>
      </pivotArea>
    </format>
    <format dxfId="4">
      <pivotArea collapsedLevelsAreSubtotals="1" fieldPosition="0">
        <references count="1">
          <reference field="2" count="6">
            <x v="1"/>
            <x v="2"/>
            <x v="3"/>
            <x v="4"/>
            <x v="5"/>
            <x v="6"/>
          </reference>
        </references>
      </pivotArea>
    </format>
    <format dxfId="3">
      <pivotArea dataOnly="0" labelOnly="1" fieldPosition="0">
        <references count="1">
          <reference field="2" count="6">
            <x v="1"/>
            <x v="2"/>
            <x v="3"/>
            <x v="4"/>
            <x v="5"/>
            <x v="6"/>
          </reference>
        </references>
      </pivotArea>
    </format>
    <format dxfId="2">
      <pivotArea collapsedLevelsAreSubtotals="1" fieldPosition="0">
        <references count="2">
          <reference field="4294967294" count="1" selected="0">
            <x v="0"/>
          </reference>
          <reference field="2" count="1">
            <x v="1"/>
          </reference>
        </references>
      </pivotArea>
    </format>
    <format dxfId="1">
      <pivotArea collapsedLevelsAreSubtotals="1" fieldPosition="0">
        <references count="2">
          <reference field="4294967294" count="1" selected="0">
            <x v="2"/>
          </reference>
          <reference field="2" count="1">
            <x v="3"/>
          </reference>
        </references>
      </pivotArea>
    </format>
    <format dxfId="0">
      <pivotArea collapsedLevelsAreSubtotals="1" fieldPosition="0">
        <references count="2">
          <reference field="4294967294" count="4" selected="0">
            <x v="1"/>
            <x v="2"/>
            <x v="3"/>
            <x v="4"/>
          </reference>
          <reference field="2" count="1"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88131E-996F-5D47-A445-972ACE55629A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" firstHeaderRow="1" firstDataRow="1" firstDataCol="1"/>
  <pivotFields count="10">
    <pivotField dataField="1" showAll="0">
      <items count="41">
        <item x="16"/>
        <item x="22"/>
        <item x="9"/>
        <item x="36"/>
        <item x="28"/>
        <item x="3"/>
        <item x="27"/>
        <item x="18"/>
        <item x="19"/>
        <item x="12"/>
        <item x="8"/>
        <item x="39"/>
        <item x="25"/>
        <item x="30"/>
        <item x="7"/>
        <item x="6"/>
        <item x="4"/>
        <item x="38"/>
        <item x="10"/>
        <item x="24"/>
        <item x="2"/>
        <item x="34"/>
        <item x="21"/>
        <item x="5"/>
        <item x="13"/>
        <item x="26"/>
        <item x="17"/>
        <item x="20"/>
        <item x="1"/>
        <item x="15"/>
        <item x="11"/>
        <item x="37"/>
        <item x="31"/>
        <item x="32"/>
        <item x="35"/>
        <item x="14"/>
        <item x="23"/>
        <item x="33"/>
        <item x="29"/>
        <item x="0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171AD-CA49-FC45-8879-893F23A995BA}">
  <dimension ref="A3:F32"/>
  <sheetViews>
    <sheetView tabSelected="1" topLeftCell="A17" zoomScale="174" workbookViewId="0">
      <selection activeCell="G23" sqref="G23"/>
    </sheetView>
  </sheetViews>
  <sheetFormatPr baseColWidth="10" defaultRowHeight="16" x14ac:dyDescent="0.2"/>
  <cols>
    <col min="1" max="1" width="60.1640625" bestFit="1" customWidth="1"/>
    <col min="2" max="2" width="16.6640625" bestFit="1" customWidth="1"/>
  </cols>
  <sheetData>
    <row r="3" spans="1:3" x14ac:dyDescent="0.2">
      <c r="A3" s="3" t="s">
        <v>233</v>
      </c>
      <c r="B3" t="s">
        <v>255</v>
      </c>
    </row>
    <row r="4" spans="1:3" x14ac:dyDescent="0.2">
      <c r="A4" s="4" t="s">
        <v>77</v>
      </c>
      <c r="B4" s="5">
        <v>1</v>
      </c>
    </row>
    <row r="5" spans="1:3" x14ac:dyDescent="0.2">
      <c r="A5" s="4" t="s">
        <v>125</v>
      </c>
      <c r="B5" s="5">
        <v>13</v>
      </c>
      <c r="C5" t="s">
        <v>261</v>
      </c>
    </row>
    <row r="6" spans="1:3" x14ac:dyDescent="0.2">
      <c r="A6" s="4" t="s">
        <v>145</v>
      </c>
      <c r="B6" s="5">
        <v>1</v>
      </c>
      <c r="C6" t="s">
        <v>260</v>
      </c>
    </row>
    <row r="7" spans="1:3" x14ac:dyDescent="0.2">
      <c r="A7" s="4" t="s">
        <v>106</v>
      </c>
      <c r="B7" s="5">
        <v>16</v>
      </c>
      <c r="C7" t="s">
        <v>260</v>
      </c>
    </row>
    <row r="8" spans="1:3" x14ac:dyDescent="0.2">
      <c r="A8" s="4" t="s">
        <v>169</v>
      </c>
      <c r="B8" s="5">
        <v>1</v>
      </c>
      <c r="C8" t="s">
        <v>260</v>
      </c>
    </row>
    <row r="9" spans="1:3" x14ac:dyDescent="0.2">
      <c r="A9" s="4" t="s">
        <v>175</v>
      </c>
      <c r="B9" s="5">
        <v>1</v>
      </c>
      <c r="C9" t="s">
        <v>260</v>
      </c>
    </row>
    <row r="10" spans="1:3" x14ac:dyDescent="0.2">
      <c r="A10" s="4" t="s">
        <v>254</v>
      </c>
      <c r="B10" s="5">
        <v>3</v>
      </c>
      <c r="C10" t="s">
        <v>261</v>
      </c>
    </row>
    <row r="11" spans="1:3" x14ac:dyDescent="0.2">
      <c r="A11" s="4" t="s">
        <v>47</v>
      </c>
      <c r="B11" s="5">
        <v>1</v>
      </c>
    </row>
    <row r="12" spans="1:3" x14ac:dyDescent="0.2">
      <c r="A12" s="4" t="s">
        <v>120</v>
      </c>
      <c r="B12" s="5">
        <v>1</v>
      </c>
      <c r="C12" t="s">
        <v>260</v>
      </c>
    </row>
    <row r="13" spans="1:3" x14ac:dyDescent="0.2">
      <c r="A13" s="4" t="s">
        <v>138</v>
      </c>
      <c r="B13" s="5">
        <v>2</v>
      </c>
      <c r="C13" t="s">
        <v>263</v>
      </c>
    </row>
    <row r="14" spans="1:3" x14ac:dyDescent="0.2">
      <c r="A14" s="4" t="s">
        <v>152</v>
      </c>
      <c r="B14" s="5">
        <v>1</v>
      </c>
      <c r="C14" t="s">
        <v>261</v>
      </c>
    </row>
    <row r="15" spans="1:3" x14ac:dyDescent="0.2">
      <c r="A15" s="4" t="s">
        <v>234</v>
      </c>
      <c r="B15" s="5">
        <v>41</v>
      </c>
    </row>
    <row r="18" spans="1:6" x14ac:dyDescent="0.2">
      <c r="A18" s="18" t="s">
        <v>256</v>
      </c>
    </row>
    <row r="19" spans="1:6" x14ac:dyDescent="0.2">
      <c r="A19" s="4" t="s">
        <v>257</v>
      </c>
      <c r="B19">
        <f>SUM(B6:B10,GETPIVOTDATA("IPAddress",$A$3,"Q5","RI"))</f>
        <v>23</v>
      </c>
      <c r="C19">
        <f>B19/B23</f>
        <v>0.54761904761904767</v>
      </c>
    </row>
    <row r="20" spans="1:6" x14ac:dyDescent="0.2">
      <c r="A20" s="4" t="s">
        <v>262</v>
      </c>
      <c r="B20">
        <f>GETPIVOTDATA("IPAddress",$A$3,"Q5","TX")</f>
        <v>2</v>
      </c>
      <c r="C20">
        <f>B20/B23</f>
        <v>4.7619047619047616E-2</v>
      </c>
    </row>
    <row r="21" spans="1:6" x14ac:dyDescent="0.2">
      <c r="A21" s="4" t="s">
        <v>258</v>
      </c>
      <c r="B21">
        <f>SUM(GETPIVOTDATA("IPAddress",$A$3,"Q5","CA")+GETPIVOTDATA("IPAddress",$A$3,"Q5","OR")+GETPIVOTDATA("IPAddress",$A$3,"Q5","WA"))</f>
        <v>17</v>
      </c>
      <c r="C21">
        <f>B21/B23</f>
        <v>0.40476190476190477</v>
      </c>
    </row>
    <row r="22" spans="1:6" x14ac:dyDescent="0.2">
      <c r="A22" s="4" t="s">
        <v>259</v>
      </c>
      <c r="B22">
        <v>0</v>
      </c>
      <c r="C22">
        <f>B22/B23</f>
        <v>0</v>
      </c>
    </row>
    <row r="23" spans="1:6" x14ac:dyDescent="0.2">
      <c r="A23" s="4"/>
      <c r="B23">
        <f>SUM(B19:B22)</f>
        <v>42</v>
      </c>
    </row>
    <row r="27" spans="1:6" x14ac:dyDescent="0.2">
      <c r="E27" s="20" t="s">
        <v>256</v>
      </c>
      <c r="F27" s="20" t="s">
        <v>264</v>
      </c>
    </row>
    <row r="28" spans="1:6" x14ac:dyDescent="0.2">
      <c r="E28" t="s">
        <v>257</v>
      </c>
      <c r="F28" s="19">
        <f>C19</f>
        <v>0.54761904761904767</v>
      </c>
    </row>
    <row r="29" spans="1:6" x14ac:dyDescent="0.2">
      <c r="E29" t="s">
        <v>262</v>
      </c>
      <c r="F29" s="19">
        <f>C20</f>
        <v>4.7619047619047616E-2</v>
      </c>
    </row>
    <row r="30" spans="1:6" x14ac:dyDescent="0.2">
      <c r="E30" t="s">
        <v>258</v>
      </c>
      <c r="F30" s="19">
        <f>C21</f>
        <v>0.40476190476190477</v>
      </c>
    </row>
    <row r="31" spans="1:6" x14ac:dyDescent="0.2">
      <c r="E31" t="s">
        <v>259</v>
      </c>
      <c r="F31" s="19">
        <f>C22</f>
        <v>0</v>
      </c>
    </row>
    <row r="32" spans="1:6" x14ac:dyDescent="0.2">
      <c r="E32" s="20" t="s">
        <v>265</v>
      </c>
      <c r="F32" s="21">
        <f>SUM(F28:F30)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6"/>
  <sheetViews>
    <sheetView topLeftCell="G1" workbookViewId="0">
      <selection activeCell="S43" sqref="S43"/>
    </sheetView>
  </sheetViews>
  <sheetFormatPr baseColWidth="10" defaultRowHeight="16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32</v>
      </c>
      <c r="B2" t="s">
        <v>33</v>
      </c>
      <c r="C2" t="s">
        <v>34</v>
      </c>
      <c r="D2" t="s">
        <v>35</v>
      </c>
      <c r="E2" t="s">
        <v>4</v>
      </c>
      <c r="F2" t="s">
        <v>5</v>
      </c>
      <c r="G2" t="s">
        <v>6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 t="s">
        <v>54</v>
      </c>
      <c r="AA2" s="1" t="s">
        <v>55</v>
      </c>
      <c r="AB2" s="1" t="s">
        <v>56</v>
      </c>
      <c r="AC2" s="1" t="s">
        <v>57</v>
      </c>
      <c r="AD2" s="1" t="s">
        <v>58</v>
      </c>
      <c r="AE2" t="s">
        <v>30</v>
      </c>
      <c r="AF2" t="s">
        <v>31</v>
      </c>
    </row>
    <row r="3" spans="1:32" x14ac:dyDescent="0.2">
      <c r="A3" t="s">
        <v>59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  <c r="S3" t="s">
        <v>77</v>
      </c>
      <c r="T3" t="s">
        <v>78</v>
      </c>
      <c r="U3" t="s">
        <v>79</v>
      </c>
      <c r="V3" t="s">
        <v>80</v>
      </c>
      <c r="W3" t="s">
        <v>81</v>
      </c>
      <c r="X3" t="s">
        <v>82</v>
      </c>
      <c r="Y3" t="s">
        <v>83</v>
      </c>
      <c r="Z3" t="s">
        <v>84</v>
      </c>
      <c r="AA3" t="s">
        <v>85</v>
      </c>
      <c r="AB3" t="s">
        <v>86</v>
      </c>
      <c r="AC3" t="s">
        <v>87</v>
      </c>
      <c r="AD3" t="s">
        <v>88</v>
      </c>
      <c r="AE3" t="s">
        <v>89</v>
      </c>
      <c r="AF3" t="s">
        <v>90</v>
      </c>
    </row>
    <row r="4" spans="1:32" x14ac:dyDescent="0.2">
      <c r="A4" s="2">
        <v>44105.616030092591</v>
      </c>
      <c r="B4" s="2">
        <v>44105.616736111115</v>
      </c>
      <c r="C4" t="s">
        <v>91</v>
      </c>
      <c r="E4">
        <v>100</v>
      </c>
      <c r="F4">
        <v>60</v>
      </c>
      <c r="G4" t="b">
        <v>1</v>
      </c>
      <c r="H4" s="2">
        <v>44105.616736111115</v>
      </c>
      <c r="I4" t="s">
        <v>92</v>
      </c>
      <c r="N4">
        <v>37.465103149413999</v>
      </c>
      <c r="O4">
        <v>-122.143005371093</v>
      </c>
      <c r="P4" t="s">
        <v>93</v>
      </c>
      <c r="Q4" t="s">
        <v>94</v>
      </c>
      <c r="S4" t="s">
        <v>106</v>
      </c>
      <c r="T4">
        <v>21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</row>
    <row r="5" spans="1:32" x14ac:dyDescent="0.2">
      <c r="A5" s="2">
        <v>44105.618136574078</v>
      </c>
      <c r="B5" s="2">
        <v>44105.618472222224</v>
      </c>
      <c r="C5" t="s">
        <v>91</v>
      </c>
      <c r="E5">
        <v>100</v>
      </c>
      <c r="F5">
        <v>28</v>
      </c>
      <c r="G5" t="b">
        <v>1</v>
      </c>
      <c r="H5" s="2">
        <v>44105.618472222224</v>
      </c>
      <c r="I5" t="s">
        <v>96</v>
      </c>
      <c r="N5">
        <v>37.465103149413999</v>
      </c>
      <c r="O5">
        <v>-122.143005371093</v>
      </c>
      <c r="P5" t="s">
        <v>93</v>
      </c>
      <c r="Q5" t="s">
        <v>94</v>
      </c>
      <c r="S5" t="s">
        <v>138</v>
      </c>
      <c r="T5">
        <v>21</v>
      </c>
      <c r="V5">
        <v>3</v>
      </c>
      <c r="W5">
        <v>3</v>
      </c>
      <c r="X5">
        <v>3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2" x14ac:dyDescent="0.2">
      <c r="A6" s="2">
        <v>44105.731956018521</v>
      </c>
      <c r="B6" s="2">
        <v>44105.732233796298</v>
      </c>
      <c r="C6" t="s">
        <v>91</v>
      </c>
      <c r="E6">
        <v>100</v>
      </c>
      <c r="F6">
        <v>24</v>
      </c>
      <c r="G6" t="b">
        <v>1</v>
      </c>
      <c r="H6" s="2">
        <v>44105.732245370367</v>
      </c>
      <c r="I6" t="s">
        <v>98</v>
      </c>
      <c r="N6">
        <v>40.637496948242102</v>
      </c>
      <c r="O6">
        <v>-74.021598815917898</v>
      </c>
      <c r="P6" t="s">
        <v>93</v>
      </c>
      <c r="Q6" t="s">
        <v>94</v>
      </c>
      <c r="S6" t="s">
        <v>175</v>
      </c>
      <c r="T6">
        <v>19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</row>
    <row r="7" spans="1:32" x14ac:dyDescent="0.2">
      <c r="A7" s="2">
        <v>44105.755578703705</v>
      </c>
      <c r="B7" s="2">
        <v>44105.756296296298</v>
      </c>
      <c r="C7" t="s">
        <v>91</v>
      </c>
      <c r="E7">
        <v>100</v>
      </c>
      <c r="F7">
        <v>61</v>
      </c>
      <c r="G7" t="b">
        <v>1</v>
      </c>
      <c r="H7" s="2">
        <v>44105.756296296298</v>
      </c>
      <c r="I7" t="s">
        <v>100</v>
      </c>
      <c r="N7">
        <v>40.637496948242102</v>
      </c>
      <c r="O7">
        <v>-74.021598815917898</v>
      </c>
      <c r="P7" t="s">
        <v>93</v>
      </c>
      <c r="Q7" t="s">
        <v>94</v>
      </c>
      <c r="S7" t="s">
        <v>175</v>
      </c>
      <c r="T7">
        <v>19</v>
      </c>
      <c r="U7" t="s">
        <v>101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</row>
    <row r="8" spans="1:32" x14ac:dyDescent="0.2">
      <c r="A8" s="2">
        <v>44107.132881944446</v>
      </c>
      <c r="B8" s="2">
        <v>44107.134733796294</v>
      </c>
      <c r="C8" t="s">
        <v>35</v>
      </c>
      <c r="D8" t="s">
        <v>102</v>
      </c>
      <c r="E8">
        <v>100</v>
      </c>
      <c r="F8">
        <v>159</v>
      </c>
      <c r="G8" t="b">
        <v>1</v>
      </c>
      <c r="H8" s="2">
        <v>44107.134733796294</v>
      </c>
      <c r="I8" t="s">
        <v>103</v>
      </c>
      <c r="N8">
        <v>19.0747985839843</v>
      </c>
      <c r="O8">
        <v>72.885604858398395</v>
      </c>
      <c r="P8" t="s">
        <v>104</v>
      </c>
      <c r="Q8" t="s">
        <v>94</v>
      </c>
      <c r="R8" t="s">
        <v>105</v>
      </c>
      <c r="S8" t="s">
        <v>106</v>
      </c>
      <c r="T8">
        <v>20</v>
      </c>
      <c r="U8" t="s">
        <v>101</v>
      </c>
      <c r="V8">
        <v>3</v>
      </c>
      <c r="W8">
        <v>3</v>
      </c>
      <c r="X8">
        <v>5</v>
      </c>
      <c r="Y8">
        <v>4</v>
      </c>
      <c r="Z8">
        <v>4</v>
      </c>
      <c r="AA8">
        <v>5</v>
      </c>
      <c r="AB8">
        <v>6</v>
      </c>
      <c r="AC8">
        <v>7</v>
      </c>
      <c r="AD8">
        <v>6</v>
      </c>
      <c r="AE8" t="s">
        <v>107</v>
      </c>
    </row>
    <row r="9" spans="1:32" x14ac:dyDescent="0.2">
      <c r="A9" s="2">
        <v>44107.913935185185</v>
      </c>
      <c r="B9" s="2">
        <v>44107.919444444444</v>
      </c>
      <c r="C9" t="s">
        <v>35</v>
      </c>
      <c r="D9" t="s">
        <v>108</v>
      </c>
      <c r="E9">
        <v>100</v>
      </c>
      <c r="F9">
        <v>476</v>
      </c>
      <c r="G9" t="b">
        <v>1</v>
      </c>
      <c r="H9" s="2">
        <v>44107.919444444444</v>
      </c>
      <c r="I9" t="s">
        <v>109</v>
      </c>
      <c r="N9">
        <v>42.326797485351499</v>
      </c>
      <c r="O9">
        <v>-71.134101867675696</v>
      </c>
      <c r="P9" t="s">
        <v>104</v>
      </c>
      <c r="Q9" t="s">
        <v>94</v>
      </c>
      <c r="R9" t="s">
        <v>110</v>
      </c>
      <c r="S9" t="s">
        <v>106</v>
      </c>
      <c r="T9">
        <v>55</v>
      </c>
      <c r="U9" t="s">
        <v>101</v>
      </c>
      <c r="V9">
        <v>5</v>
      </c>
      <c r="W9">
        <v>5</v>
      </c>
      <c r="X9">
        <v>7</v>
      </c>
      <c r="Y9">
        <v>5</v>
      </c>
      <c r="Z9">
        <v>4</v>
      </c>
      <c r="AA9">
        <v>2</v>
      </c>
      <c r="AB9">
        <v>6</v>
      </c>
      <c r="AC9">
        <v>5</v>
      </c>
      <c r="AD9">
        <v>3</v>
      </c>
    </row>
    <row r="10" spans="1:32" x14ac:dyDescent="0.2">
      <c r="A10" s="2">
        <v>44108.448807870373</v>
      </c>
      <c r="B10" s="2">
        <v>44108.450682870367</v>
      </c>
      <c r="C10" t="s">
        <v>35</v>
      </c>
      <c r="D10" t="s">
        <v>111</v>
      </c>
      <c r="E10">
        <v>100</v>
      </c>
      <c r="F10">
        <v>162</v>
      </c>
      <c r="G10" t="b">
        <v>1</v>
      </c>
      <c r="H10" s="2">
        <v>44108.450682870367</v>
      </c>
      <c r="I10" t="s">
        <v>112</v>
      </c>
      <c r="N10">
        <v>42.336395263671797</v>
      </c>
      <c r="O10">
        <v>-71.032600402832003</v>
      </c>
      <c r="P10" t="s">
        <v>104</v>
      </c>
      <c r="Q10" t="s">
        <v>94</v>
      </c>
      <c r="R10" t="s">
        <v>113</v>
      </c>
      <c r="S10" t="s">
        <v>106</v>
      </c>
      <c r="T10">
        <v>20</v>
      </c>
      <c r="U10" t="s">
        <v>101</v>
      </c>
      <c r="V10">
        <v>4</v>
      </c>
      <c r="W10">
        <v>3</v>
      </c>
      <c r="X10">
        <v>2</v>
      </c>
      <c r="Y10">
        <v>2</v>
      </c>
      <c r="Z10">
        <v>3</v>
      </c>
      <c r="AA10">
        <v>5</v>
      </c>
      <c r="AB10">
        <v>3</v>
      </c>
      <c r="AC10">
        <v>4</v>
      </c>
      <c r="AD10">
        <v>4</v>
      </c>
    </row>
    <row r="11" spans="1:32" x14ac:dyDescent="0.2">
      <c r="A11" s="2">
        <v>44108.46361111111</v>
      </c>
      <c r="B11" s="2">
        <v>44108.464918981481</v>
      </c>
      <c r="C11" t="s">
        <v>35</v>
      </c>
      <c r="D11" t="s">
        <v>114</v>
      </c>
      <c r="E11">
        <v>100</v>
      </c>
      <c r="F11">
        <v>113</v>
      </c>
      <c r="G11" t="b">
        <v>1</v>
      </c>
      <c r="H11" s="2">
        <v>44108.464918981481</v>
      </c>
      <c r="I11" t="s">
        <v>115</v>
      </c>
      <c r="N11">
        <v>43.018905639648402</v>
      </c>
      <c r="O11">
        <v>-71.569297790527301</v>
      </c>
      <c r="P11" t="s">
        <v>104</v>
      </c>
      <c r="Q11" t="s">
        <v>94</v>
      </c>
      <c r="R11" t="s">
        <v>116</v>
      </c>
      <c r="S11" t="s">
        <v>106</v>
      </c>
      <c r="T11">
        <v>69</v>
      </c>
      <c r="U11" t="s">
        <v>101</v>
      </c>
      <c r="V11">
        <v>6</v>
      </c>
      <c r="W11">
        <v>2</v>
      </c>
      <c r="X11">
        <v>6</v>
      </c>
      <c r="Y11">
        <v>2</v>
      </c>
      <c r="Z11">
        <v>6</v>
      </c>
      <c r="AA11">
        <v>2</v>
      </c>
      <c r="AB11">
        <v>6</v>
      </c>
      <c r="AC11">
        <v>6</v>
      </c>
      <c r="AD11">
        <v>6</v>
      </c>
    </row>
    <row r="12" spans="1:32" x14ac:dyDescent="0.2">
      <c r="A12" s="2">
        <v>44108.470266203702</v>
      </c>
      <c r="B12" s="2">
        <v>44108.471875000003</v>
      </c>
      <c r="C12" t="s">
        <v>35</v>
      </c>
      <c r="D12" t="s">
        <v>117</v>
      </c>
      <c r="E12">
        <v>100</v>
      </c>
      <c r="F12">
        <v>138</v>
      </c>
      <c r="G12" t="b">
        <v>1</v>
      </c>
      <c r="H12" s="2">
        <v>44108.471875000003</v>
      </c>
      <c r="I12" t="s">
        <v>118</v>
      </c>
      <c r="N12">
        <v>39.731796264648402</v>
      </c>
      <c r="O12">
        <v>-104.966903686523</v>
      </c>
      <c r="P12" t="s">
        <v>104</v>
      </c>
      <c r="Q12" t="s">
        <v>94</v>
      </c>
      <c r="R12" t="s">
        <v>119</v>
      </c>
      <c r="S12" t="s">
        <v>120</v>
      </c>
      <c r="T12">
        <v>28</v>
      </c>
      <c r="U12" t="s">
        <v>121</v>
      </c>
      <c r="V12">
        <v>7</v>
      </c>
      <c r="W12">
        <v>5</v>
      </c>
      <c r="X12">
        <v>7</v>
      </c>
      <c r="Y12">
        <v>4</v>
      </c>
      <c r="Z12">
        <v>5</v>
      </c>
      <c r="AA12">
        <v>2</v>
      </c>
      <c r="AB12">
        <v>3</v>
      </c>
      <c r="AC12">
        <v>5</v>
      </c>
      <c r="AD12">
        <v>6</v>
      </c>
    </row>
    <row r="13" spans="1:32" x14ac:dyDescent="0.2">
      <c r="A13" s="2">
        <v>44108.46979166667</v>
      </c>
      <c r="B13" s="2">
        <v>44108.501469907409</v>
      </c>
      <c r="C13" t="s">
        <v>35</v>
      </c>
      <c r="D13" t="s">
        <v>122</v>
      </c>
      <c r="E13">
        <v>100</v>
      </c>
      <c r="F13">
        <v>2737</v>
      </c>
      <c r="G13" t="b">
        <v>1</v>
      </c>
      <c r="H13" s="2">
        <v>44108.501469907409</v>
      </c>
      <c r="I13" t="s">
        <v>123</v>
      </c>
      <c r="N13">
        <v>37.542800903320298</v>
      </c>
      <c r="O13">
        <v>-122.297103881835</v>
      </c>
      <c r="P13" t="s">
        <v>104</v>
      </c>
      <c r="Q13" t="s">
        <v>94</v>
      </c>
      <c r="R13" t="s">
        <v>124</v>
      </c>
      <c r="S13" t="s">
        <v>125</v>
      </c>
      <c r="T13">
        <v>19</v>
      </c>
      <c r="U13" t="s">
        <v>101</v>
      </c>
      <c r="V13">
        <v>1</v>
      </c>
      <c r="W13">
        <v>3</v>
      </c>
      <c r="X13">
        <v>5</v>
      </c>
      <c r="Y13">
        <v>1</v>
      </c>
      <c r="Z13">
        <v>1</v>
      </c>
      <c r="AA13">
        <v>3</v>
      </c>
      <c r="AB13">
        <v>5</v>
      </c>
      <c r="AC13">
        <v>5</v>
      </c>
      <c r="AD13">
        <v>6</v>
      </c>
    </row>
    <row r="14" spans="1:32" x14ac:dyDescent="0.2">
      <c r="A14" s="2">
        <v>44108.503310185188</v>
      </c>
      <c r="B14" s="2">
        <v>44108.5077662037</v>
      </c>
      <c r="C14" t="s">
        <v>35</v>
      </c>
      <c r="D14" t="s">
        <v>126</v>
      </c>
      <c r="E14">
        <v>100</v>
      </c>
      <c r="F14">
        <v>384</v>
      </c>
      <c r="G14" t="b">
        <v>1</v>
      </c>
      <c r="H14" s="2">
        <v>44108.507777777777</v>
      </c>
      <c r="I14" t="s">
        <v>127</v>
      </c>
      <c r="N14">
        <v>37.4967041015625</v>
      </c>
      <c r="O14">
        <v>-122.26649475097599</v>
      </c>
      <c r="P14" t="s">
        <v>104</v>
      </c>
      <c r="Q14" t="s">
        <v>94</v>
      </c>
      <c r="R14" t="s">
        <v>128</v>
      </c>
      <c r="S14" t="s">
        <v>125</v>
      </c>
      <c r="T14">
        <v>59</v>
      </c>
      <c r="U14" t="s">
        <v>101</v>
      </c>
      <c r="V14">
        <v>3</v>
      </c>
      <c r="W14">
        <v>1</v>
      </c>
      <c r="X14">
        <v>3</v>
      </c>
      <c r="Y14">
        <v>1</v>
      </c>
      <c r="Z14">
        <v>3</v>
      </c>
      <c r="AA14">
        <v>1</v>
      </c>
      <c r="AB14">
        <v>3</v>
      </c>
      <c r="AC14">
        <v>3</v>
      </c>
      <c r="AD14">
        <v>1</v>
      </c>
    </row>
    <row r="15" spans="1:32" x14ac:dyDescent="0.2">
      <c r="A15" s="2">
        <v>44108.569537037038</v>
      </c>
      <c r="B15" s="2">
        <v>44108.591423611113</v>
      </c>
      <c r="C15" t="s">
        <v>35</v>
      </c>
      <c r="D15" t="s">
        <v>130</v>
      </c>
      <c r="E15">
        <v>100</v>
      </c>
      <c r="F15">
        <v>1890</v>
      </c>
      <c r="G15" t="b">
        <v>1</v>
      </c>
      <c r="H15" s="2">
        <v>44108.591435185182</v>
      </c>
      <c r="I15" t="s">
        <v>131</v>
      </c>
      <c r="N15">
        <v>37.347900390625</v>
      </c>
      <c r="O15">
        <v>-121.852699279785</v>
      </c>
      <c r="P15" t="s">
        <v>104</v>
      </c>
      <c r="Q15" t="s">
        <v>94</v>
      </c>
      <c r="R15" t="s">
        <v>132</v>
      </c>
      <c r="S15" t="s">
        <v>125</v>
      </c>
      <c r="T15">
        <v>28</v>
      </c>
      <c r="U15" t="s">
        <v>101</v>
      </c>
      <c r="V15">
        <v>5</v>
      </c>
      <c r="W15">
        <v>3</v>
      </c>
      <c r="X15">
        <v>3</v>
      </c>
      <c r="Y15">
        <v>3</v>
      </c>
      <c r="Z15">
        <v>4</v>
      </c>
      <c r="AA15">
        <v>5</v>
      </c>
      <c r="AB15">
        <v>1</v>
      </c>
      <c r="AC15">
        <v>3</v>
      </c>
      <c r="AD15">
        <v>7</v>
      </c>
    </row>
    <row r="16" spans="1:32" x14ac:dyDescent="0.2">
      <c r="A16" s="2">
        <v>44108.592326388891</v>
      </c>
      <c r="B16" s="2">
        <v>44108.595081018517</v>
      </c>
      <c r="C16" t="s">
        <v>35</v>
      </c>
      <c r="D16" t="s">
        <v>130</v>
      </c>
      <c r="E16">
        <v>100</v>
      </c>
      <c r="F16">
        <v>238</v>
      </c>
      <c r="G16" t="b">
        <v>1</v>
      </c>
      <c r="H16" s="2">
        <v>44108.595081018517</v>
      </c>
      <c r="I16" t="s">
        <v>133</v>
      </c>
      <c r="N16">
        <v>37.347900390625</v>
      </c>
      <c r="O16">
        <v>-121.852699279785</v>
      </c>
      <c r="P16" t="s">
        <v>104</v>
      </c>
      <c r="Q16" t="s">
        <v>94</v>
      </c>
      <c r="R16" t="s">
        <v>134</v>
      </c>
      <c r="S16" t="s">
        <v>125</v>
      </c>
      <c r="T16">
        <v>31</v>
      </c>
      <c r="U16" t="s">
        <v>101</v>
      </c>
      <c r="V16">
        <v>4</v>
      </c>
      <c r="W16">
        <v>7</v>
      </c>
      <c r="X16">
        <v>5</v>
      </c>
      <c r="Y16">
        <v>5</v>
      </c>
      <c r="Z16">
        <v>6</v>
      </c>
      <c r="AA16">
        <v>7</v>
      </c>
      <c r="AB16">
        <v>7</v>
      </c>
      <c r="AC16">
        <v>5</v>
      </c>
      <c r="AD16">
        <v>5</v>
      </c>
    </row>
    <row r="17" spans="1:30" x14ac:dyDescent="0.2">
      <c r="A17" s="2">
        <v>44108.594942129632</v>
      </c>
      <c r="B17" s="2">
        <v>44108.600578703707</v>
      </c>
      <c r="C17" t="s">
        <v>35</v>
      </c>
      <c r="D17" t="s">
        <v>135</v>
      </c>
      <c r="E17">
        <v>100</v>
      </c>
      <c r="F17">
        <v>486</v>
      </c>
      <c r="G17" t="b">
        <v>1</v>
      </c>
      <c r="H17" s="2">
        <v>44108.600578703707</v>
      </c>
      <c r="I17" t="s">
        <v>136</v>
      </c>
      <c r="N17">
        <v>29.565200805663999</v>
      </c>
      <c r="O17">
        <v>-98.614501953125</v>
      </c>
      <c r="P17" t="s">
        <v>104</v>
      </c>
      <c r="Q17" t="s">
        <v>94</v>
      </c>
      <c r="R17" t="s">
        <v>137</v>
      </c>
      <c r="S17" t="s">
        <v>138</v>
      </c>
      <c r="T17">
        <v>18</v>
      </c>
      <c r="U17" t="s">
        <v>121</v>
      </c>
      <c r="V17">
        <v>1</v>
      </c>
      <c r="W17">
        <v>7</v>
      </c>
      <c r="X17">
        <v>5</v>
      </c>
      <c r="Y17">
        <v>6</v>
      </c>
      <c r="Z17">
        <v>1</v>
      </c>
      <c r="AA17">
        <v>4</v>
      </c>
      <c r="AB17">
        <v>3</v>
      </c>
      <c r="AC17">
        <v>2</v>
      </c>
      <c r="AD17">
        <v>5</v>
      </c>
    </row>
    <row r="18" spans="1:30" x14ac:dyDescent="0.2">
      <c r="A18" s="2">
        <v>44108.602013888885</v>
      </c>
      <c r="B18" s="2">
        <v>44108.603587962964</v>
      </c>
      <c r="C18" t="s">
        <v>35</v>
      </c>
      <c r="D18" t="s">
        <v>139</v>
      </c>
      <c r="E18">
        <v>100</v>
      </c>
      <c r="F18">
        <v>135</v>
      </c>
      <c r="G18" t="b">
        <v>1</v>
      </c>
      <c r="H18" s="2">
        <v>44108.603587962964</v>
      </c>
      <c r="I18" t="s">
        <v>140</v>
      </c>
      <c r="N18">
        <v>37.437103271484297</v>
      </c>
      <c r="O18">
        <v>-121.89540100097599</v>
      </c>
      <c r="P18" t="s">
        <v>104</v>
      </c>
      <c r="Q18" t="s">
        <v>94</v>
      </c>
      <c r="R18" t="s">
        <v>141</v>
      </c>
      <c r="S18" t="s">
        <v>125</v>
      </c>
      <c r="T18">
        <v>20</v>
      </c>
      <c r="U18" t="s">
        <v>121</v>
      </c>
      <c r="V18">
        <v>4</v>
      </c>
      <c r="W18">
        <v>4</v>
      </c>
      <c r="X18">
        <v>3</v>
      </c>
      <c r="Y18">
        <v>3</v>
      </c>
      <c r="Z18">
        <v>4</v>
      </c>
      <c r="AA18">
        <v>4</v>
      </c>
      <c r="AB18">
        <v>3</v>
      </c>
      <c r="AC18">
        <v>5</v>
      </c>
      <c r="AD18">
        <v>5</v>
      </c>
    </row>
    <row r="19" spans="1:30" x14ac:dyDescent="0.2">
      <c r="A19" s="2">
        <v>44108.602465277778</v>
      </c>
      <c r="B19" s="2">
        <v>44108.603680555556</v>
      </c>
      <c r="C19" t="s">
        <v>35</v>
      </c>
      <c r="D19" t="s">
        <v>142</v>
      </c>
      <c r="E19">
        <v>100</v>
      </c>
      <c r="F19">
        <v>105</v>
      </c>
      <c r="G19" t="b">
        <v>1</v>
      </c>
      <c r="H19" s="2">
        <v>44108.603680555556</v>
      </c>
      <c r="I19" t="s">
        <v>143</v>
      </c>
      <c r="N19">
        <v>39.673202514648402</v>
      </c>
      <c r="O19">
        <v>-75.712097167968693</v>
      </c>
      <c r="P19" t="s">
        <v>104</v>
      </c>
      <c r="Q19" t="s">
        <v>94</v>
      </c>
      <c r="R19" t="s">
        <v>144</v>
      </c>
      <c r="S19" t="s">
        <v>145</v>
      </c>
      <c r="T19">
        <v>20</v>
      </c>
      <c r="U19" t="s">
        <v>101</v>
      </c>
      <c r="V19">
        <v>4</v>
      </c>
      <c r="W19">
        <v>4</v>
      </c>
      <c r="X19">
        <v>6</v>
      </c>
      <c r="Y19">
        <v>6</v>
      </c>
      <c r="Z19">
        <v>4</v>
      </c>
      <c r="AA19">
        <v>5</v>
      </c>
      <c r="AB19">
        <v>3</v>
      </c>
      <c r="AC19">
        <v>5</v>
      </c>
      <c r="AD19">
        <v>5</v>
      </c>
    </row>
    <row r="20" spans="1:30" x14ac:dyDescent="0.2">
      <c r="A20" s="2">
        <v>44108.601087962961</v>
      </c>
      <c r="B20" s="2">
        <v>44108.603888888887</v>
      </c>
      <c r="C20" t="s">
        <v>35</v>
      </c>
      <c r="D20" t="s">
        <v>146</v>
      </c>
      <c r="E20">
        <v>100</v>
      </c>
      <c r="F20">
        <v>241</v>
      </c>
      <c r="G20" t="b">
        <v>1</v>
      </c>
      <c r="H20" s="2">
        <v>44108.603888888887</v>
      </c>
      <c r="I20" t="s">
        <v>147</v>
      </c>
      <c r="N20">
        <v>37.259902954101499</v>
      </c>
      <c r="O20">
        <v>-121.917098999023</v>
      </c>
      <c r="P20" t="s">
        <v>104</v>
      </c>
      <c r="Q20" t="s">
        <v>94</v>
      </c>
      <c r="R20" t="s">
        <v>148</v>
      </c>
      <c r="S20" t="s">
        <v>129</v>
      </c>
      <c r="T20">
        <v>54</v>
      </c>
      <c r="U20" t="s">
        <v>101</v>
      </c>
      <c r="V20">
        <v>2</v>
      </c>
      <c r="W20">
        <v>7</v>
      </c>
      <c r="X20">
        <v>7</v>
      </c>
      <c r="Y20">
        <v>7</v>
      </c>
      <c r="Z20">
        <v>2</v>
      </c>
      <c r="AA20">
        <v>2</v>
      </c>
      <c r="AB20">
        <v>7</v>
      </c>
      <c r="AC20">
        <v>1</v>
      </c>
      <c r="AD20">
        <v>3</v>
      </c>
    </row>
    <row r="21" spans="1:30" x14ac:dyDescent="0.2">
      <c r="A21" s="2">
        <v>44108.604131944441</v>
      </c>
      <c r="B21" s="2">
        <v>44108.607523148145</v>
      </c>
      <c r="C21" t="s">
        <v>35</v>
      </c>
      <c r="D21" t="s">
        <v>149</v>
      </c>
      <c r="E21">
        <v>100</v>
      </c>
      <c r="F21">
        <v>292</v>
      </c>
      <c r="G21" t="b">
        <v>1</v>
      </c>
      <c r="H21" s="2">
        <v>44108.607523148145</v>
      </c>
      <c r="I21" t="s">
        <v>150</v>
      </c>
      <c r="N21">
        <v>47.8580932617187</v>
      </c>
      <c r="O21">
        <v>-122.087203979492</v>
      </c>
      <c r="P21" t="s">
        <v>104</v>
      </c>
      <c r="Q21" t="s">
        <v>94</v>
      </c>
      <c r="R21" t="s">
        <v>151</v>
      </c>
      <c r="S21" t="s">
        <v>152</v>
      </c>
      <c r="T21">
        <v>27</v>
      </c>
      <c r="U21" t="s">
        <v>101</v>
      </c>
      <c r="V21">
        <v>5</v>
      </c>
      <c r="W21">
        <v>5</v>
      </c>
      <c r="X21">
        <v>2</v>
      </c>
      <c r="Y21">
        <v>3</v>
      </c>
      <c r="Z21">
        <v>7</v>
      </c>
      <c r="AA21">
        <v>7</v>
      </c>
      <c r="AB21">
        <v>4</v>
      </c>
      <c r="AC21">
        <v>4</v>
      </c>
      <c r="AD21">
        <v>4</v>
      </c>
    </row>
    <row r="22" spans="1:30" x14ac:dyDescent="0.2">
      <c r="A22" s="2">
        <v>44108.600729166668</v>
      </c>
      <c r="B22" s="2">
        <v>44108.609363425923</v>
      </c>
      <c r="C22" t="s">
        <v>35</v>
      </c>
      <c r="D22" t="s">
        <v>153</v>
      </c>
      <c r="E22">
        <v>100</v>
      </c>
      <c r="F22">
        <v>746</v>
      </c>
      <c r="G22" t="b">
        <v>1</v>
      </c>
      <c r="H22" s="2">
        <v>44108.609375</v>
      </c>
      <c r="I22" t="s">
        <v>154</v>
      </c>
      <c r="N22">
        <v>29.877197265625</v>
      </c>
      <c r="O22">
        <v>-95.693801879882798</v>
      </c>
      <c r="P22" t="s">
        <v>104</v>
      </c>
      <c r="Q22" t="s">
        <v>94</v>
      </c>
      <c r="R22" t="s">
        <v>155</v>
      </c>
      <c r="S22" t="s">
        <v>138</v>
      </c>
      <c r="T22">
        <v>47</v>
      </c>
      <c r="U22" t="s">
        <v>101</v>
      </c>
      <c r="V22">
        <v>5</v>
      </c>
      <c r="W22">
        <v>1</v>
      </c>
      <c r="X22">
        <v>7</v>
      </c>
      <c r="Y22">
        <v>2</v>
      </c>
      <c r="Z22">
        <v>6</v>
      </c>
      <c r="AA22">
        <v>2</v>
      </c>
      <c r="AB22">
        <v>5</v>
      </c>
      <c r="AC22">
        <v>7</v>
      </c>
      <c r="AD22">
        <v>3</v>
      </c>
    </row>
    <row r="23" spans="1:30" x14ac:dyDescent="0.2">
      <c r="A23" s="2">
        <v>44108.609513888892</v>
      </c>
      <c r="B23" s="2">
        <v>44108.618391203701</v>
      </c>
      <c r="C23" t="s">
        <v>35</v>
      </c>
      <c r="D23" t="s">
        <v>157</v>
      </c>
      <c r="E23">
        <v>100</v>
      </c>
      <c r="F23">
        <v>767</v>
      </c>
      <c r="G23" t="b">
        <v>1</v>
      </c>
      <c r="H23" s="2">
        <v>44108.618391203701</v>
      </c>
      <c r="I23" t="s">
        <v>158</v>
      </c>
      <c r="N23">
        <v>37.7200927734375</v>
      </c>
      <c r="O23">
        <v>-121.91899871826099</v>
      </c>
      <c r="P23" t="s">
        <v>104</v>
      </c>
      <c r="Q23" t="s">
        <v>94</v>
      </c>
      <c r="R23" t="s">
        <v>159</v>
      </c>
      <c r="S23" t="s">
        <v>125</v>
      </c>
      <c r="T23">
        <v>27</v>
      </c>
      <c r="U23" t="s">
        <v>121</v>
      </c>
      <c r="V23">
        <v>2</v>
      </c>
      <c r="W23">
        <v>7</v>
      </c>
      <c r="X23">
        <v>2</v>
      </c>
      <c r="Y23">
        <v>7</v>
      </c>
      <c r="Z23">
        <v>2</v>
      </c>
      <c r="AA23">
        <v>7</v>
      </c>
      <c r="AB23">
        <v>2</v>
      </c>
      <c r="AC23">
        <v>2</v>
      </c>
      <c r="AD23">
        <v>7</v>
      </c>
    </row>
    <row r="24" spans="1:30" x14ac:dyDescent="0.2">
      <c r="A24" s="2">
        <v>44108.617951388886</v>
      </c>
      <c r="B24" s="2">
        <v>44108.619259259256</v>
      </c>
      <c r="C24" t="s">
        <v>35</v>
      </c>
      <c r="D24" t="s">
        <v>160</v>
      </c>
      <c r="E24">
        <v>100</v>
      </c>
      <c r="F24">
        <v>113</v>
      </c>
      <c r="G24" t="b">
        <v>1</v>
      </c>
      <c r="H24" s="2">
        <v>44108.619259259256</v>
      </c>
      <c r="I24" t="s">
        <v>161</v>
      </c>
      <c r="N24">
        <v>37.665206909179602</v>
      </c>
      <c r="O24">
        <v>-121.873397827148</v>
      </c>
      <c r="P24" t="s">
        <v>104</v>
      </c>
      <c r="Q24" t="s">
        <v>94</v>
      </c>
      <c r="R24" t="s">
        <v>162</v>
      </c>
      <c r="S24" t="s">
        <v>125</v>
      </c>
      <c r="T24">
        <v>21</v>
      </c>
      <c r="U24" t="s">
        <v>101</v>
      </c>
      <c r="V24">
        <v>3</v>
      </c>
      <c r="W24">
        <v>2</v>
      </c>
      <c r="X24">
        <v>6</v>
      </c>
      <c r="Y24">
        <v>2</v>
      </c>
      <c r="Z24">
        <v>6</v>
      </c>
      <c r="AA24">
        <v>3</v>
      </c>
      <c r="AB24">
        <v>7</v>
      </c>
      <c r="AC24">
        <v>5</v>
      </c>
      <c r="AD24">
        <v>3</v>
      </c>
    </row>
    <row r="25" spans="1:30" x14ac:dyDescent="0.2">
      <c r="A25" s="2">
        <v>44108.70076388889</v>
      </c>
      <c r="B25" s="2">
        <v>44108.704953703702</v>
      </c>
      <c r="C25" t="s">
        <v>35</v>
      </c>
      <c r="D25" t="s">
        <v>163</v>
      </c>
      <c r="E25">
        <v>100</v>
      </c>
      <c r="F25">
        <v>362</v>
      </c>
      <c r="G25" t="b">
        <v>1</v>
      </c>
      <c r="H25" s="2">
        <v>44108.704965277779</v>
      </c>
      <c r="I25" t="s">
        <v>164</v>
      </c>
      <c r="N25">
        <v>37.7200927734375</v>
      </c>
      <c r="O25">
        <v>-121.91899871826099</v>
      </c>
      <c r="P25" t="s">
        <v>104</v>
      </c>
      <c r="Q25" t="s">
        <v>94</v>
      </c>
      <c r="R25" t="s">
        <v>165</v>
      </c>
      <c r="S25" t="s">
        <v>125</v>
      </c>
      <c r="T25">
        <v>44</v>
      </c>
      <c r="U25" t="s">
        <v>101</v>
      </c>
      <c r="V25">
        <v>6</v>
      </c>
      <c r="W25">
        <v>4</v>
      </c>
      <c r="X25">
        <v>5</v>
      </c>
      <c r="Y25">
        <v>4</v>
      </c>
      <c r="Z25">
        <v>6</v>
      </c>
      <c r="AA25">
        <v>4</v>
      </c>
      <c r="AB25">
        <v>5</v>
      </c>
      <c r="AC25">
        <v>7</v>
      </c>
      <c r="AD25">
        <v>4</v>
      </c>
    </row>
    <row r="26" spans="1:30" x14ac:dyDescent="0.2">
      <c r="A26" s="2">
        <v>44108.709907407407</v>
      </c>
      <c r="B26" s="2">
        <v>44108.713599537034</v>
      </c>
      <c r="C26" t="s">
        <v>35</v>
      </c>
      <c r="D26" t="s">
        <v>166</v>
      </c>
      <c r="E26">
        <v>100</v>
      </c>
      <c r="F26">
        <v>319</v>
      </c>
      <c r="G26" t="b">
        <v>1</v>
      </c>
      <c r="H26" s="2">
        <v>44108.713599537034</v>
      </c>
      <c r="I26" t="s">
        <v>167</v>
      </c>
      <c r="N26">
        <v>40.7546997070312</v>
      </c>
      <c r="O26">
        <v>-73.961402893066406</v>
      </c>
      <c r="P26" t="s">
        <v>104</v>
      </c>
      <c r="Q26" t="s">
        <v>94</v>
      </c>
      <c r="R26" t="s">
        <v>168</v>
      </c>
      <c r="S26" t="s">
        <v>169</v>
      </c>
      <c r="T26">
        <v>20</v>
      </c>
      <c r="U26" t="s">
        <v>101</v>
      </c>
      <c r="V26">
        <v>1</v>
      </c>
      <c r="W26">
        <v>7</v>
      </c>
      <c r="X26">
        <v>3</v>
      </c>
      <c r="Y26">
        <v>3</v>
      </c>
      <c r="Z26">
        <v>1</v>
      </c>
      <c r="AA26">
        <v>1</v>
      </c>
      <c r="AB26">
        <v>6</v>
      </c>
      <c r="AC26">
        <v>1</v>
      </c>
      <c r="AD26">
        <v>1</v>
      </c>
    </row>
    <row r="27" spans="1:30" x14ac:dyDescent="0.2">
      <c r="A27" s="2">
        <v>44108.731574074074</v>
      </c>
      <c r="B27" s="2">
        <v>44108.738645833335</v>
      </c>
      <c r="C27" t="s">
        <v>35</v>
      </c>
      <c r="D27" t="s">
        <v>139</v>
      </c>
      <c r="E27">
        <v>100</v>
      </c>
      <c r="F27">
        <v>611</v>
      </c>
      <c r="G27" t="b">
        <v>1</v>
      </c>
      <c r="H27" s="2">
        <v>44108.738645833335</v>
      </c>
      <c r="I27" t="s">
        <v>170</v>
      </c>
      <c r="N27">
        <v>37.437103271484297</v>
      </c>
      <c r="O27">
        <v>-121.89540100097599</v>
      </c>
      <c r="P27" t="s">
        <v>104</v>
      </c>
      <c r="Q27" t="s">
        <v>94</v>
      </c>
      <c r="R27" t="s">
        <v>171</v>
      </c>
      <c r="S27" t="s">
        <v>125</v>
      </c>
      <c r="T27">
        <v>58</v>
      </c>
      <c r="U27" t="s">
        <v>101</v>
      </c>
      <c r="V27">
        <v>6</v>
      </c>
      <c r="W27">
        <v>4</v>
      </c>
      <c r="X27">
        <v>5</v>
      </c>
      <c r="Y27">
        <v>5</v>
      </c>
      <c r="Z27">
        <v>4</v>
      </c>
      <c r="AA27">
        <v>6</v>
      </c>
      <c r="AB27">
        <v>4</v>
      </c>
      <c r="AC27">
        <v>5</v>
      </c>
      <c r="AD27">
        <v>5</v>
      </c>
    </row>
    <row r="28" spans="1:30" x14ac:dyDescent="0.2">
      <c r="A28" s="2">
        <v>44108.778344907405</v>
      </c>
      <c r="B28" s="2">
        <v>44108.781145833331</v>
      </c>
      <c r="C28" t="s">
        <v>35</v>
      </c>
      <c r="D28" t="s">
        <v>172</v>
      </c>
      <c r="E28">
        <v>100</v>
      </c>
      <c r="F28">
        <v>242</v>
      </c>
      <c r="G28" t="b">
        <v>1</v>
      </c>
      <c r="H28" s="2">
        <v>44108.781145833331</v>
      </c>
      <c r="I28" t="s">
        <v>173</v>
      </c>
      <c r="N28">
        <v>42.347396850585902</v>
      </c>
      <c r="O28">
        <v>-71.158203125</v>
      </c>
      <c r="P28" t="s">
        <v>104</v>
      </c>
      <c r="Q28" t="s">
        <v>94</v>
      </c>
      <c r="R28" t="s">
        <v>174</v>
      </c>
      <c r="S28" t="s">
        <v>175</v>
      </c>
      <c r="T28">
        <v>50</v>
      </c>
      <c r="U28" t="s">
        <v>101</v>
      </c>
      <c r="V28">
        <v>6</v>
      </c>
      <c r="W28">
        <v>4</v>
      </c>
      <c r="X28">
        <v>3</v>
      </c>
      <c r="Y28">
        <v>4</v>
      </c>
      <c r="Z28">
        <v>5</v>
      </c>
      <c r="AA28">
        <v>6</v>
      </c>
      <c r="AB28">
        <v>4</v>
      </c>
      <c r="AC28">
        <v>5</v>
      </c>
      <c r="AD28">
        <v>7</v>
      </c>
    </row>
    <row r="29" spans="1:30" x14ac:dyDescent="0.2">
      <c r="A29" s="2">
        <v>44108.779629629629</v>
      </c>
      <c r="B29" s="2">
        <v>44108.782754629632</v>
      </c>
      <c r="C29" t="s">
        <v>35</v>
      </c>
      <c r="D29" t="s">
        <v>176</v>
      </c>
      <c r="E29">
        <v>100</v>
      </c>
      <c r="F29">
        <v>270</v>
      </c>
      <c r="G29" t="b">
        <v>1</v>
      </c>
      <c r="H29" s="2">
        <v>44108.782754629632</v>
      </c>
      <c r="I29" t="s">
        <v>177</v>
      </c>
      <c r="N29">
        <v>42.3724975585937</v>
      </c>
      <c r="O29">
        <v>-71.181396484375</v>
      </c>
      <c r="P29" t="s">
        <v>104</v>
      </c>
      <c r="Q29" t="s">
        <v>94</v>
      </c>
      <c r="R29" t="s">
        <v>178</v>
      </c>
      <c r="S29" t="s">
        <v>125</v>
      </c>
      <c r="T29">
        <v>22</v>
      </c>
      <c r="U29" t="s">
        <v>101</v>
      </c>
      <c r="V29">
        <v>4</v>
      </c>
      <c r="W29">
        <v>5</v>
      </c>
      <c r="X29">
        <v>3</v>
      </c>
      <c r="Y29">
        <v>3</v>
      </c>
      <c r="Z29">
        <v>6</v>
      </c>
      <c r="AA29">
        <v>7</v>
      </c>
      <c r="AB29">
        <v>7</v>
      </c>
      <c r="AC29">
        <v>4</v>
      </c>
      <c r="AD29">
        <v>3</v>
      </c>
    </row>
    <row r="30" spans="1:30" x14ac:dyDescent="0.2">
      <c r="A30" s="2">
        <v>44108.781643518516</v>
      </c>
      <c r="B30" s="2">
        <v>44108.784467592595</v>
      </c>
      <c r="C30" t="s">
        <v>35</v>
      </c>
      <c r="D30" t="s">
        <v>179</v>
      </c>
      <c r="E30">
        <v>100</v>
      </c>
      <c r="F30">
        <v>244</v>
      </c>
      <c r="G30" t="b">
        <v>1</v>
      </c>
      <c r="H30" s="2">
        <v>44108.784467592595</v>
      </c>
      <c r="I30" t="s">
        <v>180</v>
      </c>
      <c r="N30">
        <v>42.4378051757812</v>
      </c>
      <c r="O30">
        <v>-71.223899841308494</v>
      </c>
      <c r="P30" t="s">
        <v>104</v>
      </c>
      <c r="Q30" t="s">
        <v>94</v>
      </c>
      <c r="R30" t="s">
        <v>181</v>
      </c>
      <c r="S30" t="s">
        <v>106</v>
      </c>
      <c r="T30">
        <v>55</v>
      </c>
      <c r="U30" t="s">
        <v>101</v>
      </c>
      <c r="V30">
        <v>5</v>
      </c>
      <c r="W30">
        <v>4</v>
      </c>
      <c r="X30">
        <v>5</v>
      </c>
      <c r="Y30">
        <v>4</v>
      </c>
      <c r="Z30">
        <v>5</v>
      </c>
      <c r="AA30">
        <v>6</v>
      </c>
      <c r="AB30">
        <v>6</v>
      </c>
      <c r="AC30">
        <v>7</v>
      </c>
      <c r="AD30">
        <v>7</v>
      </c>
    </row>
    <row r="31" spans="1:30" x14ac:dyDescent="0.2">
      <c r="A31" s="2">
        <v>44108.781527777777</v>
      </c>
      <c r="B31" s="2">
        <v>44108.786874999998</v>
      </c>
      <c r="C31" t="s">
        <v>35</v>
      </c>
      <c r="D31" t="s">
        <v>179</v>
      </c>
      <c r="E31">
        <v>100</v>
      </c>
      <c r="F31">
        <v>461</v>
      </c>
      <c r="G31" t="b">
        <v>1</v>
      </c>
      <c r="H31" s="2">
        <v>44108.786874999998</v>
      </c>
      <c r="I31" t="s">
        <v>182</v>
      </c>
      <c r="N31">
        <v>42.4378051757812</v>
      </c>
      <c r="O31">
        <v>-71.223899841308494</v>
      </c>
      <c r="P31" t="s">
        <v>104</v>
      </c>
      <c r="Q31" t="s">
        <v>94</v>
      </c>
      <c r="R31" t="s">
        <v>183</v>
      </c>
      <c r="S31" t="s">
        <v>106</v>
      </c>
      <c r="T31">
        <v>54</v>
      </c>
      <c r="U31" t="s">
        <v>101</v>
      </c>
      <c r="V31">
        <v>4</v>
      </c>
      <c r="W31">
        <v>3</v>
      </c>
      <c r="X31">
        <v>7</v>
      </c>
      <c r="Y31">
        <v>4</v>
      </c>
      <c r="Z31">
        <v>2</v>
      </c>
      <c r="AA31">
        <v>2</v>
      </c>
      <c r="AB31">
        <v>2</v>
      </c>
      <c r="AC31">
        <v>5</v>
      </c>
      <c r="AD31">
        <v>7</v>
      </c>
    </row>
    <row r="32" spans="1:30" x14ac:dyDescent="0.2">
      <c r="A32" s="2">
        <v>44108.790659722225</v>
      </c>
      <c r="B32" s="2">
        <v>44108.793807870374</v>
      </c>
      <c r="C32" t="s">
        <v>35</v>
      </c>
      <c r="D32" t="s">
        <v>184</v>
      </c>
      <c r="E32">
        <v>100</v>
      </c>
      <c r="F32">
        <v>272</v>
      </c>
      <c r="G32" t="b">
        <v>1</v>
      </c>
      <c r="H32" s="2">
        <v>44108.793807870374</v>
      </c>
      <c r="I32" t="s">
        <v>185</v>
      </c>
      <c r="N32">
        <v>42.457107543945298</v>
      </c>
      <c r="O32">
        <v>-71.221000671386705</v>
      </c>
      <c r="P32" t="s">
        <v>104</v>
      </c>
      <c r="Q32" t="s">
        <v>94</v>
      </c>
      <c r="R32" t="s">
        <v>186</v>
      </c>
      <c r="S32" t="s">
        <v>106</v>
      </c>
      <c r="T32">
        <v>55</v>
      </c>
      <c r="U32" t="s">
        <v>101</v>
      </c>
      <c r="V32">
        <v>6</v>
      </c>
      <c r="W32">
        <v>6</v>
      </c>
      <c r="X32">
        <v>6</v>
      </c>
      <c r="Y32">
        <v>7</v>
      </c>
      <c r="Z32">
        <v>4</v>
      </c>
      <c r="AA32">
        <v>5</v>
      </c>
      <c r="AB32">
        <v>5</v>
      </c>
      <c r="AC32">
        <v>6</v>
      </c>
      <c r="AD32">
        <v>6</v>
      </c>
    </row>
    <row r="33" spans="1:30" x14ac:dyDescent="0.2">
      <c r="A33" s="2">
        <v>44108.802361111113</v>
      </c>
      <c r="B33" s="2">
        <v>44108.80572916667</v>
      </c>
      <c r="C33" t="s">
        <v>35</v>
      </c>
      <c r="D33" t="s">
        <v>187</v>
      </c>
      <c r="E33">
        <v>100</v>
      </c>
      <c r="F33">
        <v>291</v>
      </c>
      <c r="G33" t="b">
        <v>1</v>
      </c>
      <c r="H33" s="2">
        <v>44108.80574074074</v>
      </c>
      <c r="I33" t="s">
        <v>188</v>
      </c>
      <c r="N33">
        <v>42.3291015625</v>
      </c>
      <c r="O33">
        <v>-71.181503295898395</v>
      </c>
      <c r="P33" t="s">
        <v>104</v>
      </c>
      <c r="Q33" t="s">
        <v>94</v>
      </c>
      <c r="R33" t="s">
        <v>189</v>
      </c>
      <c r="S33" t="s">
        <v>106</v>
      </c>
      <c r="T33">
        <v>21</v>
      </c>
      <c r="U33" t="s">
        <v>101</v>
      </c>
      <c r="V33">
        <v>4</v>
      </c>
      <c r="W33">
        <v>5</v>
      </c>
      <c r="X33">
        <v>6</v>
      </c>
      <c r="Y33">
        <v>4</v>
      </c>
      <c r="Z33">
        <v>4</v>
      </c>
      <c r="AA33">
        <v>6</v>
      </c>
      <c r="AB33">
        <v>7</v>
      </c>
      <c r="AC33">
        <v>6</v>
      </c>
      <c r="AD33">
        <v>7</v>
      </c>
    </row>
    <row r="34" spans="1:30" x14ac:dyDescent="0.2">
      <c r="A34" s="2">
        <v>44108.812534722223</v>
      </c>
      <c r="B34" s="2">
        <v>44108.815671296295</v>
      </c>
      <c r="C34" t="s">
        <v>35</v>
      </c>
      <c r="D34" t="s">
        <v>190</v>
      </c>
      <c r="E34">
        <v>100</v>
      </c>
      <c r="F34">
        <v>271</v>
      </c>
      <c r="G34" t="b">
        <v>1</v>
      </c>
      <c r="H34" s="2">
        <v>44108.815671296295</v>
      </c>
      <c r="I34" t="s">
        <v>191</v>
      </c>
      <c r="N34">
        <v>44.0682983398437</v>
      </c>
      <c r="O34">
        <v>-123.076301574707</v>
      </c>
      <c r="P34" t="s">
        <v>104</v>
      </c>
      <c r="Q34" t="s">
        <v>94</v>
      </c>
      <c r="R34" t="s">
        <v>192</v>
      </c>
      <c r="S34" t="s">
        <v>254</v>
      </c>
      <c r="T34">
        <v>22</v>
      </c>
      <c r="U34" t="s">
        <v>101</v>
      </c>
      <c r="V34">
        <v>3</v>
      </c>
      <c r="W34">
        <v>3</v>
      </c>
      <c r="X34">
        <v>2</v>
      </c>
      <c r="Y34">
        <v>2</v>
      </c>
      <c r="Z34">
        <v>5</v>
      </c>
      <c r="AA34">
        <v>4</v>
      </c>
      <c r="AB34">
        <v>2</v>
      </c>
      <c r="AC34">
        <v>3</v>
      </c>
      <c r="AD34">
        <v>4</v>
      </c>
    </row>
    <row r="35" spans="1:30" x14ac:dyDescent="0.2">
      <c r="A35" s="2">
        <v>44108.816469907404</v>
      </c>
      <c r="B35" s="2">
        <v>44108.81726851852</v>
      </c>
      <c r="C35" t="s">
        <v>35</v>
      </c>
      <c r="D35" t="s">
        <v>190</v>
      </c>
      <c r="E35">
        <v>100</v>
      </c>
      <c r="F35">
        <v>68</v>
      </c>
      <c r="G35" t="b">
        <v>1</v>
      </c>
      <c r="H35" s="2">
        <v>44108.81726851852</v>
      </c>
      <c r="I35" t="s">
        <v>194</v>
      </c>
      <c r="N35">
        <v>44.0682983398437</v>
      </c>
      <c r="O35">
        <v>-123.076301574707</v>
      </c>
      <c r="P35" t="s">
        <v>104</v>
      </c>
      <c r="Q35" t="s">
        <v>94</v>
      </c>
      <c r="R35" t="s">
        <v>195</v>
      </c>
      <c r="S35" t="s">
        <v>254</v>
      </c>
      <c r="T35">
        <v>20</v>
      </c>
      <c r="U35" t="s">
        <v>101</v>
      </c>
      <c r="V35">
        <v>5</v>
      </c>
      <c r="W35">
        <v>6</v>
      </c>
      <c r="X35">
        <v>3</v>
      </c>
      <c r="Y35">
        <v>5</v>
      </c>
      <c r="Z35">
        <v>2</v>
      </c>
      <c r="AA35">
        <v>6</v>
      </c>
      <c r="AB35">
        <v>2</v>
      </c>
      <c r="AC35">
        <v>4</v>
      </c>
      <c r="AD35">
        <v>7</v>
      </c>
    </row>
    <row r="36" spans="1:30" x14ac:dyDescent="0.2">
      <c r="A36" s="2">
        <v>44108.816458333335</v>
      </c>
      <c r="B36" s="2">
        <v>44108.821921296294</v>
      </c>
      <c r="C36" t="s">
        <v>35</v>
      </c>
      <c r="D36" t="s">
        <v>190</v>
      </c>
      <c r="E36">
        <v>100</v>
      </c>
      <c r="F36">
        <v>472</v>
      </c>
      <c r="G36" t="b">
        <v>1</v>
      </c>
      <c r="H36" s="2">
        <v>44108.821921296294</v>
      </c>
      <c r="I36" t="s">
        <v>196</v>
      </c>
      <c r="N36">
        <v>44.0682983398437</v>
      </c>
      <c r="O36">
        <v>-123.076301574707</v>
      </c>
      <c r="P36" t="s">
        <v>104</v>
      </c>
      <c r="Q36" t="s">
        <v>94</v>
      </c>
      <c r="R36" t="s">
        <v>197</v>
      </c>
      <c r="S36" t="s">
        <v>254</v>
      </c>
      <c r="T36">
        <v>22</v>
      </c>
      <c r="U36" t="s">
        <v>101</v>
      </c>
      <c r="V36">
        <v>3</v>
      </c>
      <c r="W36">
        <v>2</v>
      </c>
      <c r="X36">
        <v>2</v>
      </c>
      <c r="Y36">
        <v>2</v>
      </c>
      <c r="Z36">
        <v>3</v>
      </c>
      <c r="AA36">
        <v>4</v>
      </c>
      <c r="AB36">
        <v>3</v>
      </c>
      <c r="AC36">
        <v>4</v>
      </c>
      <c r="AD36">
        <v>4</v>
      </c>
    </row>
    <row r="37" spans="1:30" x14ac:dyDescent="0.2">
      <c r="A37" s="2">
        <v>44108.836469907408</v>
      </c>
      <c r="B37" s="2">
        <v>44108.842511574076</v>
      </c>
      <c r="C37" t="s">
        <v>35</v>
      </c>
      <c r="D37" t="s">
        <v>198</v>
      </c>
      <c r="E37">
        <v>100</v>
      </c>
      <c r="F37">
        <v>521</v>
      </c>
      <c r="G37" t="b">
        <v>1</v>
      </c>
      <c r="H37" s="2">
        <v>44108.842511574076</v>
      </c>
      <c r="I37" t="s">
        <v>199</v>
      </c>
      <c r="N37">
        <v>40.7156982421875</v>
      </c>
      <c r="O37">
        <v>-74</v>
      </c>
      <c r="P37" t="s">
        <v>104</v>
      </c>
      <c r="Q37" t="s">
        <v>94</v>
      </c>
      <c r="R37" t="s">
        <v>200</v>
      </c>
      <c r="S37" t="s">
        <v>106</v>
      </c>
      <c r="T37">
        <v>50</v>
      </c>
      <c r="U37" t="s">
        <v>101</v>
      </c>
      <c r="V37">
        <v>6</v>
      </c>
      <c r="W37">
        <v>2</v>
      </c>
      <c r="X37">
        <v>5</v>
      </c>
      <c r="Y37">
        <v>1</v>
      </c>
      <c r="Z37">
        <v>6</v>
      </c>
      <c r="AA37">
        <v>3</v>
      </c>
      <c r="AB37">
        <v>7</v>
      </c>
      <c r="AC37">
        <v>5</v>
      </c>
      <c r="AD37">
        <v>3</v>
      </c>
    </row>
    <row r="38" spans="1:30" x14ac:dyDescent="0.2">
      <c r="A38" s="2">
        <v>44109.022199074076</v>
      </c>
      <c r="B38" s="2">
        <v>44109.0234837963</v>
      </c>
      <c r="C38" t="s">
        <v>35</v>
      </c>
      <c r="D38" t="s">
        <v>157</v>
      </c>
      <c r="E38">
        <v>100</v>
      </c>
      <c r="F38">
        <v>111</v>
      </c>
      <c r="G38" t="b">
        <v>1</v>
      </c>
      <c r="H38" s="2">
        <v>44109.0234837963</v>
      </c>
      <c r="I38" t="s">
        <v>201</v>
      </c>
      <c r="N38">
        <v>37.7200927734375</v>
      </c>
      <c r="O38">
        <v>-121.91899871826099</v>
      </c>
      <c r="P38" t="s">
        <v>104</v>
      </c>
      <c r="Q38" t="s">
        <v>94</v>
      </c>
      <c r="R38" t="s">
        <v>202</v>
      </c>
      <c r="S38" t="s">
        <v>125</v>
      </c>
      <c r="T38">
        <v>51</v>
      </c>
      <c r="U38" t="s">
        <v>101</v>
      </c>
      <c r="V38">
        <v>7</v>
      </c>
      <c r="W38">
        <v>4</v>
      </c>
      <c r="X38">
        <v>7</v>
      </c>
      <c r="Y38">
        <v>4</v>
      </c>
      <c r="Z38">
        <v>7</v>
      </c>
      <c r="AA38">
        <v>4</v>
      </c>
      <c r="AB38">
        <v>7</v>
      </c>
      <c r="AC38">
        <v>4</v>
      </c>
      <c r="AD38">
        <v>4</v>
      </c>
    </row>
    <row r="39" spans="1:30" x14ac:dyDescent="0.2">
      <c r="A39" s="2">
        <v>44109.027337962965</v>
      </c>
      <c r="B39" s="2">
        <v>44109.029606481483</v>
      </c>
      <c r="C39" t="s">
        <v>35</v>
      </c>
      <c r="D39" t="s">
        <v>204</v>
      </c>
      <c r="E39">
        <v>100</v>
      </c>
      <c r="F39">
        <v>196</v>
      </c>
      <c r="G39" t="b">
        <v>1</v>
      </c>
      <c r="H39" s="2">
        <v>44109.029606481483</v>
      </c>
      <c r="I39" t="s">
        <v>205</v>
      </c>
      <c r="N39">
        <v>37.5625</v>
      </c>
      <c r="O39">
        <v>-122.000396728515</v>
      </c>
      <c r="P39" t="s">
        <v>104</v>
      </c>
      <c r="Q39" t="s">
        <v>94</v>
      </c>
      <c r="R39" t="s">
        <v>206</v>
      </c>
      <c r="S39" t="s">
        <v>125</v>
      </c>
      <c r="T39">
        <v>23</v>
      </c>
      <c r="U39" t="s">
        <v>101</v>
      </c>
      <c r="V39">
        <v>2</v>
      </c>
      <c r="W39">
        <v>1</v>
      </c>
      <c r="X39">
        <v>1</v>
      </c>
      <c r="Y39">
        <v>1</v>
      </c>
      <c r="Z39">
        <v>3</v>
      </c>
      <c r="AA39">
        <v>3</v>
      </c>
      <c r="AB39">
        <v>1</v>
      </c>
      <c r="AC39">
        <v>2</v>
      </c>
      <c r="AD39">
        <v>2</v>
      </c>
    </row>
    <row r="40" spans="1:30" x14ac:dyDescent="0.2">
      <c r="A40" s="2">
        <v>44109.155844907407</v>
      </c>
      <c r="B40" s="2">
        <v>44109.159247685187</v>
      </c>
      <c r="C40" t="s">
        <v>35</v>
      </c>
      <c r="D40" t="s">
        <v>207</v>
      </c>
      <c r="E40">
        <v>100</v>
      </c>
      <c r="F40">
        <v>293</v>
      </c>
      <c r="G40" t="b">
        <v>1</v>
      </c>
      <c r="H40" s="2">
        <v>44109.159247685187</v>
      </c>
      <c r="I40" t="s">
        <v>208</v>
      </c>
      <c r="N40">
        <v>33.765701293945298</v>
      </c>
      <c r="O40">
        <v>-84.295097351074205</v>
      </c>
      <c r="P40" t="s">
        <v>104</v>
      </c>
      <c r="Q40" t="s">
        <v>94</v>
      </c>
      <c r="R40" t="s">
        <v>209</v>
      </c>
      <c r="S40" t="s">
        <v>106</v>
      </c>
      <c r="T40">
        <v>58</v>
      </c>
      <c r="U40" t="s">
        <v>101</v>
      </c>
      <c r="V40">
        <v>4</v>
      </c>
      <c r="W40">
        <v>3</v>
      </c>
      <c r="X40">
        <v>6</v>
      </c>
      <c r="Y40">
        <v>6</v>
      </c>
      <c r="Z40">
        <v>4</v>
      </c>
      <c r="AA40">
        <v>4</v>
      </c>
      <c r="AB40">
        <v>3</v>
      </c>
      <c r="AC40">
        <v>3</v>
      </c>
      <c r="AD40">
        <v>3</v>
      </c>
    </row>
    <row r="41" spans="1:30" x14ac:dyDescent="0.2">
      <c r="A41" s="2">
        <v>44109.216365740744</v>
      </c>
      <c r="B41" s="2">
        <v>44109.218321759261</v>
      </c>
      <c r="C41" t="s">
        <v>35</v>
      </c>
      <c r="D41" t="s">
        <v>211</v>
      </c>
      <c r="E41">
        <v>100</v>
      </c>
      <c r="F41">
        <v>168</v>
      </c>
      <c r="G41" t="b">
        <v>1</v>
      </c>
      <c r="H41" s="2">
        <v>44109.218321759261</v>
      </c>
      <c r="I41" t="s">
        <v>212</v>
      </c>
      <c r="N41">
        <v>23.11669921875</v>
      </c>
      <c r="O41">
        <v>113.25</v>
      </c>
      <c r="P41" t="s">
        <v>104</v>
      </c>
      <c r="Q41" t="s">
        <v>94</v>
      </c>
      <c r="R41" t="s">
        <v>213</v>
      </c>
      <c r="S41" t="s">
        <v>106</v>
      </c>
      <c r="T41">
        <v>20</v>
      </c>
      <c r="U41" t="s">
        <v>101</v>
      </c>
      <c r="V41">
        <v>4</v>
      </c>
      <c r="W41">
        <v>6</v>
      </c>
      <c r="X41">
        <v>5</v>
      </c>
      <c r="Y41">
        <v>5</v>
      </c>
      <c r="Z41">
        <v>6</v>
      </c>
      <c r="AA41">
        <v>6</v>
      </c>
      <c r="AB41">
        <v>6</v>
      </c>
      <c r="AC41">
        <v>5</v>
      </c>
      <c r="AD41">
        <v>6</v>
      </c>
    </row>
    <row r="42" spans="1:30" x14ac:dyDescent="0.2">
      <c r="A42" s="2">
        <v>44109.231111111112</v>
      </c>
      <c r="B42" s="2">
        <v>44109.233437499999</v>
      </c>
      <c r="C42" t="s">
        <v>35</v>
      </c>
      <c r="D42" t="s">
        <v>214</v>
      </c>
      <c r="E42">
        <v>100</v>
      </c>
      <c r="F42">
        <v>201</v>
      </c>
      <c r="G42" t="b">
        <v>1</v>
      </c>
      <c r="H42" s="2">
        <v>44109.233437499999</v>
      </c>
      <c r="I42" t="s">
        <v>215</v>
      </c>
      <c r="N42">
        <v>42.4945068359375</v>
      </c>
      <c r="O42">
        <v>-71.071502685546804</v>
      </c>
      <c r="P42" t="s">
        <v>104</v>
      </c>
      <c r="Q42" t="s">
        <v>94</v>
      </c>
      <c r="R42" t="s">
        <v>216</v>
      </c>
      <c r="S42" t="s">
        <v>106</v>
      </c>
      <c r="T42">
        <v>42</v>
      </c>
      <c r="U42" t="s">
        <v>101</v>
      </c>
      <c r="V42">
        <v>7</v>
      </c>
      <c r="W42">
        <v>5</v>
      </c>
      <c r="X42">
        <v>5</v>
      </c>
      <c r="Y42">
        <v>5</v>
      </c>
      <c r="Z42">
        <v>6</v>
      </c>
      <c r="AA42">
        <v>5</v>
      </c>
      <c r="AB42">
        <v>4</v>
      </c>
      <c r="AC42">
        <v>4</v>
      </c>
      <c r="AD42">
        <v>3</v>
      </c>
    </row>
    <row r="43" spans="1:30" x14ac:dyDescent="0.2">
      <c r="A43" s="2">
        <v>44109.281053240738</v>
      </c>
      <c r="B43" s="2">
        <v>44109.283946759257</v>
      </c>
      <c r="C43" t="s">
        <v>35</v>
      </c>
      <c r="D43" t="s">
        <v>217</v>
      </c>
      <c r="E43">
        <v>100</v>
      </c>
      <c r="F43">
        <v>250</v>
      </c>
      <c r="G43" t="b">
        <v>1</v>
      </c>
      <c r="H43" s="2">
        <v>44109.283958333333</v>
      </c>
      <c r="I43" t="s">
        <v>218</v>
      </c>
      <c r="N43">
        <v>42.418792724609297</v>
      </c>
      <c r="O43">
        <v>-71.155700683593693</v>
      </c>
      <c r="P43" t="s">
        <v>104</v>
      </c>
      <c r="Q43" t="s">
        <v>94</v>
      </c>
      <c r="R43" t="s">
        <v>219</v>
      </c>
      <c r="S43" t="s">
        <v>106</v>
      </c>
      <c r="T43">
        <v>44</v>
      </c>
      <c r="U43" t="s">
        <v>101</v>
      </c>
      <c r="V43">
        <v>5</v>
      </c>
      <c r="W43">
        <v>3</v>
      </c>
      <c r="X43">
        <v>2</v>
      </c>
      <c r="Y43">
        <v>3</v>
      </c>
      <c r="Z43">
        <v>5</v>
      </c>
      <c r="AA43">
        <v>3</v>
      </c>
      <c r="AB43">
        <v>4</v>
      </c>
      <c r="AC43">
        <v>5</v>
      </c>
      <c r="AD43">
        <v>5</v>
      </c>
    </row>
    <row r="44" spans="1:30" x14ac:dyDescent="0.2">
      <c r="A44" s="2">
        <v>44109.29587962963</v>
      </c>
      <c r="B44" s="2">
        <v>44109.300543981481</v>
      </c>
      <c r="C44" t="s">
        <v>35</v>
      </c>
      <c r="D44" t="s">
        <v>220</v>
      </c>
      <c r="E44">
        <v>100</v>
      </c>
      <c r="F44">
        <v>402</v>
      </c>
      <c r="G44" t="b">
        <v>1</v>
      </c>
      <c r="H44" s="2">
        <v>44109.300543981481</v>
      </c>
      <c r="I44" t="s">
        <v>221</v>
      </c>
      <c r="N44">
        <v>42.278305053710902</v>
      </c>
      <c r="O44">
        <v>-71.1593017578125</v>
      </c>
      <c r="P44" t="s">
        <v>104</v>
      </c>
      <c r="Q44" t="s">
        <v>94</v>
      </c>
      <c r="R44" t="s">
        <v>222</v>
      </c>
      <c r="S44" t="s">
        <v>106</v>
      </c>
      <c r="T44">
        <v>73</v>
      </c>
      <c r="U44" t="s">
        <v>101</v>
      </c>
      <c r="V44">
        <v>3</v>
      </c>
      <c r="W44">
        <v>2</v>
      </c>
      <c r="X44">
        <v>2</v>
      </c>
      <c r="Y44">
        <v>3</v>
      </c>
      <c r="Z44">
        <v>3</v>
      </c>
      <c r="AA44">
        <v>4</v>
      </c>
      <c r="AB44">
        <v>3</v>
      </c>
      <c r="AC44">
        <v>4</v>
      </c>
      <c r="AD44">
        <v>5</v>
      </c>
    </row>
    <row r="45" spans="1:30" x14ac:dyDescent="0.2">
      <c r="A45" s="2">
        <v>44109.288275462961</v>
      </c>
      <c r="B45" s="2">
        <v>44109.30641203704</v>
      </c>
      <c r="C45" t="s">
        <v>35</v>
      </c>
      <c r="D45" t="s">
        <v>223</v>
      </c>
      <c r="E45">
        <v>100</v>
      </c>
      <c r="F45">
        <v>1567</v>
      </c>
      <c r="G45" t="b">
        <v>1</v>
      </c>
      <c r="H45" s="2">
        <v>44109.306423611109</v>
      </c>
      <c r="I45" t="s">
        <v>224</v>
      </c>
      <c r="N45">
        <v>40.854705810546797</v>
      </c>
      <c r="O45">
        <v>-73.921798706054602</v>
      </c>
      <c r="P45" t="s">
        <v>104</v>
      </c>
      <c r="Q45" t="s">
        <v>94</v>
      </c>
      <c r="R45" t="s">
        <v>225</v>
      </c>
      <c r="S45" t="s">
        <v>106</v>
      </c>
      <c r="T45">
        <v>50</v>
      </c>
      <c r="U45" t="s">
        <v>101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</row>
    <row r="46" spans="1:30" x14ac:dyDescent="0.2">
      <c r="A46" s="2">
        <v>44109.463750000003</v>
      </c>
      <c r="B46" s="2">
        <v>44109.469212962962</v>
      </c>
      <c r="C46" t="s">
        <v>35</v>
      </c>
      <c r="D46" t="s">
        <v>226</v>
      </c>
      <c r="E46">
        <v>100</v>
      </c>
      <c r="F46">
        <v>471</v>
      </c>
      <c r="G46" t="b">
        <v>1</v>
      </c>
      <c r="H46" s="2">
        <v>44109.469212962962</v>
      </c>
      <c r="I46" t="s">
        <v>227</v>
      </c>
      <c r="N46">
        <v>42.418792724609297</v>
      </c>
      <c r="O46">
        <v>-71.155700683593693</v>
      </c>
      <c r="P46" t="s">
        <v>104</v>
      </c>
      <c r="Q46" t="s">
        <v>94</v>
      </c>
      <c r="R46" t="s">
        <v>228</v>
      </c>
      <c r="S46" t="s">
        <v>106</v>
      </c>
      <c r="T46">
        <v>38</v>
      </c>
      <c r="U46" t="s">
        <v>101</v>
      </c>
      <c r="V46">
        <v>6</v>
      </c>
      <c r="W46">
        <v>3</v>
      </c>
      <c r="X46">
        <v>4</v>
      </c>
      <c r="Y46">
        <v>3</v>
      </c>
      <c r="Z46">
        <v>6</v>
      </c>
      <c r="AA46">
        <v>4</v>
      </c>
      <c r="AB46">
        <v>4</v>
      </c>
      <c r="AC46">
        <v>7</v>
      </c>
      <c r="AD46">
        <v>4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0"/>
  <sheetViews>
    <sheetView workbookViewId="0">
      <selection activeCell="C4" sqref="C4:C10"/>
    </sheetView>
  </sheetViews>
  <sheetFormatPr baseColWidth="10" defaultRowHeight="16" x14ac:dyDescent="0.2"/>
  <cols>
    <col min="1" max="1" width="13" bestFit="1" customWidth="1"/>
    <col min="2" max="2" width="13.6640625" bestFit="1" customWidth="1"/>
  </cols>
  <sheetData>
    <row r="3" spans="1:2" x14ac:dyDescent="0.2">
      <c r="A3" s="3" t="s">
        <v>233</v>
      </c>
      <c r="B3" t="s">
        <v>235</v>
      </c>
    </row>
    <row r="4" spans="1:2" x14ac:dyDescent="0.2">
      <c r="A4" s="4" t="s">
        <v>236</v>
      </c>
      <c r="B4" s="5">
        <v>17</v>
      </c>
    </row>
    <row r="5" spans="1:2" x14ac:dyDescent="0.2">
      <c r="A5" s="4" t="s">
        <v>237</v>
      </c>
      <c r="B5" s="5">
        <v>3</v>
      </c>
    </row>
    <row r="6" spans="1:2" x14ac:dyDescent="0.2">
      <c r="A6" s="4" t="s">
        <v>238</v>
      </c>
      <c r="B6" s="5">
        <v>5</v>
      </c>
    </row>
    <row r="7" spans="1:2" x14ac:dyDescent="0.2">
      <c r="A7" s="4" t="s">
        <v>239</v>
      </c>
      <c r="B7" s="5">
        <v>9</v>
      </c>
    </row>
    <row r="8" spans="1:2" x14ac:dyDescent="0.2">
      <c r="A8" s="4" t="s">
        <v>240</v>
      </c>
      <c r="B8" s="5">
        <v>3</v>
      </c>
    </row>
    <row r="9" spans="1:2" x14ac:dyDescent="0.2">
      <c r="A9" s="4" t="s">
        <v>241</v>
      </c>
      <c r="B9" s="5">
        <v>2</v>
      </c>
    </row>
    <row r="10" spans="1:2" x14ac:dyDescent="0.2">
      <c r="A10" s="4" t="s">
        <v>234</v>
      </c>
      <c r="B10" s="5">
        <v>39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G14"/>
  <sheetViews>
    <sheetView zoomScale="162" workbookViewId="0">
      <selection activeCell="F15" sqref="F15"/>
    </sheetView>
  </sheetViews>
  <sheetFormatPr baseColWidth="10" defaultRowHeight="16" x14ac:dyDescent="0.2"/>
  <cols>
    <col min="1" max="1" width="10.83203125" bestFit="1" customWidth="1"/>
    <col min="2" max="3" width="6.33203125" bestFit="1" customWidth="1"/>
    <col min="4" max="4" width="16.33203125" bestFit="1" customWidth="1"/>
    <col min="5" max="5" width="12.5" bestFit="1" customWidth="1"/>
    <col min="6" max="6" width="22.6640625" bestFit="1" customWidth="1"/>
    <col min="7" max="7" width="13.6640625" bestFit="1" customWidth="1"/>
  </cols>
  <sheetData>
    <row r="3" spans="1:7" x14ac:dyDescent="0.2">
      <c r="A3" s="8" t="s">
        <v>246</v>
      </c>
      <c r="B3" s="8" t="s">
        <v>247</v>
      </c>
      <c r="C3" s="8" t="s">
        <v>248</v>
      </c>
      <c r="D3" s="8" t="s">
        <v>249</v>
      </c>
      <c r="E3" s="8" t="s">
        <v>250</v>
      </c>
      <c r="F3" s="8" t="s">
        <v>251</v>
      </c>
      <c r="G3" s="8" t="s">
        <v>252</v>
      </c>
    </row>
    <row r="4" spans="1:7" x14ac:dyDescent="0.2">
      <c r="A4" s="13" t="s">
        <v>236</v>
      </c>
      <c r="B4" s="16">
        <v>-0.55238571428571426</v>
      </c>
      <c r="C4" s="14">
        <v>0.14285714285714285</v>
      </c>
      <c r="D4" s="14">
        <v>-0.37142380952380943</v>
      </c>
      <c r="E4" s="14">
        <v>-0.22856666666666667</v>
      </c>
      <c r="F4" s="14">
        <v>-0.24762380952380952</v>
      </c>
      <c r="G4" s="15">
        <v>17</v>
      </c>
    </row>
    <row r="5" spans="1:7" x14ac:dyDescent="0.2">
      <c r="A5" s="13" t="s">
        <v>237</v>
      </c>
      <c r="B5" s="14">
        <v>-8.3333333333333329E-2</v>
      </c>
      <c r="C5" s="14">
        <v>8.3333333333333329E-2</v>
      </c>
      <c r="D5" s="14">
        <v>-0.33333333333333331</v>
      </c>
      <c r="E5" s="14">
        <v>0.33333333333333326</v>
      </c>
      <c r="F5" s="14">
        <v>-0.66666666666666663</v>
      </c>
      <c r="G5" s="15">
        <v>3</v>
      </c>
    </row>
    <row r="6" spans="1:7" x14ac:dyDescent="0.2">
      <c r="A6" s="13" t="s">
        <v>238</v>
      </c>
      <c r="B6" s="14">
        <v>0.19666</v>
      </c>
      <c r="C6" s="14">
        <v>-0.25</v>
      </c>
      <c r="D6" s="17">
        <v>1.67334</v>
      </c>
      <c r="E6" s="14">
        <v>0.17333999999999999</v>
      </c>
      <c r="F6" s="14">
        <v>-0.87334000000000001</v>
      </c>
      <c r="G6" s="15">
        <v>5</v>
      </c>
    </row>
    <row r="7" spans="1:7" x14ac:dyDescent="0.2">
      <c r="A7" s="13" t="s">
        <v>239</v>
      </c>
      <c r="B7" s="14">
        <v>-0.13702222222222216</v>
      </c>
      <c r="C7" s="14">
        <v>0.5</v>
      </c>
      <c r="D7" s="14">
        <v>0.68146666666666667</v>
      </c>
      <c r="E7" s="14">
        <v>0.51480000000000004</v>
      </c>
      <c r="F7" s="14">
        <v>0.48519999999999996</v>
      </c>
      <c r="G7" s="15">
        <v>9</v>
      </c>
    </row>
    <row r="8" spans="1:7" x14ac:dyDescent="0.2">
      <c r="A8" s="13" t="s">
        <v>240</v>
      </c>
      <c r="B8" s="14">
        <v>0.18886666666666665</v>
      </c>
      <c r="C8" s="14">
        <v>-0.5</v>
      </c>
      <c r="D8" s="14">
        <v>0.51113333333333333</v>
      </c>
      <c r="E8" s="14">
        <v>0.51113333333333333</v>
      </c>
      <c r="F8" s="14">
        <v>0.15553333333333333</v>
      </c>
      <c r="G8" s="15">
        <v>3</v>
      </c>
    </row>
    <row r="9" spans="1:7" x14ac:dyDescent="0.2">
      <c r="A9" s="13" t="s">
        <v>241</v>
      </c>
      <c r="B9" s="14">
        <v>-0.16665000000000002</v>
      </c>
      <c r="C9" s="17">
        <v>1.5</v>
      </c>
      <c r="D9" s="17">
        <v>1.16665</v>
      </c>
      <c r="E9" s="17">
        <v>0.66664999999999996</v>
      </c>
      <c r="F9" s="17">
        <v>-1.16665</v>
      </c>
      <c r="G9" s="15">
        <v>2</v>
      </c>
    </row>
    <row r="10" spans="1:7" x14ac:dyDescent="0.2">
      <c r="A10" s="9" t="s">
        <v>234</v>
      </c>
      <c r="B10" s="10">
        <v>-0.27596976744186036</v>
      </c>
      <c r="C10" s="10">
        <v>0.18604651162790697</v>
      </c>
      <c r="D10" s="10">
        <v>0.22248139534883724</v>
      </c>
      <c r="E10" s="10">
        <v>0.10620232558139536</v>
      </c>
      <c r="F10" s="10">
        <v>-0.21085348837209297</v>
      </c>
      <c r="G10" s="11">
        <v>39</v>
      </c>
    </row>
    <row r="13" spans="1:7" x14ac:dyDescent="0.2">
      <c r="G13" s="12"/>
    </row>
    <row r="14" spans="1:7" x14ac:dyDescent="0.2">
      <c r="F14" s="12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281E-F81C-D045-82C2-42B6F6BADD79}">
  <dimension ref="A3:B7"/>
  <sheetViews>
    <sheetView workbookViewId="0">
      <selection activeCell="A3" sqref="A3"/>
    </sheetView>
  </sheetViews>
  <sheetFormatPr baseColWidth="10" defaultRowHeight="16" x14ac:dyDescent="0.2"/>
  <cols>
    <col min="1" max="1" width="13" bestFit="1" customWidth="1"/>
    <col min="2" max="2" width="13.6640625" bestFit="1" customWidth="1"/>
  </cols>
  <sheetData>
    <row r="3" spans="1:2" x14ac:dyDescent="0.2">
      <c r="A3" s="3" t="s">
        <v>233</v>
      </c>
      <c r="B3" t="s">
        <v>235</v>
      </c>
    </row>
    <row r="4" spans="1:2" x14ac:dyDescent="0.2">
      <c r="A4" s="4" t="s">
        <v>121</v>
      </c>
      <c r="B4" s="5">
        <v>4</v>
      </c>
    </row>
    <row r="5" spans="1:2" x14ac:dyDescent="0.2">
      <c r="A5" s="4" t="s">
        <v>101</v>
      </c>
      <c r="B5" s="5">
        <v>35</v>
      </c>
    </row>
    <row r="6" spans="1:2" x14ac:dyDescent="0.2">
      <c r="A6" s="4" t="s">
        <v>253</v>
      </c>
      <c r="B6" s="5"/>
    </row>
    <row r="7" spans="1:2" x14ac:dyDescent="0.2">
      <c r="A7" s="4" t="s">
        <v>234</v>
      </c>
      <c r="B7" s="5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8"/>
  <sheetViews>
    <sheetView workbookViewId="0">
      <selection sqref="A1:J44"/>
    </sheetView>
  </sheetViews>
  <sheetFormatPr baseColWidth="10" defaultRowHeight="16" x14ac:dyDescent="0.2"/>
  <sheetData>
    <row r="1" spans="1:13" x14ac:dyDescent="0.2">
      <c r="A1" t="s">
        <v>229</v>
      </c>
      <c r="B1" t="s">
        <v>230</v>
      </c>
      <c r="C1" t="s">
        <v>231</v>
      </c>
      <c r="D1" t="s">
        <v>232</v>
      </c>
      <c r="E1" s="6" t="s">
        <v>242</v>
      </c>
      <c r="F1" s="6">
        <v>140</v>
      </c>
      <c r="G1" s="6">
        <v>100</v>
      </c>
      <c r="H1" s="6" t="s">
        <v>243</v>
      </c>
      <c r="I1" s="6" t="s">
        <v>244</v>
      </c>
      <c r="J1" s="6" t="s">
        <v>245</v>
      </c>
    </row>
    <row r="2" spans="1:13" x14ac:dyDescent="0.2">
      <c r="B2" t="s">
        <v>95</v>
      </c>
      <c r="C2">
        <v>21</v>
      </c>
      <c r="E2" s="7">
        <v>5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>
        <v>5</v>
      </c>
      <c r="L2">
        <v>5</v>
      </c>
      <c r="M2">
        <v>5</v>
      </c>
    </row>
    <row r="3" spans="1:13" x14ac:dyDescent="0.2">
      <c r="B3" t="s">
        <v>97</v>
      </c>
      <c r="C3">
        <v>21</v>
      </c>
      <c r="E3" s="7">
        <v>1.3332999999999999</v>
      </c>
      <c r="F3" s="7">
        <v>-0.33329999999999999</v>
      </c>
      <c r="G3" s="7">
        <v>-1</v>
      </c>
      <c r="H3" s="7">
        <v>0.33329999999999999</v>
      </c>
      <c r="I3" s="7">
        <v>0.33329999999999999</v>
      </c>
      <c r="J3" s="7">
        <v>0.66669999999999996</v>
      </c>
      <c r="K3">
        <v>1</v>
      </c>
      <c r="L3">
        <v>1</v>
      </c>
      <c r="M3">
        <v>1</v>
      </c>
    </row>
    <row r="4" spans="1:13" x14ac:dyDescent="0.2">
      <c r="B4" t="s">
        <v>99</v>
      </c>
      <c r="C4">
        <v>19</v>
      </c>
      <c r="E4" s="7">
        <v>5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>
        <v>5</v>
      </c>
      <c r="L4">
        <v>5</v>
      </c>
      <c r="M4">
        <v>5</v>
      </c>
    </row>
    <row r="5" spans="1:13" x14ac:dyDescent="0.2">
      <c r="B5" t="s">
        <v>99</v>
      </c>
      <c r="C5">
        <v>19</v>
      </c>
      <c r="D5" t="s">
        <v>101</v>
      </c>
      <c r="E5" s="7">
        <v>6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>
        <v>6</v>
      </c>
      <c r="L5">
        <v>6</v>
      </c>
      <c r="M5">
        <v>6</v>
      </c>
    </row>
    <row r="6" spans="1:13" x14ac:dyDescent="0.2">
      <c r="A6" t="s">
        <v>105</v>
      </c>
      <c r="B6" t="s">
        <v>106</v>
      </c>
      <c r="C6">
        <v>20</v>
      </c>
      <c r="D6" t="s">
        <v>101</v>
      </c>
      <c r="E6" s="7">
        <v>4.6666999999999996</v>
      </c>
      <c r="F6" s="7">
        <v>-1.6667000000000001</v>
      </c>
      <c r="G6" s="7">
        <v>1</v>
      </c>
      <c r="H6" s="7">
        <v>0.66669999999999996</v>
      </c>
      <c r="I6" s="7">
        <v>0.66669999999999996</v>
      </c>
      <c r="J6" s="7">
        <v>-0.66669999999999996</v>
      </c>
      <c r="K6">
        <v>6</v>
      </c>
      <c r="L6">
        <v>7</v>
      </c>
      <c r="M6">
        <v>6</v>
      </c>
    </row>
    <row r="7" spans="1:13" x14ac:dyDescent="0.2">
      <c r="A7" t="s">
        <v>110</v>
      </c>
      <c r="B7" t="s">
        <v>106</v>
      </c>
      <c r="C7">
        <v>55</v>
      </c>
      <c r="D7" t="s">
        <v>101</v>
      </c>
      <c r="E7" s="7">
        <v>2.35</v>
      </c>
      <c r="F7" s="7">
        <v>-0.15</v>
      </c>
      <c r="G7" s="7">
        <v>-0.25</v>
      </c>
      <c r="H7" s="7">
        <v>1.8</v>
      </c>
      <c r="I7" s="7">
        <v>0.8</v>
      </c>
      <c r="J7" s="7">
        <v>2.2000000000000002</v>
      </c>
      <c r="K7">
        <v>6</v>
      </c>
      <c r="L7">
        <v>5</v>
      </c>
      <c r="M7">
        <v>3</v>
      </c>
    </row>
    <row r="8" spans="1:13" x14ac:dyDescent="0.2">
      <c r="A8" t="s">
        <v>113</v>
      </c>
      <c r="B8" t="s">
        <v>106</v>
      </c>
      <c r="C8">
        <v>20</v>
      </c>
      <c r="D8" t="s">
        <v>101</v>
      </c>
      <c r="E8" s="7">
        <v>4.6666999999999996</v>
      </c>
      <c r="F8" s="7">
        <v>-0.66669999999999996</v>
      </c>
      <c r="G8" s="7">
        <v>0</v>
      </c>
      <c r="H8" s="7">
        <v>-0.33329999999999999</v>
      </c>
      <c r="I8" s="7">
        <v>-0.33329999999999999</v>
      </c>
      <c r="J8" s="7">
        <v>-1.6667000000000001</v>
      </c>
      <c r="K8">
        <v>3</v>
      </c>
      <c r="L8">
        <v>4</v>
      </c>
      <c r="M8">
        <v>4</v>
      </c>
    </row>
    <row r="9" spans="1:13" x14ac:dyDescent="0.2">
      <c r="A9" t="s">
        <v>116</v>
      </c>
      <c r="B9" t="s">
        <v>106</v>
      </c>
      <c r="C9">
        <v>69</v>
      </c>
      <c r="D9" t="s">
        <v>101</v>
      </c>
      <c r="E9" s="7">
        <v>2.5333000000000001</v>
      </c>
      <c r="F9" s="7">
        <v>-0.1333</v>
      </c>
      <c r="G9" s="7">
        <v>2</v>
      </c>
      <c r="H9" s="7">
        <v>2.9333</v>
      </c>
      <c r="I9" s="7">
        <v>0.93330000000000002</v>
      </c>
      <c r="J9" s="7">
        <v>-0.93330000000000002</v>
      </c>
      <c r="K9">
        <v>6</v>
      </c>
      <c r="L9">
        <v>6</v>
      </c>
      <c r="M9">
        <v>6</v>
      </c>
    </row>
    <row r="10" spans="1:13" x14ac:dyDescent="0.2">
      <c r="A10" t="s">
        <v>119</v>
      </c>
      <c r="B10" t="s">
        <v>120</v>
      </c>
      <c r="C10">
        <v>28</v>
      </c>
      <c r="D10" t="s">
        <v>121</v>
      </c>
      <c r="E10" s="7">
        <v>3.2833000000000001</v>
      </c>
      <c r="F10" s="7">
        <v>0.1167</v>
      </c>
      <c r="G10" s="7">
        <v>-0.25</v>
      </c>
      <c r="H10" s="7">
        <v>0.93330000000000002</v>
      </c>
      <c r="I10" s="7">
        <v>1.9333</v>
      </c>
      <c r="J10" s="7">
        <v>6.6699999999999995E-2</v>
      </c>
      <c r="K10">
        <v>3</v>
      </c>
      <c r="L10">
        <v>5</v>
      </c>
      <c r="M10">
        <v>6</v>
      </c>
    </row>
    <row r="11" spans="1:13" x14ac:dyDescent="0.2">
      <c r="A11" t="s">
        <v>124</v>
      </c>
      <c r="B11" t="s">
        <v>125</v>
      </c>
      <c r="C11">
        <v>19</v>
      </c>
      <c r="D11" t="s">
        <v>101</v>
      </c>
      <c r="E11" s="7">
        <v>3.2</v>
      </c>
      <c r="F11" s="7">
        <v>-3.3</v>
      </c>
      <c r="G11" s="7">
        <v>1.5</v>
      </c>
      <c r="H11" s="7">
        <v>0.6</v>
      </c>
      <c r="I11" s="7">
        <v>1.1000000000000001</v>
      </c>
      <c r="J11" s="7">
        <v>-0.1</v>
      </c>
      <c r="K11">
        <v>5</v>
      </c>
      <c r="L11">
        <v>5</v>
      </c>
      <c r="M11">
        <v>6</v>
      </c>
    </row>
    <row r="12" spans="1:13" x14ac:dyDescent="0.2">
      <c r="A12" t="s">
        <v>128</v>
      </c>
      <c r="B12" t="s">
        <v>129</v>
      </c>
      <c r="C12">
        <v>59</v>
      </c>
      <c r="D12" t="s">
        <v>101</v>
      </c>
      <c r="E12" s="7">
        <v>1</v>
      </c>
      <c r="F12" s="7">
        <v>0</v>
      </c>
      <c r="G12" s="7">
        <v>0</v>
      </c>
      <c r="H12" s="7">
        <v>2</v>
      </c>
      <c r="I12" s="7">
        <v>0</v>
      </c>
      <c r="J12" s="7">
        <v>0</v>
      </c>
      <c r="K12">
        <v>3</v>
      </c>
      <c r="L12">
        <v>3</v>
      </c>
      <c r="M12">
        <v>1</v>
      </c>
    </row>
    <row r="13" spans="1:13" x14ac:dyDescent="0.2">
      <c r="A13" t="s">
        <v>132</v>
      </c>
      <c r="B13" t="s">
        <v>125</v>
      </c>
      <c r="C13">
        <v>28</v>
      </c>
      <c r="D13" t="s">
        <v>101</v>
      </c>
      <c r="E13" s="7">
        <v>5.0667</v>
      </c>
      <c r="F13" s="7">
        <v>0.23330000000000001</v>
      </c>
      <c r="G13" s="7">
        <v>0.5</v>
      </c>
      <c r="H13" s="7">
        <v>-1.6333</v>
      </c>
      <c r="I13" s="7">
        <v>0.86670000000000003</v>
      </c>
      <c r="J13" s="7">
        <v>-2.3666999999999998</v>
      </c>
      <c r="K13">
        <v>1</v>
      </c>
      <c r="L13">
        <v>3</v>
      </c>
      <c r="M13">
        <v>7</v>
      </c>
    </row>
    <row r="14" spans="1:13" x14ac:dyDescent="0.2">
      <c r="A14" t="s">
        <v>134</v>
      </c>
      <c r="B14" t="s">
        <v>125</v>
      </c>
      <c r="C14">
        <v>31</v>
      </c>
      <c r="D14" t="s">
        <v>101</v>
      </c>
      <c r="E14" s="7">
        <v>6.9</v>
      </c>
      <c r="F14" s="7">
        <v>-0.6</v>
      </c>
      <c r="G14" s="7">
        <v>0</v>
      </c>
      <c r="H14" s="7">
        <v>-0.3</v>
      </c>
      <c r="I14" s="7">
        <v>-1.8</v>
      </c>
      <c r="J14" s="7">
        <v>0.3</v>
      </c>
      <c r="K14">
        <v>7</v>
      </c>
      <c r="L14">
        <v>5</v>
      </c>
      <c r="M14">
        <v>5</v>
      </c>
    </row>
    <row r="15" spans="1:13" x14ac:dyDescent="0.2">
      <c r="A15" t="s">
        <v>137</v>
      </c>
      <c r="B15" t="s">
        <v>138</v>
      </c>
      <c r="C15">
        <v>18</v>
      </c>
      <c r="D15" t="s">
        <v>121</v>
      </c>
      <c r="E15" s="7">
        <v>4.4000000000000004</v>
      </c>
      <c r="F15" s="7">
        <v>-1.1000000000000001</v>
      </c>
      <c r="G15" s="7">
        <v>-0.5</v>
      </c>
      <c r="H15" s="7">
        <v>-2.8</v>
      </c>
      <c r="I15" s="7">
        <v>0.7</v>
      </c>
      <c r="J15" s="7">
        <v>2.2999999999999998</v>
      </c>
      <c r="K15">
        <v>3</v>
      </c>
      <c r="L15">
        <v>2</v>
      </c>
      <c r="M15">
        <v>5</v>
      </c>
    </row>
    <row r="16" spans="1:13" x14ac:dyDescent="0.2">
      <c r="A16" t="s">
        <v>141</v>
      </c>
      <c r="B16" t="s">
        <v>125</v>
      </c>
      <c r="C16">
        <v>20</v>
      </c>
      <c r="D16" t="s">
        <v>121</v>
      </c>
      <c r="E16" s="7">
        <v>4.6333000000000002</v>
      </c>
      <c r="F16" s="7">
        <v>-0.5333</v>
      </c>
      <c r="G16" s="7">
        <v>0</v>
      </c>
      <c r="H16" s="7">
        <v>-0.26669999999999999</v>
      </c>
      <c r="I16" s="7">
        <v>0.23330000000000001</v>
      </c>
      <c r="J16" s="7">
        <v>-1.2333000000000001</v>
      </c>
      <c r="K16">
        <v>3</v>
      </c>
      <c r="L16">
        <v>5</v>
      </c>
      <c r="M16">
        <v>5</v>
      </c>
    </row>
    <row r="17" spans="1:13" x14ac:dyDescent="0.2">
      <c r="A17" t="s">
        <v>144</v>
      </c>
      <c r="B17" t="s">
        <v>145</v>
      </c>
      <c r="C17">
        <v>20</v>
      </c>
      <c r="D17" t="s">
        <v>101</v>
      </c>
      <c r="E17" s="7">
        <v>4.5999999999999996</v>
      </c>
      <c r="F17" s="7">
        <v>-0.4</v>
      </c>
      <c r="G17" s="7">
        <v>-1</v>
      </c>
      <c r="H17" s="7">
        <v>-0.7</v>
      </c>
      <c r="I17" s="7">
        <v>1.3</v>
      </c>
      <c r="J17" s="7">
        <v>0.2</v>
      </c>
      <c r="K17">
        <v>3</v>
      </c>
      <c r="L17">
        <v>5</v>
      </c>
      <c r="M17">
        <v>5</v>
      </c>
    </row>
    <row r="18" spans="1:13" x14ac:dyDescent="0.2">
      <c r="A18" t="s">
        <v>148</v>
      </c>
      <c r="B18" t="s">
        <v>129</v>
      </c>
      <c r="C18">
        <v>54</v>
      </c>
      <c r="D18" t="s">
        <v>101</v>
      </c>
      <c r="E18" s="7">
        <v>1.9833000000000001</v>
      </c>
      <c r="F18" s="7">
        <v>0.31669999999999998</v>
      </c>
      <c r="G18" s="7">
        <v>0.75</v>
      </c>
      <c r="H18" s="7">
        <v>-0.4667</v>
      </c>
      <c r="I18" s="7">
        <v>3.3300000000000003E-2</v>
      </c>
      <c r="J18" s="7">
        <v>4.9667000000000003</v>
      </c>
      <c r="K18">
        <v>7</v>
      </c>
      <c r="L18">
        <v>1</v>
      </c>
      <c r="M18">
        <v>3</v>
      </c>
    </row>
    <row r="19" spans="1:13" x14ac:dyDescent="0.2">
      <c r="A19" t="s">
        <v>151</v>
      </c>
      <c r="B19" t="s">
        <v>152</v>
      </c>
      <c r="C19">
        <v>27</v>
      </c>
      <c r="D19" t="s">
        <v>101</v>
      </c>
      <c r="E19" s="7">
        <v>6.9667000000000003</v>
      </c>
      <c r="F19" s="7">
        <v>0.63329999999999997</v>
      </c>
      <c r="G19" s="7">
        <v>-0.5</v>
      </c>
      <c r="H19" s="7">
        <v>-0.43330000000000002</v>
      </c>
      <c r="I19" s="7">
        <v>-2.4333</v>
      </c>
      <c r="J19" s="7">
        <v>-2.0667</v>
      </c>
      <c r="K19">
        <v>4</v>
      </c>
      <c r="L19">
        <v>4</v>
      </c>
      <c r="M19">
        <v>4</v>
      </c>
    </row>
    <row r="20" spans="1:13" x14ac:dyDescent="0.2">
      <c r="A20" t="s">
        <v>155</v>
      </c>
      <c r="B20" t="s">
        <v>156</v>
      </c>
      <c r="C20">
        <v>47</v>
      </c>
      <c r="D20" t="s">
        <v>101</v>
      </c>
      <c r="E20" s="7">
        <v>2.0167000000000002</v>
      </c>
      <c r="F20" s="7">
        <v>-0.81669999999999998</v>
      </c>
      <c r="G20" s="7">
        <v>-0.25</v>
      </c>
      <c r="H20" s="7">
        <v>3.9666999999999999</v>
      </c>
      <c r="I20" s="7">
        <v>0.9667</v>
      </c>
      <c r="J20" s="7">
        <v>-0.4667</v>
      </c>
      <c r="K20">
        <v>5</v>
      </c>
      <c r="L20">
        <v>7</v>
      </c>
      <c r="M20">
        <v>3</v>
      </c>
    </row>
    <row r="21" spans="1:13" x14ac:dyDescent="0.2">
      <c r="A21" t="s">
        <v>159</v>
      </c>
      <c r="B21" t="s">
        <v>125</v>
      </c>
      <c r="C21">
        <v>27</v>
      </c>
      <c r="D21" t="s">
        <v>121</v>
      </c>
      <c r="E21" s="7">
        <v>7</v>
      </c>
      <c r="F21" s="7">
        <v>0</v>
      </c>
      <c r="G21" s="7">
        <v>0</v>
      </c>
      <c r="H21" s="7">
        <v>-5</v>
      </c>
      <c r="I21" s="7">
        <v>0</v>
      </c>
      <c r="J21" s="7">
        <v>0</v>
      </c>
      <c r="K21">
        <v>2</v>
      </c>
      <c r="L21">
        <v>2</v>
      </c>
      <c r="M21">
        <v>7</v>
      </c>
    </row>
    <row r="22" spans="1:13" x14ac:dyDescent="0.2">
      <c r="A22" t="s">
        <v>162</v>
      </c>
      <c r="B22" t="s">
        <v>125</v>
      </c>
      <c r="C22">
        <v>21</v>
      </c>
      <c r="D22" t="s">
        <v>101</v>
      </c>
      <c r="E22" s="7">
        <v>2.6667000000000001</v>
      </c>
      <c r="F22" s="7">
        <v>-0.66669999999999996</v>
      </c>
      <c r="G22" s="7">
        <v>1</v>
      </c>
      <c r="H22" s="7">
        <v>3.1667000000000001</v>
      </c>
      <c r="I22" s="7">
        <v>-0.83330000000000004</v>
      </c>
      <c r="J22" s="7">
        <v>0.33329999999999999</v>
      </c>
      <c r="K22">
        <v>7</v>
      </c>
      <c r="L22">
        <v>5</v>
      </c>
      <c r="M22">
        <v>3</v>
      </c>
    </row>
    <row r="23" spans="1:13" x14ac:dyDescent="0.2">
      <c r="A23" t="s">
        <v>165</v>
      </c>
      <c r="B23" t="s">
        <v>129</v>
      </c>
      <c r="C23">
        <v>44</v>
      </c>
      <c r="D23" t="s">
        <v>101</v>
      </c>
      <c r="E23" s="7">
        <v>4.4000000000000004</v>
      </c>
      <c r="F23" s="7">
        <v>-0.1</v>
      </c>
      <c r="G23" s="7">
        <v>-0.5</v>
      </c>
      <c r="H23" s="7">
        <v>1.7</v>
      </c>
      <c r="I23" s="7">
        <v>0.2</v>
      </c>
      <c r="J23" s="7">
        <v>-0.7</v>
      </c>
      <c r="K23">
        <v>5</v>
      </c>
      <c r="L23">
        <v>7</v>
      </c>
      <c r="M23">
        <v>4</v>
      </c>
    </row>
    <row r="24" spans="1:13" x14ac:dyDescent="0.2">
      <c r="A24" t="s">
        <v>168</v>
      </c>
      <c r="B24" t="s">
        <v>169</v>
      </c>
      <c r="C24">
        <v>20</v>
      </c>
      <c r="D24" t="s">
        <v>101</v>
      </c>
      <c r="E24" s="7">
        <v>2</v>
      </c>
      <c r="F24" s="7">
        <v>-0.5</v>
      </c>
      <c r="G24" s="7">
        <v>0.5</v>
      </c>
      <c r="H24" s="7">
        <v>0</v>
      </c>
      <c r="I24" s="7">
        <v>-1.5</v>
      </c>
      <c r="J24" s="7">
        <v>3.5</v>
      </c>
      <c r="K24">
        <v>6</v>
      </c>
      <c r="L24">
        <v>1</v>
      </c>
      <c r="M24">
        <v>1</v>
      </c>
    </row>
    <row r="25" spans="1:13" x14ac:dyDescent="0.2">
      <c r="A25" t="s">
        <v>171</v>
      </c>
      <c r="B25" t="s">
        <v>129</v>
      </c>
      <c r="C25">
        <v>58</v>
      </c>
      <c r="D25" t="s">
        <v>101</v>
      </c>
      <c r="E25" s="7">
        <v>5.1666999999999996</v>
      </c>
      <c r="F25" s="7">
        <v>-0.16669999999999999</v>
      </c>
      <c r="G25" s="7">
        <v>-0.5</v>
      </c>
      <c r="H25" s="7">
        <v>-0.33329999999999999</v>
      </c>
      <c r="I25" s="7">
        <v>0.66669999999999996</v>
      </c>
      <c r="J25" s="7">
        <v>-0.66669999999999996</v>
      </c>
      <c r="K25">
        <v>4</v>
      </c>
      <c r="L25">
        <v>5</v>
      </c>
      <c r="M25">
        <v>5</v>
      </c>
    </row>
    <row r="26" spans="1:13" x14ac:dyDescent="0.2">
      <c r="A26" t="s">
        <v>174</v>
      </c>
      <c r="B26" t="s">
        <v>175</v>
      </c>
      <c r="C26">
        <v>50</v>
      </c>
      <c r="D26" t="s">
        <v>101</v>
      </c>
      <c r="E26" s="7">
        <v>5.9333</v>
      </c>
      <c r="F26" s="7">
        <v>0.26669999999999999</v>
      </c>
      <c r="G26" s="7">
        <v>1</v>
      </c>
      <c r="H26" s="7">
        <v>-0.86670000000000003</v>
      </c>
      <c r="I26" s="7">
        <v>0.1333</v>
      </c>
      <c r="J26" s="7">
        <v>-2.1333000000000002</v>
      </c>
      <c r="K26">
        <v>4</v>
      </c>
      <c r="L26">
        <v>5</v>
      </c>
      <c r="M26">
        <v>7</v>
      </c>
    </row>
    <row r="27" spans="1:13" x14ac:dyDescent="0.2">
      <c r="A27" t="s">
        <v>178</v>
      </c>
      <c r="B27" t="s">
        <v>125</v>
      </c>
      <c r="C27">
        <v>22</v>
      </c>
      <c r="D27" t="s">
        <v>101</v>
      </c>
      <c r="E27" s="7">
        <v>6.2167000000000003</v>
      </c>
      <c r="F27" s="7">
        <v>-0.1167</v>
      </c>
      <c r="G27" s="7">
        <v>0.25</v>
      </c>
      <c r="H27" s="7">
        <v>0.56669999999999998</v>
      </c>
      <c r="I27" s="7">
        <v>-2.9333</v>
      </c>
      <c r="J27" s="7">
        <v>-0.56669999999999998</v>
      </c>
      <c r="K27">
        <v>7</v>
      </c>
      <c r="L27">
        <v>4</v>
      </c>
      <c r="M27">
        <v>3</v>
      </c>
    </row>
    <row r="28" spans="1:13" x14ac:dyDescent="0.2">
      <c r="A28" t="s">
        <v>181</v>
      </c>
      <c r="B28" t="s">
        <v>106</v>
      </c>
      <c r="C28">
        <v>55</v>
      </c>
      <c r="D28" t="s">
        <v>101</v>
      </c>
      <c r="E28" s="7">
        <v>5.8</v>
      </c>
      <c r="F28" s="7">
        <v>-1.2</v>
      </c>
      <c r="G28" s="7">
        <v>1</v>
      </c>
      <c r="H28" s="7">
        <v>0.4</v>
      </c>
      <c r="I28" s="7">
        <v>0.4</v>
      </c>
      <c r="J28" s="7">
        <v>-1.4</v>
      </c>
      <c r="K28">
        <v>6</v>
      </c>
      <c r="L28">
        <v>7</v>
      </c>
      <c r="M28">
        <v>7</v>
      </c>
    </row>
    <row r="29" spans="1:13" x14ac:dyDescent="0.2">
      <c r="A29" t="s">
        <v>183</v>
      </c>
      <c r="B29" t="s">
        <v>106</v>
      </c>
      <c r="C29">
        <v>54</v>
      </c>
      <c r="D29" t="s">
        <v>101</v>
      </c>
      <c r="E29" s="7">
        <v>2.5499999999999998</v>
      </c>
      <c r="F29" s="7">
        <v>-1.45</v>
      </c>
      <c r="G29" s="7">
        <v>0.25</v>
      </c>
      <c r="H29" s="7">
        <v>-0.1</v>
      </c>
      <c r="I29" s="7">
        <v>3.4</v>
      </c>
      <c r="J29" s="7">
        <v>0.1</v>
      </c>
      <c r="K29">
        <v>2</v>
      </c>
      <c r="L29">
        <v>5</v>
      </c>
      <c r="M29">
        <v>7</v>
      </c>
    </row>
    <row r="30" spans="1:13" x14ac:dyDescent="0.2">
      <c r="A30" t="s">
        <v>186</v>
      </c>
      <c r="B30" t="s">
        <v>106</v>
      </c>
      <c r="C30">
        <v>55</v>
      </c>
      <c r="D30" t="s">
        <v>101</v>
      </c>
      <c r="E30" s="7">
        <v>5.0833000000000004</v>
      </c>
      <c r="F30" s="7">
        <v>-8.3299999999999999E-2</v>
      </c>
      <c r="G30" s="7">
        <v>-0.25</v>
      </c>
      <c r="H30" s="7">
        <v>-0.66669999999999996</v>
      </c>
      <c r="I30" s="7">
        <v>1.3332999999999999</v>
      </c>
      <c r="J30" s="7">
        <v>0.66669999999999996</v>
      </c>
      <c r="K30">
        <v>5</v>
      </c>
      <c r="L30">
        <v>6</v>
      </c>
      <c r="M30">
        <v>6</v>
      </c>
    </row>
    <row r="31" spans="1:13" x14ac:dyDescent="0.2">
      <c r="A31" t="s">
        <v>189</v>
      </c>
      <c r="B31" t="s">
        <v>106</v>
      </c>
      <c r="C31">
        <v>21</v>
      </c>
      <c r="D31" t="s">
        <v>101</v>
      </c>
      <c r="E31" s="7">
        <v>5.65</v>
      </c>
      <c r="F31" s="7">
        <v>-1.85</v>
      </c>
      <c r="G31" s="7">
        <v>1.25</v>
      </c>
      <c r="H31" s="7">
        <v>0.2</v>
      </c>
      <c r="I31" s="7">
        <v>0.2</v>
      </c>
      <c r="J31" s="7">
        <v>-0.2</v>
      </c>
      <c r="K31">
        <v>7</v>
      </c>
      <c r="L31">
        <v>6</v>
      </c>
      <c r="M31">
        <v>7</v>
      </c>
    </row>
    <row r="32" spans="1:13" x14ac:dyDescent="0.2">
      <c r="A32" t="s">
        <v>192</v>
      </c>
      <c r="B32" t="s">
        <v>193</v>
      </c>
      <c r="C32">
        <v>22</v>
      </c>
      <c r="D32" t="s">
        <v>101</v>
      </c>
      <c r="E32" s="7">
        <v>4.4333</v>
      </c>
      <c r="F32" s="7">
        <v>0.26669999999999999</v>
      </c>
      <c r="G32" s="7">
        <v>0</v>
      </c>
      <c r="H32" s="7">
        <v>-0.36670000000000003</v>
      </c>
      <c r="I32" s="7">
        <v>-0.86670000000000003</v>
      </c>
      <c r="J32" s="7">
        <v>-1.6333</v>
      </c>
      <c r="K32">
        <v>2</v>
      </c>
      <c r="L32">
        <v>3</v>
      </c>
      <c r="M32">
        <v>4</v>
      </c>
    </row>
    <row r="33" spans="1:13" x14ac:dyDescent="0.2">
      <c r="A33" t="s">
        <v>195</v>
      </c>
      <c r="B33" t="s">
        <v>193</v>
      </c>
      <c r="C33">
        <v>20</v>
      </c>
      <c r="D33" t="s">
        <v>101</v>
      </c>
      <c r="E33" s="7">
        <v>6.2167000000000003</v>
      </c>
      <c r="F33" s="7">
        <v>-0.61670000000000003</v>
      </c>
      <c r="G33" s="7">
        <v>-0.25</v>
      </c>
      <c r="H33" s="7">
        <v>-2.9333</v>
      </c>
      <c r="I33" s="7">
        <v>1.0667</v>
      </c>
      <c r="J33" s="7">
        <v>-1.0667</v>
      </c>
      <c r="K33">
        <v>2</v>
      </c>
      <c r="L33">
        <v>4</v>
      </c>
      <c r="M33">
        <v>7</v>
      </c>
    </row>
    <row r="34" spans="1:13" x14ac:dyDescent="0.2">
      <c r="A34" t="s">
        <v>197</v>
      </c>
      <c r="B34" t="s">
        <v>193</v>
      </c>
      <c r="C34">
        <v>22</v>
      </c>
      <c r="D34" t="s">
        <v>101</v>
      </c>
      <c r="E34" s="7">
        <v>3.7667000000000002</v>
      </c>
      <c r="F34" s="7">
        <v>-0.56669999999999998</v>
      </c>
      <c r="G34" s="7">
        <v>0.5</v>
      </c>
      <c r="H34" s="7">
        <v>-3.3300000000000003E-2</v>
      </c>
      <c r="I34" s="7">
        <v>-3.3300000000000003E-2</v>
      </c>
      <c r="J34" s="7">
        <v>-1.4666999999999999</v>
      </c>
      <c r="K34">
        <v>3</v>
      </c>
      <c r="L34">
        <v>4</v>
      </c>
      <c r="M34">
        <v>4</v>
      </c>
    </row>
    <row r="35" spans="1:13" x14ac:dyDescent="0.2">
      <c r="A35" t="s">
        <v>200</v>
      </c>
      <c r="B35" t="s">
        <v>106</v>
      </c>
      <c r="C35">
        <v>50</v>
      </c>
      <c r="D35" t="s">
        <v>101</v>
      </c>
      <c r="E35" s="7">
        <v>2.6833</v>
      </c>
      <c r="F35" s="7">
        <v>1.67E-2</v>
      </c>
      <c r="G35" s="7">
        <v>1.25</v>
      </c>
      <c r="H35" s="7">
        <v>3.6333000000000002</v>
      </c>
      <c r="I35" s="7">
        <v>-0.86670000000000003</v>
      </c>
      <c r="J35" s="7">
        <v>-0.63329999999999997</v>
      </c>
      <c r="K35">
        <v>7</v>
      </c>
      <c r="L35">
        <v>5</v>
      </c>
      <c r="M35">
        <v>3</v>
      </c>
    </row>
    <row r="36" spans="1:13" x14ac:dyDescent="0.2">
      <c r="A36" t="s">
        <v>202</v>
      </c>
      <c r="B36" t="s">
        <v>203</v>
      </c>
      <c r="C36">
        <v>51</v>
      </c>
      <c r="D36" t="s">
        <v>101</v>
      </c>
      <c r="E36" s="7">
        <v>3.55</v>
      </c>
      <c r="F36" s="7">
        <v>1.05</v>
      </c>
      <c r="G36" s="7">
        <v>0.75</v>
      </c>
      <c r="H36" s="7">
        <v>2.4</v>
      </c>
      <c r="I36" s="7">
        <v>-0.6</v>
      </c>
      <c r="J36" s="7">
        <v>0.6</v>
      </c>
      <c r="K36">
        <v>7</v>
      </c>
      <c r="L36">
        <v>4</v>
      </c>
      <c r="M36">
        <v>4</v>
      </c>
    </row>
    <row r="37" spans="1:13" x14ac:dyDescent="0.2">
      <c r="A37" t="s">
        <v>206</v>
      </c>
      <c r="B37" t="s">
        <v>125</v>
      </c>
      <c r="C37">
        <v>23</v>
      </c>
      <c r="D37" t="s">
        <v>101</v>
      </c>
      <c r="E37" s="7">
        <v>2.7833000000000001</v>
      </c>
      <c r="F37" s="7">
        <v>0.1167</v>
      </c>
      <c r="G37" s="7">
        <v>-0.25</v>
      </c>
      <c r="H37" s="7">
        <v>-6.6699999999999995E-2</v>
      </c>
      <c r="I37" s="7">
        <v>-0.56669999999999998</v>
      </c>
      <c r="J37" s="7">
        <v>-1.4333</v>
      </c>
      <c r="K37">
        <v>1</v>
      </c>
      <c r="L37">
        <v>2</v>
      </c>
      <c r="M37">
        <v>2</v>
      </c>
    </row>
    <row r="38" spans="1:13" x14ac:dyDescent="0.2">
      <c r="A38" t="s">
        <v>209</v>
      </c>
      <c r="B38" t="s">
        <v>210</v>
      </c>
      <c r="C38">
        <v>58</v>
      </c>
      <c r="D38" t="s">
        <v>101</v>
      </c>
      <c r="E38" s="7">
        <v>3.0667</v>
      </c>
      <c r="F38" s="7">
        <v>0.73329999999999995</v>
      </c>
      <c r="G38" s="7">
        <v>-1</v>
      </c>
      <c r="H38" s="7">
        <v>-0.1333</v>
      </c>
      <c r="I38" s="7">
        <v>0.86670000000000003</v>
      </c>
      <c r="J38" s="7">
        <v>1.1333</v>
      </c>
      <c r="K38">
        <v>3</v>
      </c>
      <c r="L38">
        <v>3</v>
      </c>
      <c r="M38">
        <v>3</v>
      </c>
    </row>
    <row r="39" spans="1:13" x14ac:dyDescent="0.2">
      <c r="A39" t="s">
        <v>213</v>
      </c>
      <c r="B39" t="s">
        <v>106</v>
      </c>
      <c r="C39">
        <v>20</v>
      </c>
      <c r="D39" t="s">
        <v>101</v>
      </c>
      <c r="E39" s="7">
        <v>6.2</v>
      </c>
      <c r="F39" s="7">
        <v>-0.3</v>
      </c>
      <c r="G39" s="7">
        <v>0.5</v>
      </c>
      <c r="H39" s="7">
        <v>-0.4</v>
      </c>
      <c r="I39" s="7">
        <v>-0.9</v>
      </c>
      <c r="J39" s="7">
        <v>-0.1</v>
      </c>
      <c r="K39">
        <v>6</v>
      </c>
      <c r="L39">
        <v>5</v>
      </c>
      <c r="M39">
        <v>6</v>
      </c>
    </row>
    <row r="40" spans="1:13" x14ac:dyDescent="0.2">
      <c r="A40" t="s">
        <v>216</v>
      </c>
      <c r="B40" t="s">
        <v>106</v>
      </c>
      <c r="C40">
        <v>42</v>
      </c>
      <c r="D40" t="s">
        <v>101</v>
      </c>
      <c r="E40" s="7">
        <v>4.75</v>
      </c>
      <c r="F40" s="7">
        <v>1.25</v>
      </c>
      <c r="G40" s="7">
        <v>-1.25</v>
      </c>
      <c r="H40" s="7">
        <v>0.5</v>
      </c>
      <c r="I40" s="7">
        <v>-0.5</v>
      </c>
      <c r="J40" s="7">
        <v>0</v>
      </c>
      <c r="K40">
        <v>4</v>
      </c>
      <c r="L40">
        <v>4</v>
      </c>
      <c r="M40">
        <v>3</v>
      </c>
    </row>
    <row r="41" spans="1:13" x14ac:dyDescent="0.2">
      <c r="A41" t="s">
        <v>219</v>
      </c>
      <c r="B41" t="s">
        <v>106</v>
      </c>
      <c r="C41">
        <v>44</v>
      </c>
      <c r="D41" t="s">
        <v>101</v>
      </c>
      <c r="E41" s="7">
        <v>3.75</v>
      </c>
      <c r="F41" s="7">
        <v>0.75</v>
      </c>
      <c r="G41" s="7">
        <v>1.25</v>
      </c>
      <c r="H41" s="7">
        <v>0.5</v>
      </c>
      <c r="I41" s="7">
        <v>0</v>
      </c>
      <c r="J41" s="7">
        <v>-1.5</v>
      </c>
      <c r="K41">
        <v>4</v>
      </c>
      <c r="L41">
        <v>5</v>
      </c>
      <c r="M41">
        <v>5</v>
      </c>
    </row>
    <row r="42" spans="1:13" x14ac:dyDescent="0.2">
      <c r="A42" t="s">
        <v>222</v>
      </c>
      <c r="B42" t="s">
        <v>106</v>
      </c>
      <c r="C42">
        <v>73</v>
      </c>
      <c r="D42" t="s">
        <v>101</v>
      </c>
      <c r="E42" s="7">
        <v>3.8</v>
      </c>
      <c r="F42" s="7">
        <v>-0.2</v>
      </c>
      <c r="G42" s="7">
        <v>1</v>
      </c>
      <c r="H42" s="7">
        <v>-0.6</v>
      </c>
      <c r="I42" s="7">
        <v>0.4</v>
      </c>
      <c r="J42" s="7">
        <v>-1.4</v>
      </c>
      <c r="K42">
        <v>3</v>
      </c>
      <c r="L42">
        <v>4</v>
      </c>
      <c r="M42">
        <v>5</v>
      </c>
    </row>
    <row r="43" spans="1:13" x14ac:dyDescent="0.2">
      <c r="A43" t="s">
        <v>225</v>
      </c>
      <c r="B43" t="s">
        <v>106</v>
      </c>
      <c r="C43">
        <v>50</v>
      </c>
      <c r="D43" t="s">
        <v>101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>
        <v>2</v>
      </c>
      <c r="L43">
        <v>2</v>
      </c>
      <c r="M43">
        <v>2</v>
      </c>
    </row>
    <row r="44" spans="1:13" x14ac:dyDescent="0.2">
      <c r="A44" t="s">
        <v>228</v>
      </c>
      <c r="B44" t="s">
        <v>106</v>
      </c>
      <c r="C44">
        <v>38</v>
      </c>
      <c r="D44" t="s">
        <v>101</v>
      </c>
      <c r="E44" s="7">
        <v>4.4000000000000004</v>
      </c>
      <c r="F44" s="7">
        <v>-0.1</v>
      </c>
      <c r="G44" s="7">
        <v>-0.5</v>
      </c>
      <c r="H44" s="7">
        <v>1.7</v>
      </c>
      <c r="I44" s="7">
        <v>0.2</v>
      </c>
      <c r="J44" s="7">
        <v>-1.7</v>
      </c>
      <c r="K44">
        <v>4</v>
      </c>
      <c r="L44">
        <v>7</v>
      </c>
      <c r="M44">
        <v>4</v>
      </c>
    </row>
    <row r="45" spans="1:13" x14ac:dyDescent="0.2">
      <c r="E45" s="7"/>
      <c r="F45" s="7"/>
      <c r="G45" s="7"/>
      <c r="H45" s="7"/>
      <c r="I45" s="7"/>
      <c r="J45" s="7"/>
    </row>
    <row r="46" spans="1:13" x14ac:dyDescent="0.2">
      <c r="E46" s="7"/>
      <c r="F46" s="7"/>
      <c r="G46" s="7"/>
      <c r="H46" s="7"/>
      <c r="I46" s="7"/>
      <c r="J46" s="7"/>
    </row>
    <row r="47" spans="1:13" x14ac:dyDescent="0.2">
      <c r="E47" s="7"/>
      <c r="F47" s="7"/>
      <c r="G47" s="7"/>
      <c r="H47" s="7"/>
      <c r="I47" s="7"/>
      <c r="J47" s="7"/>
    </row>
    <row r="48" spans="1:13" x14ac:dyDescent="0.2">
      <c r="E48" s="7"/>
      <c r="F48" s="7"/>
      <c r="G48" s="7"/>
      <c r="H48" s="7"/>
      <c r="I48" s="7"/>
      <c r="J48" s="7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Sheet5</vt:lpstr>
      <vt:lpstr>QM323_B3_T4_ConjointSurvey_Octo</vt:lpstr>
      <vt:lpstr>Sheet2</vt:lpstr>
      <vt:lpstr>Sheet3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</dc:creator>
  <cp:lastModifiedBy>richard l</cp:lastModifiedBy>
  <cp:lastPrinted>2020-10-07T14:45:26Z</cp:lastPrinted>
  <dcterms:created xsi:type="dcterms:W3CDTF">2020-10-07T14:57:27Z</dcterms:created>
  <dcterms:modified xsi:type="dcterms:W3CDTF">2020-10-08T13:51:41Z</dcterms:modified>
</cp:coreProperties>
</file>