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ropbox\Roosevelt\Atlanta Fed Wage Growth\"/>
    </mc:Choice>
  </mc:AlternateContent>
  <xr:revisionPtr revIDLastSave="0" documentId="13_ncr:1_{BF204709-9973-4F2C-8CA0-123F182119D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deed" sheetId="1" r:id="rId1"/>
    <sheet name="Indeed vs AT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16" i="1" l="1"/>
  <c r="BJ17" i="1"/>
  <c r="BJ18" i="1"/>
  <c r="BJ19" i="1"/>
  <c r="BJ20" i="1"/>
  <c r="H27" i="1"/>
  <c r="I28" i="1"/>
  <c r="J29" i="1"/>
  <c r="J41" i="1" s="1"/>
  <c r="L31" i="1"/>
  <c r="M32" i="1"/>
  <c r="P35" i="1"/>
  <c r="P24" i="1"/>
  <c r="P36" i="1" s="1"/>
  <c r="R26" i="1"/>
  <c r="R38" i="1" s="1"/>
  <c r="H5" i="1"/>
  <c r="I6" i="1"/>
  <c r="O12" i="1"/>
  <c r="R14" i="1"/>
  <c r="Q13" i="1"/>
  <c r="P12" i="1"/>
  <c r="O11" i="1"/>
  <c r="O23" i="1" s="1"/>
  <c r="N10" i="1"/>
  <c r="J6" i="1"/>
  <c r="I5" i="1"/>
  <c r="V6" i="1" s="1"/>
  <c r="H4" i="1"/>
  <c r="H16" i="1" s="1"/>
  <c r="G3" i="1"/>
  <c r="R25" i="1"/>
  <c r="R37" i="1" s="1"/>
  <c r="Q24" i="1"/>
  <c r="Q14" i="1" s="1"/>
  <c r="P23" i="1"/>
  <c r="O22" i="1"/>
  <c r="O34" i="1" s="1"/>
  <c r="N21" i="1"/>
  <c r="M20" i="1"/>
  <c r="M9" i="1" s="1"/>
  <c r="L19" i="1"/>
  <c r="K18" i="1"/>
  <c r="J17" i="1"/>
  <c r="J7" i="1" s="1"/>
  <c r="I16" i="1"/>
  <c r="H15" i="1"/>
  <c r="G14" i="1"/>
  <c r="G26" i="1" s="1"/>
  <c r="J8" i="1" l="1"/>
  <c r="G4" i="1"/>
  <c r="G15" i="1"/>
  <c r="H28" i="1"/>
  <c r="O13" i="1"/>
  <c r="O24" i="1"/>
  <c r="P48" i="1"/>
  <c r="AD15" i="1"/>
  <c r="J19" i="1"/>
  <c r="K30" i="1"/>
  <c r="K7" i="1"/>
  <c r="M21" i="1"/>
  <c r="I7" i="1"/>
  <c r="M44" i="1"/>
  <c r="I18" i="1"/>
  <c r="Q15" i="1"/>
  <c r="Q26" i="1"/>
  <c r="W7" i="1"/>
  <c r="O35" i="1"/>
  <c r="AB24" i="1"/>
  <c r="H39" i="1"/>
  <c r="G38" i="1"/>
  <c r="O46" i="1"/>
  <c r="AA11" i="1"/>
  <c r="N11" i="1"/>
  <c r="N22" i="1"/>
  <c r="L43" i="1"/>
  <c r="H6" i="1"/>
  <c r="I40" i="1"/>
  <c r="M10" i="1"/>
  <c r="P47" i="1"/>
  <c r="AD14" i="1"/>
  <c r="W8" i="1"/>
  <c r="R15" i="1"/>
  <c r="L9" i="1"/>
  <c r="Q36" i="1"/>
  <c r="U5" i="1"/>
  <c r="Q25" i="1"/>
  <c r="V7" i="1"/>
  <c r="L8" i="1"/>
  <c r="H17" i="1"/>
  <c r="U17" i="1" s="1"/>
  <c r="W19" i="1"/>
  <c r="AB12" i="1"/>
  <c r="AB13" i="1"/>
  <c r="P13" i="1"/>
  <c r="N33" i="1"/>
  <c r="J18" i="1"/>
  <c r="I17" i="1"/>
  <c r="AE16" i="1" l="1"/>
  <c r="AB14" i="1"/>
  <c r="I29" i="1"/>
  <c r="V19" i="1"/>
  <c r="Q38" i="1"/>
  <c r="J30" i="1"/>
  <c r="H7" i="1"/>
  <c r="H18" i="1"/>
  <c r="U18" i="1" s="1"/>
  <c r="M11" i="1"/>
  <c r="M22" i="1"/>
  <c r="H40" i="1"/>
  <c r="Q16" i="1"/>
  <c r="Q27" i="1"/>
  <c r="N45" i="1"/>
  <c r="K19" i="1"/>
  <c r="K8" i="1"/>
  <c r="N34" i="1"/>
  <c r="K42" i="1"/>
  <c r="O36" i="1"/>
  <c r="Q48" i="1"/>
  <c r="AD38" i="1"/>
  <c r="M33" i="1"/>
  <c r="L10" i="1"/>
  <c r="L21" i="1"/>
  <c r="O47" i="1"/>
  <c r="V18" i="1"/>
  <c r="L20" i="1"/>
  <c r="Y9" i="1"/>
  <c r="Z10" i="1"/>
  <c r="P14" i="1"/>
  <c r="P25" i="1"/>
  <c r="I30" i="1"/>
  <c r="Q37" i="1"/>
  <c r="U6" i="1"/>
  <c r="N12" i="1"/>
  <c r="N23" i="1"/>
  <c r="H29" i="1"/>
  <c r="U29" i="1" s="1"/>
  <c r="AB36" i="1"/>
  <c r="R16" i="1"/>
  <c r="R27" i="1"/>
  <c r="AE15" i="1"/>
  <c r="G27" i="1"/>
  <c r="T16" i="1"/>
  <c r="G5" i="1"/>
  <c r="G16" i="1"/>
  <c r="T4" i="1"/>
  <c r="AD26" i="1"/>
  <c r="Z22" i="1"/>
  <c r="AC13" i="1"/>
  <c r="AD16" i="1"/>
  <c r="I8" i="1"/>
  <c r="I19" i="1"/>
  <c r="J31" i="1"/>
  <c r="O14" i="1"/>
  <c r="O25" i="1"/>
  <c r="J9" i="1"/>
  <c r="J20" i="1"/>
  <c r="W10" i="1" l="1"/>
  <c r="AJ10" i="1" s="1"/>
  <c r="V9" i="1"/>
  <c r="AI9" i="1" s="1"/>
  <c r="AB48" i="1"/>
  <c r="J43" i="1"/>
  <c r="J32" i="1"/>
  <c r="I31" i="1"/>
  <c r="R39" i="1"/>
  <c r="AE27" i="1"/>
  <c r="P15" i="1"/>
  <c r="P26" i="1"/>
  <c r="K9" i="1"/>
  <c r="K20" i="1"/>
  <c r="Q39" i="1"/>
  <c r="G28" i="1"/>
  <c r="AD27" i="1"/>
  <c r="L33" i="1"/>
  <c r="O48" i="1"/>
  <c r="Q17" i="1"/>
  <c r="Q28" i="1"/>
  <c r="H8" i="1"/>
  <c r="H19" i="1"/>
  <c r="U7" i="1"/>
  <c r="H41" i="1"/>
  <c r="I41" i="1"/>
  <c r="V31" i="1"/>
  <c r="V30" i="1"/>
  <c r="J10" i="1"/>
  <c r="J21" i="1"/>
  <c r="W9" i="1"/>
  <c r="AD39" i="1"/>
  <c r="L11" i="1"/>
  <c r="L22" i="1"/>
  <c r="Y22" i="1" s="1"/>
  <c r="K31" i="1"/>
  <c r="X20" i="1"/>
  <c r="W20" i="1"/>
  <c r="O37" i="1"/>
  <c r="AB25" i="1"/>
  <c r="G6" i="1"/>
  <c r="G17" i="1"/>
  <c r="N13" i="1"/>
  <c r="N24" i="1"/>
  <c r="AA12" i="1"/>
  <c r="L32" i="1"/>
  <c r="Y21" i="1"/>
  <c r="M45" i="1"/>
  <c r="Z34" i="1"/>
  <c r="X8" i="1"/>
  <c r="J42" i="1"/>
  <c r="W32" i="1"/>
  <c r="W31" i="1"/>
  <c r="T5" i="1"/>
  <c r="M12" i="1"/>
  <c r="M23" i="1"/>
  <c r="Z11" i="1"/>
  <c r="P37" i="1"/>
  <c r="AC25" i="1"/>
  <c r="AC26" i="1"/>
  <c r="N46" i="1"/>
  <c r="H30" i="1"/>
  <c r="I9" i="1"/>
  <c r="I20" i="1"/>
  <c r="R17" i="1"/>
  <c r="R28" i="1"/>
  <c r="N35" i="1"/>
  <c r="AA35" i="1" s="1"/>
  <c r="AA23" i="1"/>
  <c r="I42" i="1"/>
  <c r="Y10" i="1"/>
  <c r="O15" i="1"/>
  <c r="O26" i="1"/>
  <c r="G39" i="1"/>
  <c r="T28" i="1"/>
  <c r="U19" i="1"/>
  <c r="AC14" i="1"/>
  <c r="M34" i="1"/>
  <c r="V8" i="1"/>
  <c r="AE18" i="1" l="1"/>
  <c r="AR18" i="1" s="1"/>
  <c r="AC37" i="1"/>
  <c r="N14" i="1"/>
  <c r="N25" i="1"/>
  <c r="AA13" i="1"/>
  <c r="U30" i="1"/>
  <c r="Q18" i="1"/>
  <c r="Q29" i="1"/>
  <c r="AD17" i="1"/>
  <c r="AQ17" i="1" s="1"/>
  <c r="G40" i="1"/>
  <c r="P16" i="1"/>
  <c r="P27" i="1"/>
  <c r="AC15" i="1"/>
  <c r="J44" i="1"/>
  <c r="H9" i="1"/>
  <c r="H20" i="1"/>
  <c r="U8" i="1"/>
  <c r="AH8" i="1" s="1"/>
  <c r="K10" i="1"/>
  <c r="K21" i="1"/>
  <c r="N47" i="1"/>
  <c r="AA47" i="1" s="1"/>
  <c r="L12" i="1"/>
  <c r="L23" i="1"/>
  <c r="Y11" i="1"/>
  <c r="O38" i="1"/>
  <c r="AB26" i="1"/>
  <c r="J33" i="1"/>
  <c r="W21" i="1"/>
  <c r="W44" i="1"/>
  <c r="W43" i="1"/>
  <c r="AE28" i="1"/>
  <c r="L34" i="1"/>
  <c r="Y34" i="1" s="1"/>
  <c r="L45" i="1"/>
  <c r="H42" i="1"/>
  <c r="M13" i="1"/>
  <c r="M24" i="1"/>
  <c r="N36" i="1"/>
  <c r="AA36" i="1" s="1"/>
  <c r="AA24" i="1"/>
  <c r="AB37" i="1"/>
  <c r="V42" i="1"/>
  <c r="I43" i="1"/>
  <c r="V43" i="1" s="1"/>
  <c r="Q40" i="1"/>
  <c r="P38" i="1"/>
  <c r="R18" i="1"/>
  <c r="R29" i="1"/>
  <c r="G29" i="1"/>
  <c r="T17" i="1"/>
  <c r="U41" i="1"/>
  <c r="AD29" i="1"/>
  <c r="U42" i="1"/>
  <c r="L44" i="1"/>
  <c r="Y33" i="1"/>
  <c r="G7" i="1"/>
  <c r="G18" i="1"/>
  <c r="T6" i="1"/>
  <c r="K43" i="1"/>
  <c r="J11" i="1"/>
  <c r="J22" i="1"/>
  <c r="H31" i="1"/>
  <c r="U31" i="1" s="1"/>
  <c r="K32" i="1"/>
  <c r="X32" i="1" s="1"/>
  <c r="M46" i="1"/>
  <c r="R40" i="1"/>
  <c r="AE40" i="1" s="1"/>
  <c r="X9" i="1"/>
  <c r="O16" i="1"/>
  <c r="O27" i="1"/>
  <c r="AB15" i="1"/>
  <c r="AO15" i="1" s="1"/>
  <c r="I32" i="1"/>
  <c r="AD28" i="1"/>
  <c r="Z12" i="1"/>
  <c r="I10" i="1"/>
  <c r="I21" i="1"/>
  <c r="M35" i="1"/>
  <c r="Z35" i="1" s="1"/>
  <c r="Z23" i="1"/>
  <c r="V20" i="1"/>
  <c r="Y12" i="1"/>
  <c r="AL12" i="1" s="1"/>
  <c r="U9" i="1"/>
  <c r="AH9" i="1" s="1"/>
  <c r="AE39" i="1"/>
  <c r="AE17" i="1"/>
  <c r="AA15" i="1" l="1"/>
  <c r="AN15" i="1" s="1"/>
  <c r="O17" i="1"/>
  <c r="O28" i="1"/>
  <c r="L35" i="1"/>
  <c r="P39" i="1"/>
  <c r="AC27" i="1"/>
  <c r="I33" i="1"/>
  <c r="V21" i="1"/>
  <c r="Z36" i="1"/>
  <c r="J12" i="1"/>
  <c r="J23" i="1"/>
  <c r="W11" i="1"/>
  <c r="AJ11" i="1" s="1"/>
  <c r="AD40" i="1"/>
  <c r="M36" i="1"/>
  <c r="Z24" i="1"/>
  <c r="K33" i="1"/>
  <c r="X21" i="1"/>
  <c r="P17" i="1"/>
  <c r="P28" i="1"/>
  <c r="AC16" i="1"/>
  <c r="AP16" i="1" s="1"/>
  <c r="V22" i="1"/>
  <c r="G41" i="1"/>
  <c r="T29" i="1"/>
  <c r="L13" i="1"/>
  <c r="L24" i="1"/>
  <c r="Y24" i="1" s="1"/>
  <c r="AC38" i="1"/>
  <c r="AB38" i="1"/>
  <c r="M47" i="1"/>
  <c r="Q19" i="1"/>
  <c r="AD19" i="1" s="1"/>
  <c r="AQ19" i="1" s="1"/>
  <c r="Q30" i="1"/>
  <c r="AD18" i="1"/>
  <c r="AQ18" i="1" s="1"/>
  <c r="I11" i="1"/>
  <c r="V11" i="1" s="1"/>
  <c r="AI11" i="1" s="1"/>
  <c r="I22" i="1"/>
  <c r="V10" i="1"/>
  <c r="AI10" i="1" s="1"/>
  <c r="N15" i="1"/>
  <c r="N26" i="1"/>
  <c r="AA14" i="1"/>
  <c r="AN14" i="1" s="1"/>
  <c r="R19" i="1"/>
  <c r="R30" i="1"/>
  <c r="J45" i="1"/>
  <c r="W33" i="1"/>
  <c r="H32" i="1"/>
  <c r="U20" i="1"/>
  <c r="Z46" i="1"/>
  <c r="J34" i="1"/>
  <c r="W22" i="1"/>
  <c r="N48" i="1"/>
  <c r="H10" i="1"/>
  <c r="H21" i="1"/>
  <c r="G8" i="1"/>
  <c r="G19" i="1"/>
  <c r="T7" i="1"/>
  <c r="AG7" i="1" s="1"/>
  <c r="I44" i="1"/>
  <c r="V32" i="1"/>
  <c r="Y45" i="1"/>
  <c r="M14" i="1"/>
  <c r="Z14" i="1" s="1"/>
  <c r="AM14" i="1" s="1"/>
  <c r="M25" i="1"/>
  <c r="Z13" i="1"/>
  <c r="AM13" i="1" s="1"/>
  <c r="K11" i="1"/>
  <c r="K22" i="1"/>
  <c r="N37" i="1"/>
  <c r="AA25" i="1"/>
  <c r="AC39" i="1"/>
  <c r="K44" i="1"/>
  <c r="X44" i="1"/>
  <c r="R41" i="1"/>
  <c r="T40" i="1"/>
  <c r="L46" i="1"/>
  <c r="AA48" i="1"/>
  <c r="X10" i="1"/>
  <c r="O39" i="1"/>
  <c r="AB27" i="1"/>
  <c r="AQ29" i="1"/>
  <c r="Y23" i="1"/>
  <c r="AB17" i="1"/>
  <c r="AO17" i="1" s="1"/>
  <c r="H43" i="1"/>
  <c r="G30" i="1"/>
  <c r="T18" i="1"/>
  <c r="V33" i="1"/>
  <c r="U10" i="1"/>
  <c r="AH10" i="1" s="1"/>
  <c r="Q41" i="1"/>
  <c r="Z47" i="1"/>
  <c r="AB16" i="1"/>
  <c r="AO16" i="1" s="1"/>
  <c r="AE29" i="1"/>
  <c r="AC29" i="1" l="1"/>
  <c r="Z48" i="1"/>
  <c r="AL24" i="1"/>
  <c r="AO27" i="1"/>
  <c r="AI33" i="1"/>
  <c r="Q42" i="1"/>
  <c r="AD30" i="1"/>
  <c r="W45" i="1"/>
  <c r="T41" i="1"/>
  <c r="AD41" i="1"/>
  <c r="AA37" i="1"/>
  <c r="H11" i="1"/>
  <c r="H22" i="1"/>
  <c r="N38" i="1"/>
  <c r="AA26" i="1"/>
  <c r="I34" i="1"/>
  <c r="M48" i="1"/>
  <c r="J13" i="1"/>
  <c r="J24" i="1"/>
  <c r="W12" i="1"/>
  <c r="AJ12" i="1" s="1"/>
  <c r="O40" i="1"/>
  <c r="AB40" i="1" s="1"/>
  <c r="AB28" i="1"/>
  <c r="J46" i="1"/>
  <c r="W34" i="1"/>
  <c r="J35" i="1"/>
  <c r="Q20" i="1"/>
  <c r="Q31" i="1"/>
  <c r="AD31" i="1" s="1"/>
  <c r="O18" i="1"/>
  <c r="O29" i="1"/>
  <c r="M15" i="1"/>
  <c r="M26" i="1"/>
  <c r="AH20" i="1"/>
  <c r="N16" i="1"/>
  <c r="N27" i="1"/>
  <c r="I12" i="1"/>
  <c r="I23" i="1"/>
  <c r="AD42" i="1"/>
  <c r="X11" i="1"/>
  <c r="AK11" i="1" s="1"/>
  <c r="G9" i="1"/>
  <c r="T9" i="1" s="1"/>
  <c r="AG9" i="1" s="1"/>
  <c r="G20" i="1"/>
  <c r="T8" i="1"/>
  <c r="AG8" i="1" s="1"/>
  <c r="L36" i="1"/>
  <c r="W35" i="1"/>
  <c r="AB39" i="1"/>
  <c r="P18" i="1"/>
  <c r="P29" i="1"/>
  <c r="AC17" i="1"/>
  <c r="AP17" i="1" s="1"/>
  <c r="K45" i="1"/>
  <c r="X33" i="1"/>
  <c r="W23" i="1"/>
  <c r="R42" i="1"/>
  <c r="AE30" i="1"/>
  <c r="V44" i="1"/>
  <c r="G31" i="1"/>
  <c r="T19" i="1"/>
  <c r="AE42" i="1"/>
  <c r="U43" i="1"/>
  <c r="H33" i="1"/>
  <c r="U21" i="1"/>
  <c r="P40" i="1"/>
  <c r="I45" i="1"/>
  <c r="AC28" i="1"/>
  <c r="L14" i="1"/>
  <c r="L25" i="1"/>
  <c r="Y13" i="1"/>
  <c r="AL13" i="1" s="1"/>
  <c r="L47" i="1"/>
  <c r="Y47" i="1" s="1"/>
  <c r="Y35" i="1"/>
  <c r="M37" i="1"/>
  <c r="Z25" i="1"/>
  <c r="AI22" i="1"/>
  <c r="K34" i="1"/>
  <c r="X22" i="1"/>
  <c r="G42" i="1"/>
  <c r="T42" i="1" s="1"/>
  <c r="AE41" i="1"/>
  <c r="K12" i="1"/>
  <c r="K23" i="1"/>
  <c r="Y46" i="1"/>
  <c r="AJ22" i="1"/>
  <c r="H44" i="1"/>
  <c r="U32" i="1"/>
  <c r="R20" i="1"/>
  <c r="R31" i="1"/>
  <c r="AE19" i="1"/>
  <c r="AR19" i="1" s="1"/>
  <c r="T30" i="1"/>
  <c r="AI21" i="1"/>
  <c r="AO40" i="1" l="1"/>
  <c r="AQ31" i="1"/>
  <c r="W47" i="1"/>
  <c r="AP28" i="1"/>
  <c r="AR42" i="1"/>
  <c r="M38" i="1"/>
  <c r="Z38" i="1" s="1"/>
  <c r="Z26" i="1"/>
  <c r="K13" i="1"/>
  <c r="K24" i="1"/>
  <c r="X45" i="1"/>
  <c r="X12" i="1"/>
  <c r="AK12" i="1" s="1"/>
  <c r="W46" i="1"/>
  <c r="U45" i="1"/>
  <c r="AG19" i="1"/>
  <c r="L48" i="1"/>
  <c r="I13" i="1"/>
  <c r="I24" i="1"/>
  <c r="V12" i="1"/>
  <c r="M16" i="1"/>
  <c r="M27" i="1"/>
  <c r="Z15" i="1"/>
  <c r="AM15" i="1" s="1"/>
  <c r="Q21" i="1"/>
  <c r="Q32" i="1"/>
  <c r="AD32" i="1" s="1"/>
  <c r="AD20" i="1"/>
  <c r="J36" i="1"/>
  <c r="W24" i="1"/>
  <c r="I46" i="1"/>
  <c r="V34" i="1"/>
  <c r="X23" i="1"/>
  <c r="Y48" i="1"/>
  <c r="AM25" i="1"/>
  <c r="AC40" i="1"/>
  <c r="N39" i="1"/>
  <c r="AA27" i="1"/>
  <c r="AN26" i="1"/>
  <c r="AQ30" i="1"/>
  <c r="U44" i="1"/>
  <c r="R21" i="1"/>
  <c r="R32" i="1"/>
  <c r="P19" i="1"/>
  <c r="P30" i="1"/>
  <c r="AC18" i="1"/>
  <c r="AP18" i="1" s="1"/>
  <c r="I35" i="1"/>
  <c r="V23" i="1"/>
  <c r="AR30" i="1"/>
  <c r="Q43" i="1"/>
  <c r="Z27" i="1"/>
  <c r="G43" i="1"/>
  <c r="T31" i="1"/>
  <c r="J14" i="1"/>
  <c r="J25" i="1"/>
  <c r="W25" i="1" s="1"/>
  <c r="W13" i="1"/>
  <c r="AA38" i="1"/>
  <c r="AE20" i="1"/>
  <c r="AR20" i="1" s="1"/>
  <c r="K35" i="1"/>
  <c r="O19" i="1"/>
  <c r="O30" i="1"/>
  <c r="AB18" i="1"/>
  <c r="AH32" i="1"/>
  <c r="H12" i="1"/>
  <c r="H23" i="1"/>
  <c r="U11" i="1"/>
  <c r="V45" i="1"/>
  <c r="V24" i="1"/>
  <c r="AH21" i="1"/>
  <c r="H45" i="1"/>
  <c r="U33" i="1"/>
  <c r="P41" i="1"/>
  <c r="N17" i="1"/>
  <c r="N28" i="1"/>
  <c r="AA16" i="1"/>
  <c r="AN16" i="1" s="1"/>
  <c r="K46" i="1"/>
  <c r="G10" i="1"/>
  <c r="G21" i="1"/>
  <c r="AJ34" i="1"/>
  <c r="H34" i="1"/>
  <c r="AJ35" i="1"/>
  <c r="AP29" i="1"/>
  <c r="X34" i="1"/>
  <c r="AO39" i="1"/>
  <c r="L37" i="1"/>
  <c r="AJ23" i="1"/>
  <c r="Z37" i="1"/>
  <c r="Y25" i="1"/>
  <c r="G32" i="1"/>
  <c r="T20" i="1"/>
  <c r="AQ42" i="1"/>
  <c r="O41" i="1"/>
  <c r="AB29" i="1"/>
  <c r="J47" i="1"/>
  <c r="AQ41" i="1"/>
  <c r="R43" i="1"/>
  <c r="AE31" i="1"/>
  <c r="L15" i="1"/>
  <c r="L26" i="1"/>
  <c r="Y14" i="1"/>
  <c r="AL14" i="1" s="1"/>
  <c r="U23" i="1"/>
  <c r="AC19" i="1"/>
  <c r="AB19" i="1"/>
  <c r="AO28" i="1"/>
  <c r="U12" i="1"/>
  <c r="AD43" i="1"/>
  <c r="U22" i="1"/>
  <c r="Y36" i="1"/>
  <c r="AQ32" i="1" l="1"/>
  <c r="BG32" i="1"/>
  <c r="BG38" i="1"/>
  <c r="AJ25" i="1"/>
  <c r="AZ25" i="1"/>
  <c r="AZ31" i="1"/>
  <c r="Z17" i="1"/>
  <c r="AM38" i="1"/>
  <c r="U13" i="1"/>
  <c r="V25" i="1"/>
  <c r="L38" i="1"/>
  <c r="Y38" i="1" s="1"/>
  <c r="G33" i="1"/>
  <c r="J15" i="1"/>
  <c r="J26" i="1"/>
  <c r="AK23" i="1"/>
  <c r="AC41" i="1"/>
  <c r="Q22" i="1"/>
  <c r="Q33" i="1"/>
  <c r="AD21" i="1"/>
  <c r="AH11" i="1"/>
  <c r="AX11" i="1"/>
  <c r="AX17" i="1"/>
  <c r="AN38" i="1"/>
  <c r="T43" i="1"/>
  <c r="P42" i="1"/>
  <c r="AC30" i="1"/>
  <c r="V46" i="1"/>
  <c r="AJ46" i="1"/>
  <c r="K47" i="1"/>
  <c r="X47" i="1" s="1"/>
  <c r="AM26" i="1"/>
  <c r="N18" i="1"/>
  <c r="N29" i="1"/>
  <c r="AA29" i="1" s="1"/>
  <c r="AA17" i="1"/>
  <c r="AH44" i="1"/>
  <c r="X35" i="1"/>
  <c r="L16" i="1"/>
  <c r="L27" i="1"/>
  <c r="Y15" i="1"/>
  <c r="G11" i="1"/>
  <c r="G22" i="1"/>
  <c r="AI34" i="1"/>
  <c r="AI45" i="1"/>
  <c r="AI23" i="1"/>
  <c r="AC42" i="1"/>
  <c r="I14" i="1"/>
  <c r="I25" i="1"/>
  <c r="V13" i="1"/>
  <c r="T10" i="1"/>
  <c r="AG20" i="1"/>
  <c r="X46" i="1"/>
  <c r="AH33" i="1"/>
  <c r="BE18" i="1"/>
  <c r="AO18" i="1"/>
  <c r="BE24" i="1"/>
  <c r="I47" i="1"/>
  <c r="V47" i="1" s="1"/>
  <c r="V35" i="1"/>
  <c r="AH22" i="1"/>
  <c r="BF19" i="1"/>
  <c r="AP19" i="1"/>
  <c r="BF25" i="1"/>
  <c r="H46" i="1"/>
  <c r="U34" i="1"/>
  <c r="H35" i="1"/>
  <c r="AM27" i="1"/>
  <c r="P20" i="1"/>
  <c r="P31" i="1"/>
  <c r="AJ24" i="1"/>
  <c r="M39" i="1"/>
  <c r="K36" i="1"/>
  <c r="AA39" i="1"/>
  <c r="AM37" i="1"/>
  <c r="R22" i="1"/>
  <c r="R33" i="1"/>
  <c r="BG20" i="1"/>
  <c r="AQ20" i="1"/>
  <c r="BG26" i="1"/>
  <c r="AJ47" i="1"/>
  <c r="Q44" i="1"/>
  <c r="AG31" i="1"/>
  <c r="AP40" i="1"/>
  <c r="BE19" i="1"/>
  <c r="AO19" i="1"/>
  <c r="BE25" i="1"/>
  <c r="AE21" i="1"/>
  <c r="AL36" i="1"/>
  <c r="AQ43" i="1"/>
  <c r="AX23" i="1"/>
  <c r="AH23" i="1"/>
  <c r="AX29" i="1"/>
  <c r="G44" i="1"/>
  <c r="T32" i="1"/>
  <c r="Y27" i="1"/>
  <c r="O42" i="1"/>
  <c r="AB30" i="1"/>
  <c r="AZ13" i="1"/>
  <c r="AJ13" i="1"/>
  <c r="AZ19" i="1"/>
  <c r="R44" i="1"/>
  <c r="AE32" i="1"/>
  <c r="AN27" i="1"/>
  <c r="AL48" i="1"/>
  <c r="J48" i="1"/>
  <c r="W48" i="1" s="1"/>
  <c r="W36" i="1"/>
  <c r="AB41" i="1"/>
  <c r="W14" i="1"/>
  <c r="AE43" i="1"/>
  <c r="J37" i="1"/>
  <c r="AY12" i="1"/>
  <c r="AI12" i="1"/>
  <c r="AY18" i="1"/>
  <c r="AB42" i="1"/>
  <c r="AY24" i="1"/>
  <c r="AI24" i="1"/>
  <c r="AY30" i="1"/>
  <c r="AH45" i="1"/>
  <c r="I36" i="1"/>
  <c r="Y26" i="1"/>
  <c r="AH12" i="1"/>
  <c r="AX12" i="1"/>
  <c r="AX18" i="1"/>
  <c r="AR31" i="1"/>
  <c r="AO29" i="1"/>
  <c r="AL25" i="1"/>
  <c r="Y37" i="1"/>
  <c r="N40" i="1"/>
  <c r="AA28" i="1"/>
  <c r="H13" i="1"/>
  <c r="H24" i="1"/>
  <c r="O20" i="1"/>
  <c r="O31" i="1"/>
  <c r="W15" i="1"/>
  <c r="AE22" i="1"/>
  <c r="M17" i="1"/>
  <c r="M28" i="1"/>
  <c r="Z16" i="1"/>
  <c r="K14" i="1"/>
  <c r="X14" i="1" s="1"/>
  <c r="K25" i="1"/>
  <c r="X13" i="1"/>
  <c r="AK13" i="1" s="1"/>
  <c r="X24" i="1"/>
  <c r="T21" i="1"/>
  <c r="AK14" i="1" l="1"/>
  <c r="BA14" i="1"/>
  <c r="BA20" i="1"/>
  <c r="BD29" i="1"/>
  <c r="AN29" i="1"/>
  <c r="BD35" i="1"/>
  <c r="AK47" i="1"/>
  <c r="AL38" i="1"/>
  <c r="T23" i="1"/>
  <c r="T45" i="1"/>
  <c r="BC16" i="1"/>
  <c r="AM16" i="1"/>
  <c r="BC22" i="1"/>
  <c r="AG32" i="1"/>
  <c r="I15" i="1"/>
  <c r="V15" i="1" s="1"/>
  <c r="V16" i="1"/>
  <c r="I26" i="1"/>
  <c r="V14" i="1"/>
  <c r="AK24" i="1"/>
  <c r="O43" i="1"/>
  <c r="AB31" i="1"/>
  <c r="BE30" i="1"/>
  <c r="AO30" i="1"/>
  <c r="BE36" i="1"/>
  <c r="AP42" i="1"/>
  <c r="I48" i="1"/>
  <c r="V48" i="1" s="1"/>
  <c r="V36" i="1"/>
  <c r="BH21" i="1"/>
  <c r="AR21" i="1"/>
  <c r="BH27" i="1"/>
  <c r="R45" i="1"/>
  <c r="AE33" i="1"/>
  <c r="T22" i="1"/>
  <c r="G12" i="1"/>
  <c r="G23" i="1"/>
  <c r="T11" i="1"/>
  <c r="Z39" i="1"/>
  <c r="AL15" i="1"/>
  <c r="BB15" i="1"/>
  <c r="BB21" i="1"/>
  <c r="AG43" i="1"/>
  <c r="AX13" i="1"/>
  <c r="AH13" i="1"/>
  <c r="AX19" i="1"/>
  <c r="R23" i="1"/>
  <c r="R34" i="1"/>
  <c r="H47" i="1"/>
  <c r="U47" i="1" s="1"/>
  <c r="AW10" i="1"/>
  <c r="AG10" i="1"/>
  <c r="AW16" i="1"/>
  <c r="J16" i="1"/>
  <c r="W17" i="1"/>
  <c r="J27" i="1"/>
  <c r="K37" i="1"/>
  <c r="X25" i="1"/>
  <c r="W26" i="1"/>
  <c r="K15" i="1"/>
  <c r="K26" i="1"/>
  <c r="H36" i="1"/>
  <c r="U24" i="1"/>
  <c r="AE44" i="1"/>
  <c r="AJ48" i="1"/>
  <c r="AY13" i="1"/>
  <c r="AI13" i="1"/>
  <c r="AY19" i="1"/>
  <c r="L39" i="1"/>
  <c r="N19" i="1"/>
  <c r="N30" i="1"/>
  <c r="AA18" i="1"/>
  <c r="Q23" i="1"/>
  <c r="AD24" i="1"/>
  <c r="Q34" i="1"/>
  <c r="AD22" i="1"/>
  <c r="G45" i="1"/>
  <c r="T33" i="1"/>
  <c r="AG21" i="1"/>
  <c r="AT21" i="1" s="1"/>
  <c r="AL26" i="1"/>
  <c r="P21" i="1"/>
  <c r="P32" i="1"/>
  <c r="AC20" i="1"/>
  <c r="AM17" i="1"/>
  <c r="BC17" i="1"/>
  <c r="BC23" i="1"/>
  <c r="BE42" i="1"/>
  <c r="AO42" i="1"/>
  <c r="BE48" i="1"/>
  <c r="AY25" i="1"/>
  <c r="AI25" i="1"/>
  <c r="AY31" i="1"/>
  <c r="M40" i="1"/>
  <c r="Z28" i="1"/>
  <c r="AR32" i="1"/>
  <c r="T44" i="1"/>
  <c r="Z29" i="1"/>
  <c r="AI47" i="1"/>
  <c r="BG21" i="1"/>
  <c r="AQ21" i="1"/>
  <c r="BG27" i="1"/>
  <c r="O21" i="1"/>
  <c r="AB22" i="1"/>
  <c r="O32" i="1"/>
  <c r="AJ36" i="1"/>
  <c r="Q45" i="1"/>
  <c r="U46" i="1"/>
  <c r="BH22" i="1"/>
  <c r="AR22" i="1"/>
  <c r="BH28" i="1"/>
  <c r="H14" i="1"/>
  <c r="U14" i="1" s="1"/>
  <c r="H25" i="1"/>
  <c r="U25" i="1" s="1"/>
  <c r="W37" i="1"/>
  <c r="P43" i="1"/>
  <c r="AC43" i="1" s="1"/>
  <c r="AC31" i="1"/>
  <c r="U35" i="1"/>
  <c r="L17" i="1"/>
  <c r="L28" i="1"/>
  <c r="Y16" i="1"/>
  <c r="AI46" i="1"/>
  <c r="AP41" i="1"/>
  <c r="AZ15" i="1"/>
  <c r="AJ15" i="1"/>
  <c r="AZ21" i="1"/>
  <c r="AI35" i="1"/>
  <c r="G34" i="1"/>
  <c r="AP30" i="1"/>
  <c r="AJ14" i="1"/>
  <c r="AZ14" i="1"/>
  <c r="AZ20" i="1"/>
  <c r="K48" i="1"/>
  <c r="X48" i="1" s="1"/>
  <c r="AL37" i="1"/>
  <c r="AO41" i="1"/>
  <c r="BD17" i="1"/>
  <c r="AN17" i="1"/>
  <c r="BD23" i="1"/>
  <c r="M18" i="1"/>
  <c r="M29" i="1"/>
  <c r="Y39" i="1"/>
  <c r="AD44" i="1"/>
  <c r="AA40" i="1"/>
  <c r="N41" i="1"/>
  <c r="J38" i="1"/>
  <c r="AD33" i="1"/>
  <c r="AN28" i="1"/>
  <c r="X36" i="1"/>
  <c r="AR43" i="1"/>
  <c r="BB27" i="1"/>
  <c r="AL27" i="1"/>
  <c r="BB33" i="1"/>
  <c r="AN39" i="1"/>
  <c r="AC21" i="1"/>
  <c r="AH34" i="1"/>
  <c r="I37" i="1"/>
  <c r="AK35" i="1"/>
  <c r="AB20" i="1"/>
  <c r="AX47" i="1" l="1"/>
  <c r="AH47" i="1"/>
  <c r="AX25" i="1"/>
  <c r="AH25" i="1"/>
  <c r="AX31" i="1"/>
  <c r="AX14" i="1"/>
  <c r="AH14" i="1"/>
  <c r="AH17" i="1"/>
  <c r="AX20" i="1"/>
  <c r="BF43" i="1"/>
  <c r="AP43" i="1"/>
  <c r="AI48" i="1"/>
  <c r="AY48" i="1"/>
  <c r="AY15" i="1"/>
  <c r="AI15" i="1"/>
  <c r="AI18" i="1"/>
  <c r="AY21" i="1"/>
  <c r="Y40" i="1"/>
  <c r="AL39" i="1"/>
  <c r="BB39" i="1"/>
  <c r="BB45" i="1"/>
  <c r="BF31" i="1"/>
  <c r="AP31" i="1"/>
  <c r="BF37" i="1"/>
  <c r="Q46" i="1"/>
  <c r="AD36" i="1"/>
  <c r="AK25" i="1"/>
  <c r="AR33" i="1"/>
  <c r="BH33" i="1"/>
  <c r="BH39" i="1"/>
  <c r="AY16" i="1"/>
  <c r="AI16" i="1"/>
  <c r="AI19" i="1"/>
  <c r="AY22" i="1"/>
  <c r="V37" i="1"/>
  <c r="BC29" i="1"/>
  <c r="AM29" i="1"/>
  <c r="BC35" i="1"/>
  <c r="H48" i="1"/>
  <c r="U48" i="1" s="1"/>
  <c r="U36" i="1"/>
  <c r="AB23" i="1"/>
  <c r="O33" i="1"/>
  <c r="AB21" i="1"/>
  <c r="BD18" i="1"/>
  <c r="AN18" i="1"/>
  <c r="BD24" i="1"/>
  <c r="AN40" i="1"/>
  <c r="X37" i="1"/>
  <c r="AZ37" i="1"/>
  <c r="AJ37" i="1"/>
  <c r="AZ43" i="1"/>
  <c r="AH46" i="1"/>
  <c r="AP20" i="1"/>
  <c r="BF20" i="1"/>
  <c r="BF26" i="1"/>
  <c r="AG33" i="1"/>
  <c r="AT33" i="1" s="1"/>
  <c r="AZ17" i="1"/>
  <c r="AJ17" i="1"/>
  <c r="AJ20" i="1"/>
  <c r="AZ23" i="1"/>
  <c r="AB43" i="1"/>
  <c r="G35" i="1"/>
  <c r="W38" i="1"/>
  <c r="G46" i="1"/>
  <c r="T34" i="1"/>
  <c r="AX24" i="1"/>
  <c r="AH24" i="1"/>
  <c r="AX30" i="1"/>
  <c r="AM39" i="1"/>
  <c r="AB34" i="1"/>
  <c r="O44" i="1"/>
  <c r="AB44" i="1" s="1"/>
  <c r="AG23" i="1"/>
  <c r="AT23" i="1" s="1"/>
  <c r="AW23" i="1"/>
  <c r="AW29" i="1"/>
  <c r="AA41" i="1"/>
  <c r="BE22" i="1"/>
  <c r="AO22" i="1"/>
  <c r="AO25" i="1"/>
  <c r="BE28" i="1"/>
  <c r="AE45" i="1"/>
  <c r="L40" i="1"/>
  <c r="Y28" i="1"/>
  <c r="J39" i="1"/>
  <c r="AW11" i="1"/>
  <c r="AG11" i="1"/>
  <c r="AW17" i="1"/>
  <c r="W27" i="1"/>
  <c r="AK36" i="1"/>
  <c r="AQ44" i="1"/>
  <c r="BG44" i="1"/>
  <c r="L18" i="1"/>
  <c r="L29" i="1"/>
  <c r="Y19" i="1"/>
  <c r="Y17" i="1"/>
  <c r="P44" i="1"/>
  <c r="AC32" i="1"/>
  <c r="T35" i="1"/>
  <c r="N42" i="1"/>
  <c r="AA30" i="1"/>
  <c r="K16" i="1"/>
  <c r="K27" i="1"/>
  <c r="X15" i="1"/>
  <c r="W18" i="1"/>
  <c r="J28" i="1"/>
  <c r="W16" i="1"/>
  <c r="R24" i="1"/>
  <c r="R35" i="1"/>
  <c r="AE25" i="1"/>
  <c r="AE23" i="1"/>
  <c r="H26" i="1"/>
  <c r="U16" i="1"/>
  <c r="AQ24" i="1"/>
  <c r="BG24" i="1"/>
  <c r="AQ27" i="1"/>
  <c r="BG30" i="1"/>
  <c r="BE31" i="1"/>
  <c r="AO31" i="1"/>
  <c r="BE37" i="1"/>
  <c r="BE20" i="1"/>
  <c r="AO20" i="1"/>
  <c r="BE26" i="1"/>
  <c r="M19" i="1"/>
  <c r="Z20" i="1" s="1"/>
  <c r="M30" i="1"/>
  <c r="Z18" i="1"/>
  <c r="Z40" i="1"/>
  <c r="R46" i="1"/>
  <c r="BF21" i="1"/>
  <c r="AP21" i="1"/>
  <c r="BF27" i="1"/>
  <c r="AK48" i="1"/>
  <c r="H37" i="1"/>
  <c r="U27" i="1"/>
  <c r="BC28" i="1"/>
  <c r="AM28" i="1"/>
  <c r="BC34" i="1"/>
  <c r="N31" i="1"/>
  <c r="N20" i="1"/>
  <c r="AA21" i="1" s="1"/>
  <c r="AA19" i="1"/>
  <c r="AE34" i="1"/>
  <c r="G13" i="1"/>
  <c r="G24" i="1"/>
  <c r="T14" i="1"/>
  <c r="T12" i="1"/>
  <c r="AY14" i="1"/>
  <c r="AI14" i="1"/>
  <c r="AY20" i="1"/>
  <c r="AG45" i="1"/>
  <c r="AT45" i="1" s="1"/>
  <c r="V17" i="1"/>
  <c r="I27" i="1"/>
  <c r="M41" i="1"/>
  <c r="AL16" i="1"/>
  <c r="BB16" i="1"/>
  <c r="BB22" i="1"/>
  <c r="AG44" i="1"/>
  <c r="AD25" i="1"/>
  <c r="Q35" i="1"/>
  <c r="AD35" i="1" s="1"/>
  <c r="AD23" i="1"/>
  <c r="AA42" i="1"/>
  <c r="K38" i="1"/>
  <c r="X38" i="1" s="1"/>
  <c r="X26" i="1"/>
  <c r="AB33" i="1"/>
  <c r="AQ33" i="1"/>
  <c r="BG33" i="1"/>
  <c r="BG39" i="1"/>
  <c r="AB32" i="1"/>
  <c r="AX35" i="1"/>
  <c r="AH35" i="1"/>
  <c r="AX41" i="1"/>
  <c r="U15" i="1"/>
  <c r="Z30" i="1"/>
  <c r="P22" i="1"/>
  <c r="AC23" i="1"/>
  <c r="P33" i="1"/>
  <c r="BG22" i="1"/>
  <c r="AQ22" i="1"/>
  <c r="BG28" i="1"/>
  <c r="Y29" i="1"/>
  <c r="AR44" i="1"/>
  <c r="AZ26" i="1"/>
  <c r="AJ26" i="1"/>
  <c r="AZ32" i="1"/>
  <c r="AW22" i="1"/>
  <c r="AG22" i="1"/>
  <c r="AT22" i="1" s="1"/>
  <c r="AW28" i="1"/>
  <c r="AY36" i="1"/>
  <c r="AI36" i="1"/>
  <c r="AY42" i="1"/>
  <c r="I38" i="1"/>
  <c r="V26" i="1"/>
  <c r="AD34" i="1"/>
  <c r="AD45" i="1"/>
  <c r="BE44" i="1" l="1"/>
  <c r="AO44" i="1"/>
  <c r="T25" i="1"/>
  <c r="BG35" i="1"/>
  <c r="AQ35" i="1"/>
  <c r="AQ38" i="1"/>
  <c r="BG41" i="1"/>
  <c r="AK38" i="1"/>
  <c r="BA38" i="1"/>
  <c r="BA44" i="1"/>
  <c r="AX48" i="1"/>
  <c r="AH48" i="1"/>
  <c r="X28" i="1"/>
  <c r="AM20" i="1"/>
  <c r="BC20" i="1"/>
  <c r="AM23" i="1"/>
  <c r="BC26" i="1"/>
  <c r="BD21" i="1"/>
  <c r="AN21" i="1"/>
  <c r="AN24" i="1"/>
  <c r="BD27" i="1"/>
  <c r="AC24" i="1"/>
  <c r="P34" i="1"/>
  <c r="BG23" i="1"/>
  <c r="AQ23" i="1"/>
  <c r="AQ26" i="1"/>
  <c r="BG29" i="1"/>
  <c r="BD19" i="1"/>
  <c r="AN19" i="1"/>
  <c r="BD25" i="1"/>
  <c r="BB28" i="1"/>
  <c r="AL28" i="1"/>
  <c r="BB34" i="1"/>
  <c r="BE34" i="1"/>
  <c r="AO34" i="1"/>
  <c r="AO37" i="1"/>
  <c r="BE40" i="1"/>
  <c r="AQ36" i="1"/>
  <c r="BG36" i="1"/>
  <c r="AQ39" i="1"/>
  <c r="BG42" i="1"/>
  <c r="AX27" i="1"/>
  <c r="AH27" i="1"/>
  <c r="AH30" i="1"/>
  <c r="AX33" i="1"/>
  <c r="BD41" i="1"/>
  <c r="AN41" i="1"/>
  <c r="BD47" i="1"/>
  <c r="T46" i="1"/>
  <c r="AD48" i="1"/>
  <c r="AD46" i="1"/>
  <c r="BG25" i="1"/>
  <c r="AQ25" i="1"/>
  <c r="AQ28" i="1"/>
  <c r="BG31" i="1"/>
  <c r="U39" i="1"/>
  <c r="U37" i="1"/>
  <c r="AE26" i="1"/>
  <c r="R36" i="1"/>
  <c r="AE37" i="1" s="1"/>
  <c r="AE24" i="1"/>
  <c r="AZ27" i="1"/>
  <c r="AJ27" i="1"/>
  <c r="AZ33" i="1"/>
  <c r="BG34" i="1"/>
  <c r="AQ34" i="1"/>
  <c r="BG40" i="1"/>
  <c r="BA26" i="1"/>
  <c r="AK26" i="1"/>
  <c r="BA32" i="1"/>
  <c r="AI17" i="1"/>
  <c r="AY17" i="1"/>
  <c r="AI20" i="1"/>
  <c r="AT20" i="1" s="1"/>
  <c r="AY23" i="1"/>
  <c r="AG14" i="1"/>
  <c r="AW14" i="1"/>
  <c r="AG17" i="1"/>
  <c r="AW20" i="1"/>
  <c r="AM18" i="1"/>
  <c r="BC18" i="1"/>
  <c r="BC24" i="1"/>
  <c r="X39" i="1"/>
  <c r="AJ16" i="1"/>
  <c r="AZ16" i="1"/>
  <c r="AJ19" i="1"/>
  <c r="AZ22" i="1"/>
  <c r="BB19" i="1"/>
  <c r="AL19" i="1"/>
  <c r="AL22" i="1"/>
  <c r="BB25" i="1"/>
  <c r="AR45" i="1"/>
  <c r="BH45" i="1"/>
  <c r="G47" i="1"/>
  <c r="BE21" i="1"/>
  <c r="AO21" i="1"/>
  <c r="AO24" i="1"/>
  <c r="BE27" i="1"/>
  <c r="BH25" i="1"/>
  <c r="AR25" i="1"/>
  <c r="AR28" i="1"/>
  <c r="BH31" i="1"/>
  <c r="AE46" i="1"/>
  <c r="R47" i="1"/>
  <c r="AE35" i="1"/>
  <c r="BB29" i="1"/>
  <c r="AL29" i="1"/>
  <c r="BB35" i="1"/>
  <c r="I39" i="1"/>
  <c r="V41" i="1" s="1"/>
  <c r="V29" i="1"/>
  <c r="V27" i="1"/>
  <c r="AM40" i="1"/>
  <c r="BC40" i="1"/>
  <c r="BC46" i="1"/>
  <c r="BD30" i="1"/>
  <c r="AN30" i="1"/>
  <c r="BD36" i="1"/>
  <c r="Z42" i="1"/>
  <c r="T47" i="1"/>
  <c r="M42" i="1"/>
  <c r="Z32" i="1"/>
  <c r="AH16" i="1"/>
  <c r="AX16" i="1"/>
  <c r="AH19" i="1"/>
  <c r="AT19" i="1" s="1"/>
  <c r="AX22" i="1"/>
  <c r="BJ22" i="1" s="1"/>
  <c r="J40" i="1"/>
  <c r="W42" i="1" s="1"/>
  <c r="W30" i="1"/>
  <c r="W28" i="1"/>
  <c r="L41" i="1"/>
  <c r="AE47" i="1"/>
  <c r="BJ23" i="1"/>
  <c r="AK37" i="1"/>
  <c r="O45" i="1"/>
  <c r="AB35" i="1"/>
  <c r="AR23" i="1"/>
  <c r="BH23" i="1"/>
  <c r="BH29" i="1"/>
  <c r="AW34" i="1"/>
  <c r="AG34" i="1"/>
  <c r="AT34" i="1" s="1"/>
  <c r="AW40" i="1"/>
  <c r="AC22" i="1"/>
  <c r="BC30" i="1"/>
  <c r="AM30" i="1"/>
  <c r="BC36" i="1"/>
  <c r="N32" i="1"/>
  <c r="AA22" i="1"/>
  <c r="AA20" i="1"/>
  <c r="K17" i="1"/>
  <c r="X18" i="1"/>
  <c r="K28" i="1"/>
  <c r="X16" i="1"/>
  <c r="W39" i="1"/>
  <c r="AH15" i="1"/>
  <c r="AX15" i="1"/>
  <c r="AH18" i="1"/>
  <c r="AX21" i="1"/>
  <c r="AW12" i="1"/>
  <c r="AG12" i="1"/>
  <c r="AW18" i="1"/>
  <c r="AI26" i="1"/>
  <c r="AY26" i="1"/>
  <c r="AY32" i="1"/>
  <c r="G36" i="1"/>
  <c r="T26" i="1"/>
  <c r="T24" i="1"/>
  <c r="V28" i="1"/>
  <c r="T15" i="1"/>
  <c r="G25" i="1"/>
  <c r="T13" i="1"/>
  <c r="H38" i="1"/>
  <c r="U28" i="1"/>
  <c r="U26" i="1"/>
  <c r="AZ18" i="1"/>
  <c r="AJ18" i="1"/>
  <c r="AJ21" i="1"/>
  <c r="AZ24" i="1"/>
  <c r="AW35" i="1"/>
  <c r="AG35" i="1"/>
  <c r="AT35" i="1" s="1"/>
  <c r="AW41" i="1"/>
  <c r="Y20" i="1"/>
  <c r="L30" i="1"/>
  <c r="Y18" i="1"/>
  <c r="AO43" i="1"/>
  <c r="BE43" i="1"/>
  <c r="BE23" i="1"/>
  <c r="AO23" i="1"/>
  <c r="AO26" i="1"/>
  <c r="BE29" i="1"/>
  <c r="AY37" i="1"/>
  <c r="AI37" i="1"/>
  <c r="AY43" i="1"/>
  <c r="BF23" i="1"/>
  <c r="AP23" i="1"/>
  <c r="AP26" i="1"/>
  <c r="BF29" i="1"/>
  <c r="K39" i="1"/>
  <c r="X27" i="1"/>
  <c r="AB46" i="1"/>
  <c r="AX36" i="1"/>
  <c r="AH36" i="1"/>
  <c r="AX42" i="1"/>
  <c r="Q47" i="1"/>
  <c r="AD47" i="1" s="1"/>
  <c r="AD37" i="1"/>
  <c r="AC45" i="1"/>
  <c r="BB40" i="1"/>
  <c r="AL40" i="1"/>
  <c r="BB46" i="1"/>
  <c r="AQ45" i="1"/>
  <c r="BG45" i="1"/>
  <c r="AO33" i="1"/>
  <c r="BE33" i="1"/>
  <c r="AO36" i="1"/>
  <c r="BE39" i="1"/>
  <c r="N43" i="1"/>
  <c r="AA31" i="1"/>
  <c r="BB17" i="1"/>
  <c r="AL17" i="1"/>
  <c r="BB23" i="1"/>
  <c r="AZ38" i="1"/>
  <c r="AJ38" i="1"/>
  <c r="AZ44" i="1"/>
  <c r="V38" i="1"/>
  <c r="P45" i="1"/>
  <c r="AC35" i="1"/>
  <c r="AC33" i="1"/>
  <c r="BE32" i="1"/>
  <c r="AO32" i="1"/>
  <c r="BE38" i="1"/>
  <c r="AN42" i="1"/>
  <c r="BD42" i="1"/>
  <c r="BD48" i="1"/>
  <c r="BH34" i="1"/>
  <c r="AR34" i="1"/>
  <c r="BH40" i="1"/>
  <c r="Z21" i="1"/>
  <c r="M31" i="1"/>
  <c r="Z19" i="1"/>
  <c r="BA15" i="1"/>
  <c r="AK15" i="1"/>
  <c r="BA21" i="1"/>
  <c r="BF32" i="1"/>
  <c r="AP32" i="1"/>
  <c r="BF38" i="1"/>
  <c r="W29" i="1"/>
  <c r="Z41" i="1"/>
  <c r="AC44" i="1"/>
  <c r="AR37" i="1" l="1"/>
  <c r="BH37" i="1"/>
  <c r="AR40" i="1"/>
  <c r="BH43" i="1"/>
  <c r="AA34" i="1"/>
  <c r="N44" i="1"/>
  <c r="AA46" i="1" s="1"/>
  <c r="AY29" i="1"/>
  <c r="BJ29" i="1" s="1"/>
  <c r="AI29" i="1"/>
  <c r="AI32" i="1"/>
  <c r="AT32" i="1" s="1"/>
  <c r="AY35" i="1"/>
  <c r="BH24" i="1"/>
  <c r="AR24" i="1"/>
  <c r="AR27" i="1"/>
  <c r="BH30" i="1"/>
  <c r="AJ39" i="1"/>
  <c r="AZ39" i="1"/>
  <c r="AZ45" i="1"/>
  <c r="AW25" i="1"/>
  <c r="BJ25" i="1" s="1"/>
  <c r="AG25" i="1"/>
  <c r="AT25" i="1" s="1"/>
  <c r="AG28" i="1"/>
  <c r="AW31" i="1"/>
  <c r="BJ31" i="1" s="1"/>
  <c r="AA43" i="1"/>
  <c r="AW15" i="1"/>
  <c r="AG15" i="1"/>
  <c r="AG18" i="1"/>
  <c r="AT18" i="1" s="1"/>
  <c r="AW21" i="1"/>
  <c r="BJ21" i="1" s="1"/>
  <c r="BC42" i="1"/>
  <c r="AM42" i="1"/>
  <c r="BC48" i="1"/>
  <c r="BH46" i="1"/>
  <c r="AR46" i="1"/>
  <c r="BA27" i="1"/>
  <c r="AK27" i="1"/>
  <c r="BA33" i="1"/>
  <c r="BB18" i="1"/>
  <c r="AL18" i="1"/>
  <c r="AL21" i="1"/>
  <c r="BB24" i="1"/>
  <c r="AR47" i="1"/>
  <c r="BH47" i="1"/>
  <c r="Y32" i="1"/>
  <c r="L42" i="1"/>
  <c r="Y30" i="1"/>
  <c r="BG46" i="1"/>
  <c r="AQ46" i="1"/>
  <c r="BF33" i="1"/>
  <c r="AP33" i="1"/>
  <c r="BF39" i="1"/>
  <c r="AQ37" i="1"/>
  <c r="BG37" i="1"/>
  <c r="AQ40" i="1"/>
  <c r="BG43" i="1"/>
  <c r="AX26" i="1"/>
  <c r="AH26" i="1"/>
  <c r="AH29" i="1"/>
  <c r="AX32" i="1"/>
  <c r="AX37" i="1"/>
  <c r="AH37" i="1"/>
  <c r="AX43" i="1"/>
  <c r="V39" i="1"/>
  <c r="BF35" i="1"/>
  <c r="AP35" i="1"/>
  <c r="AP38" i="1"/>
  <c r="BF41" i="1"/>
  <c r="BJ41" i="1"/>
  <c r="AX28" i="1"/>
  <c r="BJ28" i="1" s="1"/>
  <c r="AH28" i="1"/>
  <c r="AH31" i="1"/>
  <c r="AX34" i="1"/>
  <c r="AW26" i="1"/>
  <c r="BJ26" i="1" s="1"/>
  <c r="AG26" i="1"/>
  <c r="AG29" i="1"/>
  <c r="AT29" i="1" s="1"/>
  <c r="AW32" i="1"/>
  <c r="BJ32" i="1" s="1"/>
  <c r="BA18" i="1"/>
  <c r="AK18" i="1"/>
  <c r="AK21" i="1"/>
  <c r="BA24" i="1"/>
  <c r="BF22" i="1"/>
  <c r="AP22" i="1"/>
  <c r="AP25" i="1"/>
  <c r="BF28" i="1"/>
  <c r="AO35" i="1"/>
  <c r="BE35" i="1"/>
  <c r="AO38" i="1"/>
  <c r="BE41" i="1"/>
  <c r="AM32" i="1"/>
  <c r="BC32" i="1"/>
  <c r="AM35" i="1"/>
  <c r="BC38" i="1"/>
  <c r="AX39" i="1"/>
  <c r="AH39" i="1"/>
  <c r="AH42" i="1"/>
  <c r="AX45" i="1"/>
  <c r="AW46" i="1"/>
  <c r="AG46" i="1"/>
  <c r="AT46" i="1" s="1"/>
  <c r="AP44" i="1"/>
  <c r="BF44" i="1"/>
  <c r="AC47" i="1"/>
  <c r="U40" i="1"/>
  <c r="U38" i="1"/>
  <c r="G48" i="1"/>
  <c r="T48" i="1" s="1"/>
  <c r="T36" i="1"/>
  <c r="X19" i="1"/>
  <c r="K29" i="1"/>
  <c r="X17" i="1"/>
  <c r="AC46" i="1"/>
  <c r="AB47" i="1"/>
  <c r="AB45" i="1"/>
  <c r="AZ28" i="1"/>
  <c r="AJ28" i="1"/>
  <c r="AJ31" i="1"/>
  <c r="AZ34" i="1"/>
  <c r="Z44" i="1"/>
  <c r="BH35" i="1"/>
  <c r="AR35" i="1"/>
  <c r="BH41" i="1"/>
  <c r="BJ35" i="1"/>
  <c r="BD20" i="1"/>
  <c r="AN20" i="1"/>
  <c r="AN23" i="1"/>
  <c r="BD26" i="1"/>
  <c r="AZ30" i="1"/>
  <c r="AJ30" i="1"/>
  <c r="AJ33" i="1"/>
  <c r="AZ36" i="1"/>
  <c r="AG47" i="1"/>
  <c r="AT47" i="1" s="1"/>
  <c r="AW47" i="1"/>
  <c r="BJ47" i="1" s="1"/>
  <c r="BC21" i="1"/>
  <c r="AM21" i="1"/>
  <c r="AM24" i="1"/>
  <c r="BC27" i="1"/>
  <c r="BE46" i="1"/>
  <c r="AO46" i="1"/>
  <c r="BF24" i="1"/>
  <c r="AP24" i="1"/>
  <c r="AP27" i="1"/>
  <c r="BF30" i="1"/>
  <c r="AY41" i="1"/>
  <c r="AI41" i="1"/>
  <c r="AI44" i="1"/>
  <c r="AT44" i="1" s="1"/>
  <c r="AY47" i="1"/>
  <c r="R48" i="1"/>
  <c r="AE48" i="1" s="1"/>
  <c r="AE38" i="1"/>
  <c r="AE36" i="1"/>
  <c r="AK28" i="1"/>
  <c r="BA28" i="1"/>
  <c r="BA34" i="1"/>
  <c r="BF45" i="1"/>
  <c r="AP45" i="1"/>
  <c r="AY28" i="1"/>
  <c r="AI28" i="1"/>
  <c r="AI31" i="1"/>
  <c r="AY34" i="1"/>
  <c r="BJ34" i="1" s="1"/>
  <c r="BA16" i="1"/>
  <c r="AK16" i="1"/>
  <c r="BA22" i="1"/>
  <c r="Y31" i="1"/>
  <c r="BA39" i="1"/>
  <c r="AK39" i="1"/>
  <c r="BA45" i="1"/>
  <c r="BH26" i="1"/>
  <c r="AR26" i="1"/>
  <c r="AR29" i="1"/>
  <c r="BH32" i="1"/>
  <c r="AL20" i="1"/>
  <c r="BB20" i="1"/>
  <c r="AL23" i="1"/>
  <c r="BB26" i="1"/>
  <c r="AW24" i="1"/>
  <c r="BJ24" i="1" s="1"/>
  <c r="AG24" i="1"/>
  <c r="AT24" i="1" s="1"/>
  <c r="AW30" i="1"/>
  <c r="BJ30" i="1" s="1"/>
  <c r="K40" i="1"/>
  <c r="AQ48" i="1"/>
  <c r="BG48" i="1"/>
  <c r="Y41" i="1"/>
  <c r="BG47" i="1"/>
  <c r="AQ47" i="1"/>
  <c r="BC41" i="1"/>
  <c r="AM41" i="1"/>
  <c r="BC47" i="1"/>
  <c r="BC19" i="1"/>
  <c r="AM19" i="1"/>
  <c r="AM22" i="1"/>
  <c r="BC25" i="1"/>
  <c r="AI38" i="1"/>
  <c r="AY38" i="1"/>
  <c r="AY44" i="1"/>
  <c r="BD31" i="1"/>
  <c r="AN31" i="1"/>
  <c r="BD37" i="1"/>
  <c r="AG13" i="1"/>
  <c r="AW13" i="1"/>
  <c r="AG16" i="1"/>
  <c r="AW19" i="1"/>
  <c r="AJ29" i="1"/>
  <c r="AZ29" i="1"/>
  <c r="AJ32" i="1"/>
  <c r="AZ35" i="1"/>
  <c r="Z33" i="1"/>
  <c r="M43" i="1"/>
  <c r="Z31" i="1"/>
  <c r="V40" i="1"/>
  <c r="AA33" i="1"/>
  <c r="G37" i="1"/>
  <c r="T27" i="1"/>
  <c r="AN22" i="1"/>
  <c r="BD22" i="1"/>
  <c r="AN25" i="1"/>
  <c r="BD28" i="1"/>
  <c r="AZ42" i="1"/>
  <c r="AJ42" i="1"/>
  <c r="AJ45" i="1"/>
  <c r="AZ48" i="1"/>
  <c r="AY27" i="1"/>
  <c r="AI27" i="1"/>
  <c r="AI30" i="1"/>
  <c r="AY33" i="1"/>
  <c r="W41" i="1"/>
  <c r="P46" i="1"/>
  <c r="AC48" i="1" s="1"/>
  <c r="AC36" i="1"/>
  <c r="AC34" i="1"/>
  <c r="W40" i="1"/>
  <c r="AA32" i="1"/>
  <c r="AW48" i="1" l="1"/>
  <c r="BJ48" i="1" s="1"/>
  <c r="AG48" i="1"/>
  <c r="AT48" i="1" s="1"/>
  <c r="AH40" i="1"/>
  <c r="AX40" i="1"/>
  <c r="AH43" i="1"/>
  <c r="AX46" i="1"/>
  <c r="AN46" i="1"/>
  <c r="BD46" i="1"/>
  <c r="BH36" i="1"/>
  <c r="AR36" i="1"/>
  <c r="AR39" i="1"/>
  <c r="BH42" i="1"/>
  <c r="AM44" i="1"/>
  <c r="BC44" i="1"/>
  <c r="AM47" i="1"/>
  <c r="BF47" i="1"/>
  <c r="AP47" i="1"/>
  <c r="BB30" i="1"/>
  <c r="AL30" i="1"/>
  <c r="AL33" i="1"/>
  <c r="BB36" i="1"/>
  <c r="AN34" i="1"/>
  <c r="BD34" i="1"/>
  <c r="AN37" i="1"/>
  <c r="BD40" i="1"/>
  <c r="K41" i="1"/>
  <c r="X43" i="1" s="1"/>
  <c r="X31" i="1"/>
  <c r="X29" i="1"/>
  <c r="Y44" i="1"/>
  <c r="Y42" i="1"/>
  <c r="AT28" i="1"/>
  <c r="BF36" i="1"/>
  <c r="AP36" i="1"/>
  <c r="AP39" i="1"/>
  <c r="BF42" i="1"/>
  <c r="T39" i="1"/>
  <c r="T37" i="1"/>
  <c r="X30" i="1"/>
  <c r="BA19" i="1"/>
  <c r="AK19" i="1"/>
  <c r="AK22" i="1"/>
  <c r="BA25" i="1"/>
  <c r="BF48" i="1"/>
  <c r="AP48" i="1"/>
  <c r="BD33" i="1"/>
  <c r="AN33" i="1"/>
  <c r="AN36" i="1"/>
  <c r="BD39" i="1"/>
  <c r="X40" i="1"/>
  <c r="BB31" i="1"/>
  <c r="AL31" i="1"/>
  <c r="AL34" i="1"/>
  <c r="BB37" i="1"/>
  <c r="AW36" i="1"/>
  <c r="BJ36" i="1" s="1"/>
  <c r="AG36" i="1"/>
  <c r="AT36" i="1" s="1"/>
  <c r="AW42" i="1"/>
  <c r="BJ42" i="1" s="1"/>
  <c r="AT26" i="1"/>
  <c r="BC33" i="1"/>
  <c r="AM33" i="1"/>
  <c r="AM36" i="1"/>
  <c r="BC39" i="1"/>
  <c r="AL41" i="1"/>
  <c r="BB41" i="1"/>
  <c r="BB47" i="1"/>
  <c r="AP46" i="1"/>
  <c r="BF46" i="1"/>
  <c r="AA45" i="1"/>
  <c r="AZ40" i="1"/>
  <c r="AJ40" i="1"/>
  <c r="AJ43" i="1"/>
  <c r="AZ46" i="1"/>
  <c r="AR48" i="1"/>
  <c r="BH48" i="1"/>
  <c r="Y43" i="1"/>
  <c r="BB32" i="1"/>
  <c r="AL32" i="1"/>
  <c r="AL35" i="1"/>
  <c r="BB38" i="1"/>
  <c r="AJ41" i="1"/>
  <c r="AZ41" i="1"/>
  <c r="AJ44" i="1"/>
  <c r="AZ47" i="1"/>
  <c r="AY40" i="1"/>
  <c r="AI40" i="1"/>
  <c r="AI43" i="1"/>
  <c r="AY46" i="1"/>
  <c r="BJ46" i="1" s="1"/>
  <c r="T38" i="1"/>
  <c r="BD32" i="1"/>
  <c r="AN32" i="1"/>
  <c r="AN35" i="1"/>
  <c r="BD38" i="1"/>
  <c r="AK17" i="1"/>
  <c r="BA17" i="1"/>
  <c r="AK20" i="1"/>
  <c r="BA23" i="1"/>
  <c r="BF34" i="1"/>
  <c r="AP34" i="1"/>
  <c r="AP37" i="1"/>
  <c r="BF40" i="1"/>
  <c r="AW27" i="1"/>
  <c r="BJ27" i="1" s="1"/>
  <c r="AG27" i="1"/>
  <c r="AT27" i="1" s="1"/>
  <c r="AG30" i="1"/>
  <c r="AT30" i="1" s="1"/>
  <c r="AW33" i="1"/>
  <c r="BJ33" i="1" s="1"/>
  <c r="BH38" i="1"/>
  <c r="AR38" i="1"/>
  <c r="AR41" i="1"/>
  <c r="BH44" i="1"/>
  <c r="AM31" i="1"/>
  <c r="BC31" i="1"/>
  <c r="AM34" i="1"/>
  <c r="BC37" i="1"/>
  <c r="AO45" i="1"/>
  <c r="BE45" i="1"/>
  <c r="AO48" i="1"/>
  <c r="Z45" i="1"/>
  <c r="Z43" i="1"/>
  <c r="AO47" i="1"/>
  <c r="BE47" i="1"/>
  <c r="AH38" i="1"/>
  <c r="AX38" i="1"/>
  <c r="AH41" i="1"/>
  <c r="AX44" i="1"/>
  <c r="AT31" i="1"/>
  <c r="AI39" i="1"/>
  <c r="AY39" i="1"/>
  <c r="AI42" i="1"/>
  <c r="AY45" i="1"/>
  <c r="BD43" i="1"/>
  <c r="AN43" i="1"/>
  <c r="AA44" i="1"/>
  <c r="BC45" i="1" l="1"/>
  <c r="AM45" i="1"/>
  <c r="AM48" i="1"/>
  <c r="BA30" i="1"/>
  <c r="AK30" i="1"/>
  <c r="AK33" i="1"/>
  <c r="BA36" i="1"/>
  <c r="BB44" i="1"/>
  <c r="AL44" i="1"/>
  <c r="AL47" i="1"/>
  <c r="AT43" i="1"/>
  <c r="AL43" i="1"/>
  <c r="BB43" i="1"/>
  <c r="AL46" i="1"/>
  <c r="AG39" i="1"/>
  <c r="AT39" i="1" s="1"/>
  <c r="AW39" i="1"/>
  <c r="BJ39" i="1" s="1"/>
  <c r="AG42" i="1"/>
  <c r="AT42" i="1" s="1"/>
  <c r="AW45" i="1"/>
  <c r="BJ45" i="1" s="1"/>
  <c r="BA29" i="1"/>
  <c r="AK29" i="1"/>
  <c r="AK32" i="1"/>
  <c r="BA35" i="1"/>
  <c r="BJ40" i="1"/>
  <c r="BB42" i="1"/>
  <c r="AL42" i="1"/>
  <c r="AL45" i="1"/>
  <c r="BB48" i="1"/>
  <c r="AN44" i="1"/>
  <c r="BD44" i="1"/>
  <c r="AN47" i="1"/>
  <c r="BD45" i="1"/>
  <c r="AN45" i="1"/>
  <c r="AN48" i="1"/>
  <c r="AG37" i="1"/>
  <c r="AT37" i="1" s="1"/>
  <c r="AW37" i="1"/>
  <c r="BJ37" i="1" s="1"/>
  <c r="AG40" i="1"/>
  <c r="AT40" i="1" s="1"/>
  <c r="AW43" i="1"/>
  <c r="BJ43" i="1" s="1"/>
  <c r="X41" i="1"/>
  <c r="BA31" i="1"/>
  <c r="AK31" i="1"/>
  <c r="AK34" i="1"/>
  <c r="BA37" i="1"/>
  <c r="BC43" i="1"/>
  <c r="AM43" i="1"/>
  <c r="AM46" i="1"/>
  <c r="AK40" i="1"/>
  <c r="BA40" i="1"/>
  <c r="BA46" i="1"/>
  <c r="BA43" i="1"/>
  <c r="AK43" i="1"/>
  <c r="AK46" i="1"/>
  <c r="AW38" i="1"/>
  <c r="BJ38" i="1" s="1"/>
  <c r="AG38" i="1"/>
  <c r="AT38" i="1" s="1"/>
  <c r="AG41" i="1"/>
  <c r="AT41" i="1" s="1"/>
  <c r="AW44" i="1"/>
  <c r="BJ44" i="1" s="1"/>
  <c r="X42" i="1"/>
  <c r="BA41" i="1" l="1"/>
  <c r="AK41" i="1"/>
  <c r="AK44" i="1"/>
  <c r="BA47" i="1"/>
  <c r="AK42" i="1"/>
  <c r="BA42" i="1"/>
  <c r="AK45" i="1"/>
  <c r="BA48" i="1"/>
</calcChain>
</file>

<file path=xl/sharedStrings.xml><?xml version="1.0" encoding="utf-8"?>
<sst xmlns="http://schemas.openxmlformats.org/spreadsheetml/2006/main" count="120" uniqueCount="22">
  <si>
    <t>jobcountry</t>
  </si>
  <si>
    <t>country</t>
  </si>
  <si>
    <t>month</t>
  </si>
  <si>
    <t>posted_wage_growth_yoy</t>
  </si>
  <si>
    <t>posted_wage_growth_yoy_3moavg</t>
  </si>
  <si>
    <t>US</t>
  </si>
  <si>
    <t>NA</t>
  </si>
  <si>
    <t xml:space="preserve">Implied Level </t>
  </si>
  <si>
    <t>3 month moving average</t>
  </si>
  <si>
    <t xml:space="preserve">3 month growth of implied </t>
  </si>
  <si>
    <t>Average</t>
  </si>
  <si>
    <t>6 month growth of implied</t>
  </si>
  <si>
    <t>of implied level</t>
  </si>
  <si>
    <t>Only</t>
  </si>
  <si>
    <t>6 month moving average</t>
  </si>
  <si>
    <t>Precovid</t>
  </si>
  <si>
    <t>date</t>
  </si>
  <si>
    <t>Indeed</t>
  </si>
  <si>
    <t>Atlanta Fed</t>
  </si>
  <si>
    <t>3 month</t>
  </si>
  <si>
    <t xml:space="preserve">6 month </t>
  </si>
  <si>
    <t>6 month growth (only pre-covid baselines)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</si>
</sst>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Month Growth of 3 Month Moving Average</a:t>
            </a:r>
          </a:p>
          <a:p>
            <a:pPr>
              <a:defRPr/>
            </a:pPr>
            <a:r>
              <a:rPr lang="en-US"/>
              <a:t>Implied Level of Indeed Wage Tracker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indeed!$C$18:$C$48</c:f>
              <c:numCache>
                <c:formatCode>m/d/yyyy</c:formatCode>
                <c:ptCount val="3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  <c:pt idx="11">
                  <c:v>44287</c:v>
                </c:pt>
                <c:pt idx="12">
                  <c:v>44317</c:v>
                </c:pt>
                <c:pt idx="13">
                  <c:v>44348</c:v>
                </c:pt>
                <c:pt idx="14">
                  <c:v>44378</c:v>
                </c:pt>
                <c:pt idx="15">
                  <c:v>44409</c:v>
                </c:pt>
                <c:pt idx="16">
                  <c:v>44440</c:v>
                </c:pt>
                <c:pt idx="17">
                  <c:v>44470</c:v>
                </c:pt>
                <c:pt idx="18">
                  <c:v>44501</c:v>
                </c:pt>
                <c:pt idx="19">
                  <c:v>44531</c:v>
                </c:pt>
                <c:pt idx="20">
                  <c:v>44562</c:v>
                </c:pt>
                <c:pt idx="21">
                  <c:v>44593</c:v>
                </c:pt>
                <c:pt idx="22">
                  <c:v>44621</c:v>
                </c:pt>
                <c:pt idx="23">
                  <c:v>44652</c:v>
                </c:pt>
                <c:pt idx="24">
                  <c:v>44682</c:v>
                </c:pt>
                <c:pt idx="25">
                  <c:v>44713</c:v>
                </c:pt>
                <c:pt idx="26">
                  <c:v>44743</c:v>
                </c:pt>
                <c:pt idx="27">
                  <c:v>44774</c:v>
                </c:pt>
                <c:pt idx="28">
                  <c:v>44805</c:v>
                </c:pt>
                <c:pt idx="29">
                  <c:v>44835</c:v>
                </c:pt>
                <c:pt idx="30">
                  <c:v>44866</c:v>
                </c:pt>
              </c:numCache>
            </c:numRef>
          </c:cat>
          <c:val>
            <c:numRef>
              <c:f>indeed!$AT$18:$AT$48</c:f>
              <c:numCache>
                <c:formatCode>General</c:formatCode>
                <c:ptCount val="31"/>
                <c:pt idx="0">
                  <c:v>3.135764941964244E-2</c:v>
                </c:pt>
                <c:pt idx="1">
                  <c:v>4.9227385460018551E-3</c:v>
                </c:pt>
                <c:pt idx="2">
                  <c:v>-1.8712971408770079E-2</c:v>
                </c:pt>
                <c:pt idx="3">
                  <c:v>-9.1753963723152001E-3</c:v>
                </c:pt>
                <c:pt idx="4">
                  <c:v>2.0626685804056393E-2</c:v>
                </c:pt>
                <c:pt idx="5">
                  <c:v>4.9865194492970444E-2</c:v>
                </c:pt>
                <c:pt idx="6">
                  <c:v>5.8000164635336526E-2</c:v>
                </c:pt>
                <c:pt idx="7">
                  <c:v>5.4593169363570691E-2</c:v>
                </c:pt>
                <c:pt idx="8">
                  <c:v>5.109979714357471E-2</c:v>
                </c:pt>
                <c:pt idx="9">
                  <c:v>5.5916417893464798E-2</c:v>
                </c:pt>
                <c:pt idx="10">
                  <c:v>6.0248643719248283E-2</c:v>
                </c:pt>
                <c:pt idx="11">
                  <c:v>6.8195067562061507E-2</c:v>
                </c:pt>
                <c:pt idx="12">
                  <c:v>8.5188525654053285E-2</c:v>
                </c:pt>
                <c:pt idx="13">
                  <c:v>0.10338247966326171</c:v>
                </c:pt>
                <c:pt idx="14">
                  <c:v>0.12190567383303441</c:v>
                </c:pt>
                <c:pt idx="15">
                  <c:v>0.1072340836275935</c:v>
                </c:pt>
                <c:pt idx="16">
                  <c:v>0.10220730018274245</c:v>
                </c:pt>
                <c:pt idx="17">
                  <c:v>8.8528840826079438E-2</c:v>
                </c:pt>
                <c:pt idx="18">
                  <c:v>9.3807312014976496E-2</c:v>
                </c:pt>
                <c:pt idx="19">
                  <c:v>8.0291306255423509E-2</c:v>
                </c:pt>
                <c:pt idx="20">
                  <c:v>7.4665846729188232E-2</c:v>
                </c:pt>
                <c:pt idx="21">
                  <c:v>6.6461918466506509E-2</c:v>
                </c:pt>
                <c:pt idx="22">
                  <c:v>7.5631721566476282E-2</c:v>
                </c:pt>
                <c:pt idx="23">
                  <c:v>7.463980147998435E-2</c:v>
                </c:pt>
                <c:pt idx="24">
                  <c:v>8.3689920794504699E-2</c:v>
                </c:pt>
                <c:pt idx="25">
                  <c:v>7.665946918093651E-2</c:v>
                </c:pt>
                <c:pt idx="26">
                  <c:v>7.6579745372398048E-2</c:v>
                </c:pt>
                <c:pt idx="27">
                  <c:v>6.0760848541292191E-2</c:v>
                </c:pt>
                <c:pt idx="28">
                  <c:v>5.5225837316040138E-2</c:v>
                </c:pt>
                <c:pt idx="29">
                  <c:v>4.9196904021986253E-2</c:v>
                </c:pt>
                <c:pt idx="30">
                  <c:v>4.8147200280982107E-2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5-4902-9040-B3DB5AA00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59808"/>
        <c:axId val="179560224"/>
      </c:lineChart>
      <c:dateAx>
        <c:axId val="1795598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60224"/>
        <c:crosses val="autoZero"/>
        <c:auto val="1"/>
        <c:lblOffset val="100"/>
        <c:baseTimeUnit val="months"/>
      </c:dateAx>
      <c:valAx>
        <c:axId val="17956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5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Month Growth of 3 Month Moving Average of</a:t>
            </a:r>
          </a:p>
          <a:p>
            <a:pPr>
              <a:defRPr/>
            </a:pPr>
            <a:r>
              <a:rPr lang="en-US"/>
              <a:t>Implied</a:t>
            </a:r>
            <a:r>
              <a:rPr lang="en-US" baseline="0"/>
              <a:t> Wage Level, Atlanta Fed and Indeed Wage Trackers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'Indeed vs ATL'!$G$4</c:f>
              <c:strCache>
                <c:ptCount val="1"/>
                <c:pt idx="0">
                  <c:v>Atlanta Fed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'Indeed vs ATL'!$F$5:$F$32</c:f>
              <c:numCache>
                <c:formatCode>m/d/yyyy</c:formatCode>
                <c:ptCount val="28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</c:numCache>
            </c:numRef>
          </c:cat>
          <c:val>
            <c:numRef>
              <c:f>'Indeed vs ATL'!$G$5:$G$32</c:f>
              <c:numCache>
                <c:formatCode>General</c:formatCode>
                <c:ptCount val="28"/>
                <c:pt idx="0">
                  <c:v>3.065425777385446E-2</c:v>
                </c:pt>
                <c:pt idx="1">
                  <c:v>3.057181782775148E-2</c:v>
                </c:pt>
                <c:pt idx="2">
                  <c:v>3.3132836327905278E-2</c:v>
                </c:pt>
                <c:pt idx="3">
                  <c:v>4.0245208794802055E-2</c:v>
                </c:pt>
                <c:pt idx="4">
                  <c:v>3.2847598228521201E-2</c:v>
                </c:pt>
                <c:pt idx="5">
                  <c:v>2.9208048617233102E-2</c:v>
                </c:pt>
                <c:pt idx="6">
                  <c:v>2.7170612325476944E-2</c:v>
                </c:pt>
                <c:pt idx="7">
                  <c:v>3.3989012744512749E-2</c:v>
                </c:pt>
                <c:pt idx="8">
                  <c:v>3.0850655391758092E-2</c:v>
                </c:pt>
                <c:pt idx="9">
                  <c:v>2.3439575648483979E-2</c:v>
                </c:pt>
                <c:pt idx="10">
                  <c:v>3.2015566841286779E-2</c:v>
                </c:pt>
                <c:pt idx="11">
                  <c:v>5.5134878075943083E-2</c:v>
                </c:pt>
                <c:pt idx="12">
                  <c:v>6.5776908132061399E-2</c:v>
                </c:pt>
                <c:pt idx="13">
                  <c:v>6.9718244204412597E-2</c:v>
                </c:pt>
                <c:pt idx="14">
                  <c:v>5.0510866242287233E-2</c:v>
                </c:pt>
                <c:pt idx="15">
                  <c:v>5.6338409925258626E-2</c:v>
                </c:pt>
                <c:pt idx="16">
                  <c:v>4.6098949779650476E-2</c:v>
                </c:pt>
                <c:pt idx="17">
                  <c:v>6.9338193484498309E-2</c:v>
                </c:pt>
                <c:pt idx="18">
                  <c:v>8.7635567227462685E-2</c:v>
                </c:pt>
                <c:pt idx="19">
                  <c:v>9.1889106293335396E-2</c:v>
                </c:pt>
                <c:pt idx="20">
                  <c:v>6.6549389289917993E-2</c:v>
                </c:pt>
                <c:pt idx="21">
                  <c:v>3.766403592585469E-2</c:v>
                </c:pt>
                <c:pt idx="22">
                  <c:v>6.2293806169654777E-2</c:v>
                </c:pt>
                <c:pt idx="23">
                  <c:v>8.322120294701163E-2</c:v>
                </c:pt>
                <c:pt idx="24">
                  <c:v>8.5891754235235832E-2</c:v>
                </c:pt>
                <c:pt idx="25">
                  <c:v>5.5025236480622165E-2</c:v>
                </c:pt>
                <c:pt idx="26">
                  <c:v>3.6196462241271044E-2</c:v>
                </c:pt>
                <c:pt idx="27">
                  <c:v>4.7190873857355042E-2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4-41EC-9D95-823E2E5B54FE}"/>
            </c:ext>
          </c:extLst>
        </c:ser>
        <c:ser>
          <c:idx val="1"/>
          <c:order val="1"/>
          <c:tx>
            <c:strRef>
              <c:f>'Indeed vs ATL'!$H$4</c:f>
              <c:strCache>
                <c:ptCount val="1"/>
                <c:pt idx="0">
                  <c:v>Indeed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'Indeed vs ATL'!$F$5:$F$32</c:f>
              <c:numCache>
                <c:formatCode>m/d/yyyy</c:formatCode>
                <c:ptCount val="28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44652</c:v>
                </c:pt>
                <c:pt idx="21">
                  <c:v>44682</c:v>
                </c:pt>
                <c:pt idx="22">
                  <c:v>44713</c:v>
                </c:pt>
                <c:pt idx="23">
                  <c:v>44743</c:v>
                </c:pt>
                <c:pt idx="24">
                  <c:v>44774</c:v>
                </c:pt>
                <c:pt idx="25">
                  <c:v>44805</c:v>
                </c:pt>
                <c:pt idx="26">
                  <c:v>44835</c:v>
                </c:pt>
                <c:pt idx="27">
                  <c:v>44866</c:v>
                </c:pt>
              </c:numCache>
            </c:numRef>
          </c:cat>
          <c:val>
            <c:numRef>
              <c:f>'Indeed vs ATL'!$H$5:$H$32</c:f>
              <c:numCache>
                <c:formatCode>General</c:formatCode>
                <c:ptCount val="28"/>
                <c:pt idx="0">
                  <c:v>-9.1753963723152001E-3</c:v>
                </c:pt>
                <c:pt idx="1">
                  <c:v>2.0626685804056393E-2</c:v>
                </c:pt>
                <c:pt idx="2">
                  <c:v>4.9865194492970444E-2</c:v>
                </c:pt>
                <c:pt idx="3">
                  <c:v>5.8000164635336526E-2</c:v>
                </c:pt>
                <c:pt idx="4">
                  <c:v>5.4593169363570691E-2</c:v>
                </c:pt>
                <c:pt idx="5">
                  <c:v>5.109979714357471E-2</c:v>
                </c:pt>
                <c:pt idx="6">
                  <c:v>5.5916417893464798E-2</c:v>
                </c:pt>
                <c:pt idx="7">
                  <c:v>6.0248643719248283E-2</c:v>
                </c:pt>
                <c:pt idx="8">
                  <c:v>6.8195067562061507E-2</c:v>
                </c:pt>
                <c:pt idx="9">
                  <c:v>8.5188525654053285E-2</c:v>
                </c:pt>
                <c:pt idx="10">
                  <c:v>0.10338247966326171</c:v>
                </c:pt>
                <c:pt idx="11">
                  <c:v>0.12190567383303441</c:v>
                </c:pt>
                <c:pt idx="12">
                  <c:v>0.1072340836275935</c:v>
                </c:pt>
                <c:pt idx="13">
                  <c:v>0.10220730018274245</c:v>
                </c:pt>
                <c:pt idx="14">
                  <c:v>8.8528840826079438E-2</c:v>
                </c:pt>
                <c:pt idx="15">
                  <c:v>9.3807312014976496E-2</c:v>
                </c:pt>
                <c:pt idx="16">
                  <c:v>8.0291306255423509E-2</c:v>
                </c:pt>
                <c:pt idx="17">
                  <c:v>7.4665846729188232E-2</c:v>
                </c:pt>
                <c:pt idx="18">
                  <c:v>6.6461918466506509E-2</c:v>
                </c:pt>
                <c:pt idx="19">
                  <c:v>7.5631721566476282E-2</c:v>
                </c:pt>
                <c:pt idx="20">
                  <c:v>7.463980147998435E-2</c:v>
                </c:pt>
                <c:pt idx="21">
                  <c:v>8.3689920794504699E-2</c:v>
                </c:pt>
                <c:pt idx="22">
                  <c:v>7.665946918093651E-2</c:v>
                </c:pt>
                <c:pt idx="23">
                  <c:v>7.6579745372398048E-2</c:v>
                </c:pt>
                <c:pt idx="24">
                  <c:v>6.0760848541292191E-2</c:v>
                </c:pt>
                <c:pt idx="25">
                  <c:v>5.5225837316040138E-2</c:v>
                </c:pt>
                <c:pt idx="26">
                  <c:v>4.9196904021986253E-2</c:v>
                </c:pt>
                <c:pt idx="27">
                  <c:v>4.8147200280982107E-2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4-41EC-9D95-823E2E5B5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814656"/>
        <c:axId val="259815488"/>
      </c:lineChart>
      <c:dateAx>
        <c:axId val="2598146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15488"/>
        <c:crosses val="autoZero"/>
        <c:auto val="1"/>
        <c:lblOffset val="100"/>
        <c:baseTimeUnit val="months"/>
        <c:majorUnit val="1"/>
        <c:majorTimeUnit val="months"/>
      </c:dateAx>
      <c:valAx>
        <c:axId val="2598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1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3 Month Growth of 3 Month Moving Average of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Implied Wage Level, Atlanta Fed and Indeed Wage Trackers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'Indeed vs ATL'!$I$7</c:f>
              <c:strCache>
                <c:ptCount val="1"/>
                <c:pt idx="0">
                  <c:v>Atlanta Fed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'Indeed vs ATL'!$F$8:$F$32</c:f>
              <c:numCache>
                <c:formatCode>m/d/yyyy</c:formatCode>
                <c:ptCount val="25"/>
                <c:pt idx="0">
                  <c:v>44136</c:v>
                </c:pt>
                <c:pt idx="1">
                  <c:v>44166</c:v>
                </c:pt>
                <c:pt idx="2">
                  <c:v>44197</c:v>
                </c:pt>
                <c:pt idx="3">
                  <c:v>44228</c:v>
                </c:pt>
                <c:pt idx="4">
                  <c:v>44256</c:v>
                </c:pt>
                <c:pt idx="5">
                  <c:v>44287</c:v>
                </c:pt>
                <c:pt idx="6">
                  <c:v>44317</c:v>
                </c:pt>
                <c:pt idx="7">
                  <c:v>44348</c:v>
                </c:pt>
                <c:pt idx="8">
                  <c:v>44378</c:v>
                </c:pt>
                <c:pt idx="9">
                  <c:v>44409</c:v>
                </c:pt>
                <c:pt idx="10">
                  <c:v>44440</c:v>
                </c:pt>
                <c:pt idx="11">
                  <c:v>44470</c:v>
                </c:pt>
                <c:pt idx="12">
                  <c:v>44501</c:v>
                </c:pt>
                <c:pt idx="13">
                  <c:v>44531</c:v>
                </c:pt>
                <c:pt idx="14">
                  <c:v>44562</c:v>
                </c:pt>
                <c:pt idx="15">
                  <c:v>44593</c:v>
                </c:pt>
                <c:pt idx="16">
                  <c:v>44621</c:v>
                </c:pt>
                <c:pt idx="17">
                  <c:v>44652</c:v>
                </c:pt>
                <c:pt idx="18">
                  <c:v>44682</c:v>
                </c:pt>
                <c:pt idx="19">
                  <c:v>44713</c:v>
                </c:pt>
                <c:pt idx="20">
                  <c:v>44743</c:v>
                </c:pt>
                <c:pt idx="21">
                  <c:v>44774</c:v>
                </c:pt>
                <c:pt idx="22">
                  <c:v>44805</c:v>
                </c:pt>
                <c:pt idx="23">
                  <c:v>44835</c:v>
                </c:pt>
                <c:pt idx="24">
                  <c:v>44866</c:v>
                </c:pt>
              </c:numCache>
            </c:numRef>
          </c:cat>
          <c:val>
            <c:numRef>
              <c:f>'Indeed vs ATL'!$I$8:$I$32</c:f>
              <c:numCache>
                <c:formatCode>General</c:formatCode>
                <c:ptCount val="25"/>
                <c:pt idx="0">
                  <c:v>3.5419718071351393E-2</c:v>
                </c:pt>
                <c:pt idx="1">
                  <c:v>3.1693751846379646E-2</c:v>
                </c:pt>
                <c:pt idx="2">
                  <c:v>3.1153339955630299E-2</c:v>
                </c:pt>
                <c:pt idx="3">
                  <c:v>3.3658787694974011E-2</c:v>
                </c:pt>
                <c:pt idx="4">
                  <c:v>3.3409449052033878E-2</c:v>
                </c:pt>
                <c:pt idx="5">
                  <c:v>3.0021576965056695E-2</c:v>
                </c:pt>
                <c:pt idx="6">
                  <c:v>2.5284742646384972E-2</c:v>
                </c:pt>
                <c:pt idx="7">
                  <c:v>3.2992848509800464E-2</c:v>
                </c:pt>
                <c:pt idx="8">
                  <c:v>4.291516986568783E-2</c:v>
                </c:pt>
                <c:pt idx="9">
                  <c:v>4.4381644355985538E-2</c:v>
                </c:pt>
                <c:pt idx="10">
                  <c:v>5.0682110345678488E-2</c:v>
                </c:pt>
                <c:pt idx="11">
                  <c:v>5.2804353586325459E-2</c:v>
                </c:pt>
                <c:pt idx="12">
                  <c:v>6.1027814983949213E-2</c:v>
                </c:pt>
                <c:pt idx="13">
                  <c:v>5.782708158148072E-2</c:v>
                </c:pt>
                <c:pt idx="14">
                  <c:v>5.9867086842905315E-2</c:v>
                </c:pt>
                <c:pt idx="15">
                  <c:v>7.1843316379926039E-2</c:v>
                </c:pt>
                <c:pt idx="16">
                  <c:v>6.8739851172894273E-2</c:v>
                </c:pt>
                <c:pt idx="17">
                  <c:v>6.7935119917800199E-2</c:v>
                </c:pt>
                <c:pt idx="18">
                  <c:v>6.2336744506204154E-2</c:v>
                </c:pt>
                <c:pt idx="19">
                  <c:v>7.6980439353905028E-2</c:v>
                </c:pt>
                <c:pt idx="20">
                  <c:v>7.4845858745413843E-2</c:v>
                </c:pt>
                <c:pt idx="21">
                  <c:v>6.1491800918947903E-2</c:v>
                </c:pt>
                <c:pt idx="22">
                  <c:v>5.8637449734554759E-2</c:v>
                </c:pt>
                <c:pt idx="23">
                  <c:v>5.9431863587934765E-2</c:v>
                </c:pt>
                <c:pt idx="24">
                  <c:v>6.6346409808309567E-2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4-41BD-B075-C6637FA136FF}"/>
            </c:ext>
          </c:extLst>
        </c:ser>
        <c:ser>
          <c:idx val="1"/>
          <c:order val="1"/>
          <c:tx>
            <c:strRef>
              <c:f>'Indeed vs ATL'!$J$7</c:f>
              <c:strCache>
                <c:ptCount val="1"/>
                <c:pt idx="0">
                  <c:v>Indeed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'Indeed vs ATL'!$F$8:$F$32</c:f>
              <c:numCache>
                <c:formatCode>m/d/yyyy</c:formatCode>
                <c:ptCount val="25"/>
                <c:pt idx="0">
                  <c:v>44136</c:v>
                </c:pt>
                <c:pt idx="1">
                  <c:v>44166</c:v>
                </c:pt>
                <c:pt idx="2">
                  <c:v>44197</c:v>
                </c:pt>
                <c:pt idx="3">
                  <c:v>44228</c:v>
                </c:pt>
                <c:pt idx="4">
                  <c:v>44256</c:v>
                </c:pt>
                <c:pt idx="5">
                  <c:v>44287</c:v>
                </c:pt>
                <c:pt idx="6">
                  <c:v>44317</c:v>
                </c:pt>
                <c:pt idx="7">
                  <c:v>44348</c:v>
                </c:pt>
                <c:pt idx="8">
                  <c:v>44378</c:v>
                </c:pt>
                <c:pt idx="9">
                  <c:v>44409</c:v>
                </c:pt>
                <c:pt idx="10">
                  <c:v>44440</c:v>
                </c:pt>
                <c:pt idx="11">
                  <c:v>44470</c:v>
                </c:pt>
                <c:pt idx="12">
                  <c:v>44501</c:v>
                </c:pt>
                <c:pt idx="13">
                  <c:v>44531</c:v>
                </c:pt>
                <c:pt idx="14">
                  <c:v>44562</c:v>
                </c:pt>
                <c:pt idx="15">
                  <c:v>44593</c:v>
                </c:pt>
                <c:pt idx="16">
                  <c:v>44621</c:v>
                </c:pt>
                <c:pt idx="17">
                  <c:v>44652</c:v>
                </c:pt>
                <c:pt idx="18">
                  <c:v>44682</c:v>
                </c:pt>
                <c:pt idx="19">
                  <c:v>44713</c:v>
                </c:pt>
                <c:pt idx="20">
                  <c:v>44743</c:v>
                </c:pt>
                <c:pt idx="21">
                  <c:v>44774</c:v>
                </c:pt>
                <c:pt idx="22">
                  <c:v>44805</c:v>
                </c:pt>
                <c:pt idx="23">
                  <c:v>44835</c:v>
                </c:pt>
                <c:pt idx="24">
                  <c:v>44866</c:v>
                </c:pt>
              </c:numCache>
            </c:numRef>
          </c:cat>
          <c:val>
            <c:numRef>
              <c:f>'Indeed vs ATL'!$J$8:$J$32</c:f>
              <c:numCache>
                <c:formatCode>General</c:formatCode>
                <c:ptCount val="25"/>
                <c:pt idx="0">
                  <c:v>2.3861608693523124E-2</c:v>
                </c:pt>
                <c:pt idx="1">
                  <c:v>3.7470930342475249E-2</c:v>
                </c:pt>
                <c:pt idx="2">
                  <c:v>5.0482314443202871E-2</c:v>
                </c:pt>
                <c:pt idx="3">
                  <c:v>5.6957738384953695E-2</c:v>
                </c:pt>
                <c:pt idx="4">
                  <c:v>5.7415048269454726E-2</c:v>
                </c:pt>
                <c:pt idx="5">
                  <c:v>5.9605414169229119E-2</c:v>
                </c:pt>
                <c:pt idx="6">
                  <c:v>7.0438648131436521E-2</c:v>
                </c:pt>
                <c:pt idx="7">
                  <c:v>8.1599325879763887E-2</c:v>
                </c:pt>
                <c:pt idx="8">
                  <c:v>9.4718404462835373E-2</c:v>
                </c:pt>
                <c:pt idx="9">
                  <c:v>9.6140932608844334E-2</c:v>
                </c:pt>
                <c:pt idx="10">
                  <c:v>0.10278826121448148</c:v>
                </c:pt>
                <c:pt idx="11">
                  <c:v>0.10508977024159345</c:v>
                </c:pt>
                <c:pt idx="12">
                  <c:v>0.10050022116429647</c:v>
                </c:pt>
                <c:pt idx="13">
                  <c:v>9.1194283378848454E-2</c:v>
                </c:pt>
                <c:pt idx="14">
                  <c:v>8.1575133041623227E-2</c:v>
                </c:pt>
                <c:pt idx="15">
                  <c:v>8.0048034730031789E-2</c:v>
                </c:pt>
                <c:pt idx="16">
                  <c:v>7.79568757085322E-2</c:v>
                </c:pt>
                <c:pt idx="17">
                  <c:v>7.4645166673953309E-2</c:v>
                </c:pt>
                <c:pt idx="18">
                  <c:v>7.5027572932560238E-2</c:v>
                </c:pt>
                <c:pt idx="19">
                  <c:v>7.6144246272023722E-2</c:v>
                </c:pt>
                <c:pt idx="20">
                  <c:v>7.5606760504061857E-2</c:v>
                </c:pt>
                <c:pt idx="21">
                  <c:v>7.2149454079635397E-2</c:v>
                </c:pt>
                <c:pt idx="22">
                  <c:v>6.5882524919831376E-2</c:v>
                </c:pt>
                <c:pt idx="23">
                  <c:v>6.2798713191610567E-2</c:v>
                </c:pt>
                <c:pt idx="24">
                  <c:v>5.4435163282208432E-2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4-41BD-B075-C6637FA13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60592"/>
        <c:axId val="191468496"/>
      </c:lineChart>
      <c:dateAx>
        <c:axId val="1914605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68496"/>
        <c:crosses val="autoZero"/>
        <c:auto val="1"/>
        <c:lblOffset val="100"/>
        <c:baseTimeUnit val="months"/>
      </c:dateAx>
      <c:valAx>
        <c:axId val="19146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190500</xdr:colOff>
      <xdr:row>50</xdr:row>
      <xdr:rowOff>69273</xdr:rowOff>
    </xdr:from>
    <xdr:to>
      <xdr:col>42</xdr:col>
      <xdr:colOff>502228</xdr:colOff>
      <xdr:row>70</xdr:row>
      <xdr:rowOff>185304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8FB6B-B175-EE7F-79C7-503B45C36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609599</xdr:colOff>
      <xdr:row>2</xdr:row>
      <xdr:rowOff>133349</xdr:rowOff>
    </xdr:from>
    <xdr:to>
      <xdr:col>23</xdr:col>
      <xdr:colOff>66674</xdr:colOff>
      <xdr:row>20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429E92-33A4-4545-152B-9C8A499E0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204787</xdr:colOff>
      <xdr:row>20</xdr:row>
      <xdr:rowOff>104774</xdr:rowOff>
    </xdr:from>
    <xdr:to>
      <xdr:col>19</xdr:col>
      <xdr:colOff>323850</xdr:colOff>
      <xdr:row>37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1B6B86-A355-8E77-F008-6B8F7D795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8"/>
  <sheetViews>
    <sheetView tabSelected="1" zoomScale="85" zoomScaleNormal="85" workbookViewId="0">
      <selection activeCell="BF57" sqref="BF56:BF57"/>
    </sheetView>
  </sheetViews>
  <sheetFormatPr defaultRowHeight="15" x14ac:dyDescent="0.25"/>
  <cols>
    <col min="3" max="3" width="10.85546875" bestFit="1" customWidth="1"/>
  </cols>
  <sheetData>
    <row r="1" spans="1:6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2" x14ac:dyDescent="0.25">
      <c r="A2" t="s">
        <v>5</v>
      </c>
      <c r="B2" t="s">
        <v>5</v>
      </c>
      <c r="C2" s="1">
        <v>43466</v>
      </c>
      <c r="D2">
        <v>2.920853E-2</v>
      </c>
      <c r="E2" t="s">
        <v>6</v>
      </c>
      <c r="G2">
        <v>1</v>
      </c>
      <c r="I2" t="s">
        <v>7</v>
      </c>
      <c r="V2" t="s">
        <v>8</v>
      </c>
      <c r="AI2" t="s">
        <v>9</v>
      </c>
      <c r="AT2" t="s">
        <v>10</v>
      </c>
      <c r="AU2" t="s">
        <v>10</v>
      </c>
      <c r="AW2" t="s">
        <v>11</v>
      </c>
    </row>
    <row r="3" spans="1:62" x14ac:dyDescent="0.25">
      <c r="A3" t="s">
        <v>5</v>
      </c>
      <c r="B3" t="s">
        <v>5</v>
      </c>
      <c r="C3" s="1">
        <v>43497</v>
      </c>
      <c r="D3">
        <v>3.2110092E-2</v>
      </c>
      <c r="E3" t="s">
        <v>6</v>
      </c>
      <c r="G3">
        <f>G$14^(1/12)*G2</f>
        <v>1.002418548076853</v>
      </c>
      <c r="H3">
        <v>1</v>
      </c>
      <c r="V3" t="s">
        <v>12</v>
      </c>
      <c r="AI3" t="s">
        <v>8</v>
      </c>
      <c r="AT3" t="s">
        <v>13</v>
      </c>
      <c r="AW3" t="s">
        <v>14</v>
      </c>
      <c r="BJ3" t="s">
        <v>21</v>
      </c>
    </row>
    <row r="4" spans="1:62" x14ac:dyDescent="0.25">
      <c r="A4" t="s">
        <v>5</v>
      </c>
      <c r="B4" t="s">
        <v>5</v>
      </c>
      <c r="C4" s="1">
        <v>43525</v>
      </c>
      <c r="D4">
        <v>3.4512919000000003E-2</v>
      </c>
      <c r="E4">
        <v>3.1943846999999997E-2</v>
      </c>
      <c r="G4">
        <f t="shared" ref="G4:G13" si="0">G$14^(1/12)*G3</f>
        <v>1.0048429455285062</v>
      </c>
      <c r="H4">
        <f>H$15^(1/12)*H3</f>
        <v>1.002490843914621</v>
      </c>
      <c r="I4">
        <v>1</v>
      </c>
      <c r="T4">
        <f t="shared" ref="T4" si="1">AVERAGE(G2:G4)</f>
        <v>1.002420497868453</v>
      </c>
      <c r="AT4" t="s">
        <v>15</v>
      </c>
    </row>
    <row r="5" spans="1:62" x14ac:dyDescent="0.25">
      <c r="A5" t="s">
        <v>5</v>
      </c>
      <c r="B5" t="s">
        <v>5</v>
      </c>
      <c r="C5" s="1">
        <v>43556</v>
      </c>
      <c r="D5">
        <v>3.2258065000000002E-2</v>
      </c>
      <c r="E5">
        <v>3.2960358000000002E-2</v>
      </c>
      <c r="G5">
        <f t="shared" si="0"/>
        <v>1.0072732065019534</v>
      </c>
      <c r="H5">
        <f t="shared" ref="H5:H14" si="2">H$15^(1/12)*H4</f>
        <v>1.0049878921326489</v>
      </c>
      <c r="I5">
        <f>I$16^(1/12)*I4</f>
        <v>1.0029285565417829</v>
      </c>
      <c r="J5">
        <v>1</v>
      </c>
      <c r="T5">
        <f t="shared" ref="T5" si="3">AVERAGE(G3:G5)</f>
        <v>1.0048449000357709</v>
      </c>
      <c r="U5">
        <f t="shared" ref="U5" si="4">AVERAGE(H3:H5)</f>
        <v>1.0024929120157566</v>
      </c>
    </row>
    <row r="6" spans="1:62" x14ac:dyDescent="0.25">
      <c r="A6" t="s">
        <v>5</v>
      </c>
      <c r="B6" t="s">
        <v>5</v>
      </c>
      <c r="C6" s="1">
        <v>43586</v>
      </c>
      <c r="D6">
        <v>3.0303030000000002E-2</v>
      </c>
      <c r="E6">
        <v>3.2358004000000003E-2</v>
      </c>
      <c r="G6">
        <f t="shared" si="0"/>
        <v>1.0097093451784043</v>
      </c>
      <c r="H6">
        <f t="shared" si="2"/>
        <v>1.0074911601080352</v>
      </c>
      <c r="I6">
        <f t="shared" ref="I6:I15" si="5">I$16^(1/12)*I5</f>
        <v>1.0058656895269842</v>
      </c>
      <c r="J6">
        <f>J$17^(1/12)*J5</f>
        <v>1.0029285565417829</v>
      </c>
      <c r="K6">
        <v>1</v>
      </c>
      <c r="T6">
        <f t="shared" ref="T6" si="6">AVERAGE(G4:G6)</f>
        <v>1.0072751657362879</v>
      </c>
      <c r="U6">
        <f t="shared" ref="U6" si="7">AVERAGE(H4:H6)</f>
        <v>1.0049899653851018</v>
      </c>
      <c r="V6">
        <f t="shared" ref="V6" si="8">AVERAGE(I4:I6)</f>
        <v>1.0029314153562556</v>
      </c>
    </row>
    <row r="7" spans="1:62" x14ac:dyDescent="0.25">
      <c r="A7" t="s">
        <v>5</v>
      </c>
      <c r="B7" t="s">
        <v>5</v>
      </c>
      <c r="C7" s="1">
        <v>43617</v>
      </c>
      <c r="D7">
        <v>3.0303030000000002E-2</v>
      </c>
      <c r="E7">
        <v>3.0954708000000001E-2</v>
      </c>
      <c r="G7">
        <f t="shared" si="0"/>
        <v>1.012151375773366</v>
      </c>
      <c r="H7">
        <f t="shared" si="2"/>
        <v>1.0100006633332248</v>
      </c>
      <c r="I7">
        <f t="shared" si="5"/>
        <v>1.0088114240722035</v>
      </c>
      <c r="J7">
        <f t="shared" ref="J7:J16" si="9">J$17^(1/12)*J6</f>
        <v>1.0058656895269842</v>
      </c>
      <c r="K7">
        <f>K$18^(1/12)*K6</f>
        <v>1.0019749689620931</v>
      </c>
      <c r="L7">
        <v>1</v>
      </c>
      <c r="T7">
        <f t="shared" ref="T7" si="10">AVERAGE(G5:G7)</f>
        <v>1.0097113091512413</v>
      </c>
      <c r="U7">
        <f t="shared" ref="U7" si="11">AVERAGE(H5:H7)</f>
        <v>1.0074932385246365</v>
      </c>
      <c r="V7">
        <f t="shared" ref="V7" si="12">AVERAGE(I5:I7)</f>
        <v>1.0058685567136569</v>
      </c>
      <c r="W7">
        <f t="shared" ref="W7" si="13">AVERAGE(J5:J7)</f>
        <v>1.0029314153562556</v>
      </c>
      <c r="AG7">
        <f>(T7/T4)^4-1</f>
        <v>2.9411764999998535E-2</v>
      </c>
    </row>
    <row r="8" spans="1:62" x14ac:dyDescent="0.25">
      <c r="A8" t="s">
        <v>5</v>
      </c>
      <c r="B8" t="s">
        <v>5</v>
      </c>
      <c r="C8" s="1">
        <v>43647</v>
      </c>
      <c r="D8">
        <v>3.0473724000000001E-2</v>
      </c>
      <c r="E8">
        <v>3.0359928000000001E-2</v>
      </c>
      <c r="G8">
        <f t="shared" si="0"/>
        <v>1.0145993125367267</v>
      </c>
      <c r="H8">
        <f t="shared" si="2"/>
        <v>1.0125164173392516</v>
      </c>
      <c r="I8">
        <f t="shared" si="5"/>
        <v>1.0117657853675954</v>
      </c>
      <c r="J8">
        <f t="shared" si="9"/>
        <v>1.0088114240722035</v>
      </c>
      <c r="K8">
        <f t="shared" ref="K8:K17" si="14">K$18^(1/12)*K7</f>
        <v>1.0039538384265876</v>
      </c>
      <c r="L8">
        <f>L$19^(1/12)*L7</f>
        <v>1.0016194837599273</v>
      </c>
      <c r="M8">
        <v>1</v>
      </c>
      <c r="T8">
        <f t="shared" ref="T8" si="15">AVERAGE(G6:G8)</f>
        <v>1.0121533444961657</v>
      </c>
      <c r="U8">
        <f t="shared" ref="U8" si="16">AVERAGE(H6:H8)</f>
        <v>1.0100027469268371</v>
      </c>
      <c r="V8">
        <f t="shared" ref="V8" si="17">AVERAGE(I6:I8)</f>
        <v>1.0088142996555944</v>
      </c>
      <c r="W8">
        <f t="shared" ref="W8" si="18">AVERAGE(J6:J8)</f>
        <v>1.0058685567136569</v>
      </c>
      <c r="X8">
        <f t="shared" ref="X8" si="19">AVERAGE(K6:K8)</f>
        <v>1.0019762691295604</v>
      </c>
      <c r="AG8">
        <f t="shared" ref="AG8:AH8" si="20">(T8/T5)^4-1</f>
        <v>2.9411764999998535E-2</v>
      </c>
      <c r="AH8">
        <f t="shared" si="20"/>
        <v>3.0303030000000675E-2</v>
      </c>
    </row>
    <row r="9" spans="1:62" x14ac:dyDescent="0.25">
      <c r="A9" t="s">
        <v>5</v>
      </c>
      <c r="B9" t="s">
        <v>5</v>
      </c>
      <c r="C9" s="1">
        <v>43678</v>
      </c>
      <c r="D9">
        <v>3.4482759000000002E-2</v>
      </c>
      <c r="E9">
        <v>3.1753170999999997E-2</v>
      </c>
      <c r="G9">
        <f t="shared" si="0"/>
        <v>1.0170531697528389</v>
      </c>
      <c r="H9">
        <f t="shared" si="2"/>
        <v>1.0150384376958348</v>
      </c>
      <c r="I9">
        <f t="shared" si="5"/>
        <v>1.0147287986770859</v>
      </c>
      <c r="J9">
        <f t="shared" si="9"/>
        <v>1.0117657853675954</v>
      </c>
      <c r="K9">
        <f t="shared" si="14"/>
        <v>1.0059366160968544</v>
      </c>
      <c r="L9">
        <f t="shared" ref="L9:L18" si="21">L$19^(1/12)*L8</f>
        <v>1.0032415902475031</v>
      </c>
      <c r="M9">
        <f>M$20^(1/12)*M8</f>
        <v>1.0017559907365585</v>
      </c>
      <c r="N9">
        <v>1</v>
      </c>
      <c r="T9">
        <f t="shared" ref="T9" si="22">AVERAGE(G7:G9)</f>
        <v>1.0146012860209772</v>
      </c>
      <c r="U9">
        <f t="shared" ref="U9" si="23">AVERAGE(H7:H9)</f>
        <v>1.0125185061227704</v>
      </c>
      <c r="V9">
        <f t="shared" ref="V9" si="24">AVERAGE(I7:I9)</f>
        <v>1.0117686693722951</v>
      </c>
      <c r="W9">
        <f t="shared" ref="W9" si="25">AVERAGE(J7:J9)</f>
        <v>1.0088142996555944</v>
      </c>
      <c r="X9">
        <f t="shared" ref="X9" si="26">AVERAGE(K7:K9)</f>
        <v>1.003955141161845</v>
      </c>
      <c r="Y9">
        <f t="shared" ref="Y9" si="27">AVERAGE(L7:L9)</f>
        <v>1.0016203580024767</v>
      </c>
      <c r="AG9">
        <f t="shared" ref="AG9:AI9" si="28">(T9/T6)^4-1</f>
        <v>2.9411764999998535E-2</v>
      </c>
      <c r="AH9">
        <f t="shared" si="28"/>
        <v>3.0303030000000675E-2</v>
      </c>
      <c r="AI9">
        <f t="shared" si="28"/>
        <v>3.5714286000000817E-2</v>
      </c>
    </row>
    <row r="10" spans="1:62" x14ac:dyDescent="0.25">
      <c r="A10" t="s">
        <v>5</v>
      </c>
      <c r="B10" t="s">
        <v>5</v>
      </c>
      <c r="C10" s="1">
        <v>43709</v>
      </c>
      <c r="D10">
        <v>2.8571428999999999E-2</v>
      </c>
      <c r="E10">
        <v>3.1175970000000001E-2</v>
      </c>
      <c r="G10">
        <f t="shared" si="0"/>
        <v>1.0195129617406018</v>
      </c>
      <c r="H10">
        <f t="shared" si="2"/>
        <v>1.0175667400114758</v>
      </c>
      <c r="I10">
        <f t="shared" si="5"/>
        <v>1.0177004893385873</v>
      </c>
      <c r="J10">
        <f t="shared" si="9"/>
        <v>1.0147287986770859</v>
      </c>
      <c r="K10">
        <f t="shared" si="14"/>
        <v>1.0079233096914786</v>
      </c>
      <c r="L10">
        <f t="shared" si="21"/>
        <v>1.0048663237101927</v>
      </c>
      <c r="M10">
        <f t="shared" ref="M10:M19" si="29">M$20^(1/12)*M9</f>
        <v>1.0035150649765838</v>
      </c>
      <c r="N10">
        <f>N$21^(1/12)*N9</f>
        <v>1.0019176294934238</v>
      </c>
      <c r="O10">
        <v>1</v>
      </c>
      <c r="T10">
        <f t="shared" ref="T10" si="30">AVERAGE(G8:G10)</f>
        <v>1.0170551480100558</v>
      </c>
      <c r="U10">
        <f t="shared" ref="U10" si="31">AVERAGE(H8:H10)</f>
        <v>1.0150405316821873</v>
      </c>
      <c r="V10">
        <f t="shared" ref="V10" si="32">AVERAGE(I8:I10)</f>
        <v>1.0147316911277562</v>
      </c>
      <c r="W10">
        <f t="shared" ref="W10" si="33">AVERAGE(J8:J10)</f>
        <v>1.0117686693722951</v>
      </c>
      <c r="X10">
        <f t="shared" ref="X10" si="34">AVERAGE(K8:K10)</f>
        <v>1.0059379214049735</v>
      </c>
      <c r="Y10">
        <f t="shared" ref="Y10" si="35">AVERAGE(L8:L10)</f>
        <v>1.0032424659058743</v>
      </c>
      <c r="Z10">
        <f t="shared" ref="Z10" si="36">AVERAGE(M8:M10)</f>
        <v>1.0017570185710476</v>
      </c>
      <c r="AG10">
        <f t="shared" ref="AG10:AJ10" si="37">(T10/T7)^4-1</f>
        <v>2.9411764999997647E-2</v>
      </c>
      <c r="AH10">
        <f t="shared" si="37"/>
        <v>3.0303030000000675E-2</v>
      </c>
      <c r="AI10">
        <f t="shared" si="37"/>
        <v>3.5714285999999928E-2</v>
      </c>
      <c r="AJ10">
        <f t="shared" si="37"/>
        <v>3.5714286000000817E-2</v>
      </c>
      <c r="AW10">
        <f t="shared" ref="AW10" si="38">(T10/T4)^2-1</f>
        <v>2.9411764999998535E-2</v>
      </c>
    </row>
    <row r="11" spans="1:62" x14ac:dyDescent="0.25">
      <c r="A11" t="s">
        <v>5</v>
      </c>
      <c r="B11" t="s">
        <v>5</v>
      </c>
      <c r="C11" s="1">
        <v>43739</v>
      </c>
      <c r="D11">
        <v>3.2258065000000002E-2</v>
      </c>
      <c r="E11">
        <v>3.1770751E-2</v>
      </c>
      <c r="G11">
        <f t="shared" si="0"/>
        <v>1.0219787028535463</v>
      </c>
      <c r="H11">
        <f t="shared" si="2"/>
        <v>1.0201013399335541</v>
      </c>
      <c r="I11">
        <f t="shared" si="5"/>
        <v>1.0206808827642155</v>
      </c>
      <c r="J11">
        <f t="shared" si="9"/>
        <v>1.0177004893385873</v>
      </c>
      <c r="K11">
        <f t="shared" si="14"/>
        <v>1.0099139269442894</v>
      </c>
      <c r="L11">
        <f t="shared" si="21"/>
        <v>1.0064936884023392</v>
      </c>
      <c r="M11">
        <f t="shared" si="29"/>
        <v>1.0052772281346796</v>
      </c>
      <c r="N11">
        <f t="shared" ref="N11:N19" si="39">N$21^(1/12)*N10</f>
        <v>1.0038389362897215</v>
      </c>
      <c r="O11">
        <f>O$22^(1/12)*O10</f>
        <v>1.002166968317977</v>
      </c>
      <c r="P11">
        <v>1</v>
      </c>
      <c r="T11">
        <f t="shared" ref="T11" si="40">AVERAGE(G9:G11)</f>
        <v>1.0195149447823291</v>
      </c>
      <c r="U11">
        <f t="shared" ref="U11" si="41">AVERAGE(H9:H11)</f>
        <v>1.0175688392136215</v>
      </c>
      <c r="V11">
        <f t="shared" ref="V11" si="42">AVERAGE(I9:I11)</f>
        <v>1.0177033902599628</v>
      </c>
      <c r="W11">
        <f t="shared" ref="W11" si="43">AVERAGE(J9:J11)</f>
        <v>1.0147316911277562</v>
      </c>
      <c r="X11">
        <f t="shared" ref="X11" si="44">AVERAGE(K9:K11)</f>
        <v>1.0079246175775409</v>
      </c>
      <c r="Y11">
        <f t="shared" ref="Y11" si="45">AVERAGE(L9:L11)</f>
        <v>1.0048672007866786</v>
      </c>
      <c r="Z11">
        <f t="shared" ref="Z11" si="46">AVERAGE(M9:M11)</f>
        <v>1.0035160946159405</v>
      </c>
      <c r="AA11">
        <f t="shared" ref="AA11" si="47">AVERAGE(N9:N11)</f>
        <v>1.0019188552610485</v>
      </c>
      <c r="AG11">
        <f t="shared" ref="AG11:AK11" si="48">(T11/T8)^4-1</f>
        <v>2.9411764999998535E-2</v>
      </c>
      <c r="AH11">
        <f t="shared" si="48"/>
        <v>3.0303030000001563E-2</v>
      </c>
      <c r="AI11">
        <f t="shared" si="48"/>
        <v>3.5714285999999928E-2</v>
      </c>
      <c r="AJ11">
        <f t="shared" si="48"/>
        <v>3.5714285999999928E-2</v>
      </c>
      <c r="AK11">
        <f t="shared" si="48"/>
        <v>2.395876300000066E-2</v>
      </c>
      <c r="AW11">
        <f t="shared" ref="AW11:AX11" si="49">(T11/T5)^2-1</f>
        <v>2.9411764999998535E-2</v>
      </c>
      <c r="AX11">
        <f t="shared" si="49"/>
        <v>3.0303030000001119E-2</v>
      </c>
    </row>
    <row r="12" spans="1:62" x14ac:dyDescent="0.25">
      <c r="A12" t="s">
        <v>5</v>
      </c>
      <c r="B12" t="s">
        <v>5</v>
      </c>
      <c r="C12" s="1">
        <v>43770</v>
      </c>
      <c r="D12">
        <v>3.125E-2</v>
      </c>
      <c r="E12">
        <v>3.0693163999999998E-2</v>
      </c>
      <c r="G12">
        <f t="shared" si="0"/>
        <v>1.0244504074799174</v>
      </c>
      <c r="H12">
        <f t="shared" si="2"/>
        <v>1.0226422531484243</v>
      </c>
      <c r="I12">
        <f t="shared" si="5"/>
        <v>1.0236700044405074</v>
      </c>
      <c r="J12">
        <f t="shared" si="9"/>
        <v>1.0206808827642155</v>
      </c>
      <c r="K12">
        <f t="shared" si="14"/>
        <v>1.0119084756043899</v>
      </c>
      <c r="L12">
        <f t="shared" si="21"/>
        <v>1.0081236885851761</v>
      </c>
      <c r="M12">
        <f t="shared" si="29"/>
        <v>1.0070424856349574</v>
      </c>
      <c r="N12">
        <f t="shared" si="39"/>
        <v>1.0057639274405978</v>
      </c>
      <c r="O12">
        <f t="shared" ref="O12:O21" si="50">O$22^(1/12)*O11</f>
        <v>1.0043386323876451</v>
      </c>
      <c r="P12">
        <f>P$23^(1/12)*P11</f>
        <v>1.0023503308225969</v>
      </c>
      <c r="Q12">
        <v>1</v>
      </c>
      <c r="T12">
        <f t="shared" ref="T12" si="51">AVERAGE(G10:G12)</f>
        <v>1.0219806906913551</v>
      </c>
      <c r="U12">
        <f t="shared" ref="U12" si="52">AVERAGE(H10:H12)</f>
        <v>1.0201034443644847</v>
      </c>
      <c r="V12">
        <f t="shared" ref="V12" si="53">AVERAGE(I10:I12)</f>
        <v>1.0206837921811036</v>
      </c>
      <c r="W12">
        <f t="shared" ref="W12" si="54">AVERAGE(J10:J12)</f>
        <v>1.0177033902599628</v>
      </c>
      <c r="X12">
        <f t="shared" ref="X12" si="55">AVERAGE(K10:K12)</f>
        <v>1.009915237413386</v>
      </c>
      <c r="Y12">
        <f t="shared" ref="Y12" si="56">AVERAGE(L10:L12)</f>
        <v>1.006494566899236</v>
      </c>
      <c r="Z12">
        <f t="shared" ref="Z12" si="57">AVERAGE(M10:M12)</f>
        <v>1.0052782595820735</v>
      </c>
      <c r="AA12">
        <f t="shared" ref="AA12" si="58">AVERAGE(N10:N12)</f>
        <v>1.0038401644079145</v>
      </c>
      <c r="AB12">
        <f t="shared" ref="AB12" si="59">AVERAGE(O10:O12)</f>
        <v>1.0021685335685406</v>
      </c>
      <c r="AG12">
        <f t="shared" ref="AG12:AL12" si="60">(T12/T9)^4-1</f>
        <v>2.9411764999997647E-2</v>
      </c>
      <c r="AH12">
        <f t="shared" si="60"/>
        <v>3.0303030000000675E-2</v>
      </c>
      <c r="AI12">
        <f t="shared" si="60"/>
        <v>3.5714286000000817E-2</v>
      </c>
      <c r="AJ12">
        <f t="shared" si="60"/>
        <v>3.5714285999999928E-2</v>
      </c>
      <c r="AK12">
        <f t="shared" si="60"/>
        <v>2.3958762999999772E-2</v>
      </c>
      <c r="AL12">
        <f t="shared" si="60"/>
        <v>1.960784300000018E-2</v>
      </c>
      <c r="AW12">
        <f t="shared" ref="AW12:AY12" si="61">(T12/T6)^2-1</f>
        <v>2.9411764999998091E-2</v>
      </c>
      <c r="AX12">
        <f t="shared" si="61"/>
        <v>3.0303030000001119E-2</v>
      </c>
      <c r="AY12">
        <f t="shared" si="61"/>
        <v>3.5714286000000817E-2</v>
      </c>
    </row>
    <row r="13" spans="1:62" x14ac:dyDescent="0.25">
      <c r="A13" t="s">
        <v>5</v>
      </c>
      <c r="B13" t="s">
        <v>5</v>
      </c>
      <c r="C13" s="1">
        <v>43800</v>
      </c>
      <c r="D13">
        <v>2.5523573000000001E-2</v>
      </c>
      <c r="E13">
        <v>2.9677212000000001E-2</v>
      </c>
      <c r="G13">
        <f t="shared" si="0"/>
        <v>1.0269280900427593</v>
      </c>
      <c r="H13">
        <f t="shared" si="2"/>
        <v>1.0251894953815133</v>
      </c>
      <c r="I13">
        <f t="shared" si="5"/>
        <v>1.0266678799286386</v>
      </c>
      <c r="J13">
        <f t="shared" si="9"/>
        <v>1.0236700044405074</v>
      </c>
      <c r="K13">
        <f t="shared" si="14"/>
        <v>1.0139069634361875</v>
      </c>
      <c r="L13">
        <f t="shared" si="21"/>
        <v>1.0097563285268378</v>
      </c>
      <c r="M13">
        <f t="shared" si="29"/>
        <v>1.0088108429110532</v>
      </c>
      <c r="N13">
        <f t="shared" si="39"/>
        <v>1.0076926100112797</v>
      </c>
      <c r="O13">
        <f t="shared" si="50"/>
        <v>1.0065150023845495</v>
      </c>
      <c r="P13">
        <f t="shared" ref="P13:P22" si="62">P$23^(1/12)*P12</f>
        <v>1.0047061857001696</v>
      </c>
      <c r="Q13">
        <f>Q$24^(1/12)*Q12</f>
        <v>1.0023460552340804</v>
      </c>
      <c r="R13">
        <v>1</v>
      </c>
      <c r="T13">
        <f t="shared" ref="T13" si="63">AVERAGE(G11:G13)</f>
        <v>1.0244524001254078</v>
      </c>
      <c r="U13">
        <f t="shared" ref="U13" si="64">AVERAGE(H11:H13)</f>
        <v>1.0226443628211639</v>
      </c>
      <c r="V13">
        <f t="shared" ref="V13" si="65">AVERAGE(I11:I13)</f>
        <v>1.0236729223777872</v>
      </c>
      <c r="W13">
        <f t="shared" ref="W13" si="66">AVERAGE(J11:J13)</f>
        <v>1.0206837921811036</v>
      </c>
      <c r="X13">
        <f t="shared" ref="X13" si="67">AVERAGE(K11:K13)</f>
        <v>1.0119097886616222</v>
      </c>
      <c r="Y13">
        <f t="shared" ref="Y13" si="68">AVERAGE(L11:L13)</f>
        <v>1.0081245685047844</v>
      </c>
      <c r="Z13">
        <f t="shared" ref="Z13" si="69">AVERAGE(M11:M13)</f>
        <v>1.0070435188935634</v>
      </c>
      <c r="AA13">
        <f t="shared" ref="AA13" si="70">AVERAGE(N11:N13)</f>
        <v>1.0057651579138664</v>
      </c>
      <c r="AB13">
        <f t="shared" ref="AB13" si="71">AVERAGE(O11:O13)</f>
        <v>1.0043402010300573</v>
      </c>
      <c r="AC13">
        <f t="shared" ref="AC13" si="72">AVERAGE(P11:P13)</f>
        <v>1.0023521721742554</v>
      </c>
      <c r="AG13">
        <f t="shared" ref="AG13:AM13" si="73">(T13/T10)^4-1</f>
        <v>2.9411764999998535E-2</v>
      </c>
      <c r="AH13">
        <f t="shared" si="73"/>
        <v>3.0303030000001563E-2</v>
      </c>
      <c r="AI13">
        <f t="shared" si="73"/>
        <v>3.5714286000000817E-2</v>
      </c>
      <c r="AJ13">
        <f t="shared" si="73"/>
        <v>3.5714286000000817E-2</v>
      </c>
      <c r="AK13">
        <f t="shared" si="73"/>
        <v>2.3958762999999772E-2</v>
      </c>
      <c r="AL13">
        <f t="shared" si="73"/>
        <v>1.960784300000018E-2</v>
      </c>
      <c r="AM13">
        <f t="shared" si="73"/>
        <v>2.1276595999998316E-2</v>
      </c>
      <c r="AW13">
        <f t="shared" ref="AW13:AZ13" si="74">(T13/T7)^2-1</f>
        <v>2.9411764999998535E-2</v>
      </c>
      <c r="AX13">
        <f t="shared" si="74"/>
        <v>3.0303030000000675E-2</v>
      </c>
      <c r="AY13">
        <f t="shared" si="74"/>
        <v>3.5714285999999928E-2</v>
      </c>
      <c r="AZ13">
        <f t="shared" si="74"/>
        <v>3.5714286000000817E-2</v>
      </c>
    </row>
    <row r="14" spans="1:62" x14ac:dyDescent="0.25">
      <c r="A14" t="s">
        <v>5</v>
      </c>
      <c r="B14" t="s">
        <v>5</v>
      </c>
      <c r="C14" s="1">
        <v>43831</v>
      </c>
      <c r="D14">
        <v>2.9411764999999999E-2</v>
      </c>
      <c r="E14">
        <v>2.8728446000000001E-2</v>
      </c>
      <c r="G14">
        <f>G2+$D14</f>
        <v>1.0294117650000001</v>
      </c>
      <c r="H14">
        <f t="shared" si="2"/>
        <v>1.0277430823974176</v>
      </c>
      <c r="I14">
        <f t="shared" si="5"/>
        <v>1.0296745348646421</v>
      </c>
      <c r="J14">
        <f t="shared" si="9"/>
        <v>1.0266678799286386</v>
      </c>
      <c r="K14">
        <f t="shared" si="14"/>
        <v>1.0159093982194241</v>
      </c>
      <c r="L14">
        <f t="shared" si="21"/>
        <v>1.0113916125023708</v>
      </c>
      <c r="M14">
        <f t="shared" si="29"/>
        <v>1.0105823054061447</v>
      </c>
      <c r="N14">
        <f t="shared" si="39"/>
        <v>1.0096249910805426</v>
      </c>
      <c r="O14">
        <f t="shared" si="50"/>
        <v>1.0086960885062854</v>
      </c>
      <c r="P14">
        <f t="shared" si="62"/>
        <v>1.0070675776160745</v>
      </c>
      <c r="Q14">
        <f t="shared" ref="Q14:Q23" si="75">Q$24^(1/12)*Q13</f>
        <v>1.0046976144433222</v>
      </c>
      <c r="R14">
        <f>R$25^(1/12)*R13</f>
        <v>1.002513241945302</v>
      </c>
      <c r="T14">
        <f t="shared" ref="T14" si="76">AVERAGE(G12:G14)</f>
        <v>1.0269300875075589</v>
      </c>
      <c r="U14">
        <f t="shared" ref="U14" si="77">AVERAGE(H12:H14)</f>
        <v>1.0251916103091183</v>
      </c>
      <c r="V14">
        <f t="shared" ref="V14" si="78">AVERAGE(I12:I14)</f>
        <v>1.0266708064112626</v>
      </c>
      <c r="W14">
        <f t="shared" ref="W14" si="79">AVERAGE(J12:J14)</f>
        <v>1.0236729223777872</v>
      </c>
      <c r="X14">
        <f t="shared" ref="X14" si="80">AVERAGE(K12:K14)</f>
        <v>1.0139082790866671</v>
      </c>
      <c r="Y14">
        <f t="shared" ref="Y14" si="81">AVERAGE(L12:L14)</f>
        <v>1.0097572098714616</v>
      </c>
      <c r="Z14">
        <f t="shared" ref="Z14" si="82">AVERAGE(M12:M14)</f>
        <v>1.0088118779840518</v>
      </c>
      <c r="AA14">
        <f t="shared" ref="AA14" si="83">AVERAGE(N12:N14)</f>
        <v>1.00769384284414</v>
      </c>
      <c r="AB14">
        <f t="shared" ref="AB14" si="84">AVERAGE(O12:O14)</f>
        <v>1.0065165744261602</v>
      </c>
      <c r="AC14">
        <f t="shared" ref="AC14" si="85">AVERAGE(P12:P14)</f>
        <v>1.0047080313796135</v>
      </c>
      <c r="AD14">
        <f t="shared" ref="AD14" si="86">AVERAGE(Q12:Q14)</f>
        <v>1.0023478898924676</v>
      </c>
      <c r="AG14">
        <f t="shared" ref="AG14:AN14" si="87">(T14/T11)^4-1</f>
        <v>2.9411764999999424E-2</v>
      </c>
      <c r="AH14">
        <f t="shared" si="87"/>
        <v>3.0303030000000675E-2</v>
      </c>
      <c r="AI14">
        <f t="shared" si="87"/>
        <v>3.5714285999999928E-2</v>
      </c>
      <c r="AJ14">
        <f t="shared" si="87"/>
        <v>3.5714286000000817E-2</v>
      </c>
      <c r="AK14">
        <f t="shared" si="87"/>
        <v>2.3958762999998884E-2</v>
      </c>
      <c r="AL14">
        <f t="shared" si="87"/>
        <v>1.9607842999998404E-2</v>
      </c>
      <c r="AM14">
        <f t="shared" si="87"/>
        <v>2.1276595999999204E-2</v>
      </c>
      <c r="AN14">
        <f t="shared" si="87"/>
        <v>2.3255813999999875E-2</v>
      </c>
      <c r="AW14">
        <f t="shared" ref="AW14:BA14" si="88">(T14/T8)^2-1</f>
        <v>2.9411764999999424E-2</v>
      </c>
      <c r="AX14">
        <f t="shared" si="88"/>
        <v>3.0303030000001119E-2</v>
      </c>
      <c r="AY14">
        <f t="shared" si="88"/>
        <v>3.5714285999999928E-2</v>
      </c>
      <c r="AZ14">
        <f t="shared" si="88"/>
        <v>3.5714285999999928E-2</v>
      </c>
      <c r="BA14">
        <f t="shared" si="88"/>
        <v>2.3958762999999772E-2</v>
      </c>
    </row>
    <row r="15" spans="1:62" x14ac:dyDescent="0.25">
      <c r="A15" t="s">
        <v>5</v>
      </c>
      <c r="B15" t="s">
        <v>5</v>
      </c>
      <c r="C15" s="1">
        <v>43862</v>
      </c>
      <c r="D15">
        <v>3.0303030000000002E-2</v>
      </c>
      <c r="E15">
        <v>2.8412789000000001E-2</v>
      </c>
      <c r="G15">
        <f>G3*(1+$D15)</f>
        <v>1.0327948674117824</v>
      </c>
      <c r="H15">
        <f>H3+$D15</f>
        <v>1.03030303</v>
      </c>
      <c r="I15">
        <f t="shared" si="5"/>
        <v>1.0326899949596273</v>
      </c>
      <c r="J15">
        <f t="shared" si="9"/>
        <v>1.0296745348646421</v>
      </c>
      <c r="K15">
        <f t="shared" si="14"/>
        <v>1.0179157877492062</v>
      </c>
      <c r="L15">
        <f t="shared" si="21"/>
        <v>1.013029544793745</v>
      </c>
      <c r="M15">
        <f t="shared" si="29"/>
        <v>1.0123568785729677</v>
      </c>
      <c r="N15">
        <f t="shared" si="39"/>
        <v>1.0115610777407364</v>
      </c>
      <c r="O15">
        <f t="shared" si="50"/>
        <v>1.0108819009725458</v>
      </c>
      <c r="P15">
        <f t="shared" si="62"/>
        <v>1.0094345195841836</v>
      </c>
      <c r="Q15">
        <f t="shared" si="75"/>
        <v>1.007054690540355</v>
      </c>
      <c r="R15">
        <f t="shared" ref="R15:R24" si="89">R$25^(1/12)*R14</f>
        <v>1.0050328002756796</v>
      </c>
      <c r="T15">
        <f t="shared" ref="T15:T47" si="90">AVERAGE(G13:G15)</f>
        <v>1.0297115741515139</v>
      </c>
      <c r="U15">
        <f t="shared" ref="U15:U47" si="91">AVERAGE(H13:H15)</f>
        <v>1.0277452025929767</v>
      </c>
      <c r="V15">
        <f t="shared" ref="V15:V47" si="92">AVERAGE(I13:I15)</f>
        <v>1.0296774699176359</v>
      </c>
      <c r="W15">
        <f t="shared" ref="W15:W47" si="93">AVERAGE(J13:J15)</f>
        <v>1.0266708064112626</v>
      </c>
      <c r="X15">
        <f t="shared" ref="X15:X47" si="94">AVERAGE(K13:K15)</f>
        <v>1.0159107164682726</v>
      </c>
      <c r="Y15">
        <f t="shared" ref="Y15:Y47" si="95">AVERAGE(L13:L15)</f>
        <v>1.0113924952743176</v>
      </c>
      <c r="Z15">
        <f t="shared" ref="Z15:Z47" si="96">AVERAGE(M13:M15)</f>
        <v>1.0105833422967219</v>
      </c>
      <c r="AA15">
        <f t="shared" ref="AA15:AA47" si="97">AVERAGE(N13:N15)</f>
        <v>1.0096262262775195</v>
      </c>
      <c r="AB15">
        <f t="shared" ref="AB15:AB47" si="98">AVERAGE(O13:O15)</f>
        <v>1.0086976639544603</v>
      </c>
      <c r="AC15">
        <f t="shared" ref="AC15:AC47" si="99">AVERAGE(P13:P15)</f>
        <v>1.0070694276334757</v>
      </c>
      <c r="AD15">
        <f t="shared" ref="AD15:AD47" si="100">AVERAGE(Q13:Q15)</f>
        <v>1.0046994534059193</v>
      </c>
      <c r="AE15">
        <f t="shared" ref="AE15:AE47" si="101">AVERAGE(R13:R15)</f>
        <v>1.0025153474069939</v>
      </c>
      <c r="AG15">
        <f t="shared" ref="AG15:AO15" si="102">(T15/T12)^4-1</f>
        <v>3.0603507133386332E-2</v>
      </c>
      <c r="AH15">
        <f t="shared" si="102"/>
        <v>3.0303029999998898E-2</v>
      </c>
      <c r="AI15">
        <f t="shared" si="102"/>
        <v>3.571428599999904E-2</v>
      </c>
      <c r="AJ15">
        <f t="shared" si="102"/>
        <v>3.5714285999999928E-2</v>
      </c>
      <c r="AK15">
        <f t="shared" si="102"/>
        <v>2.3958762999999772E-2</v>
      </c>
      <c r="AL15">
        <f t="shared" si="102"/>
        <v>1.9607842999998404E-2</v>
      </c>
      <c r="AM15">
        <f t="shared" si="102"/>
        <v>2.1276595999999204E-2</v>
      </c>
      <c r="AN15">
        <f t="shared" si="102"/>
        <v>2.3255813999999875E-2</v>
      </c>
      <c r="AO15">
        <f t="shared" si="102"/>
        <v>2.6315789000000089E-2</v>
      </c>
      <c r="AW15">
        <f t="shared" ref="AW15:BB15" si="103">(T15/T9)^2-1</f>
        <v>3.0007463707601989E-2</v>
      </c>
      <c r="AX15">
        <f t="shared" si="103"/>
        <v>3.0303029999999787E-2</v>
      </c>
      <c r="AY15">
        <f t="shared" si="103"/>
        <v>3.5714285999999484E-2</v>
      </c>
      <c r="AZ15">
        <f t="shared" si="103"/>
        <v>3.5714285999999928E-2</v>
      </c>
      <c r="BA15">
        <f t="shared" si="103"/>
        <v>2.3958763000000216E-2</v>
      </c>
      <c r="BB15">
        <f t="shared" si="103"/>
        <v>1.9607842999998848E-2</v>
      </c>
    </row>
    <row r="16" spans="1:62" x14ac:dyDescent="0.25">
      <c r="A16" t="s">
        <v>5</v>
      </c>
      <c r="B16" t="s">
        <v>5</v>
      </c>
      <c r="C16" s="1">
        <v>43891</v>
      </c>
      <c r="D16">
        <v>3.5714285999999998E-2</v>
      </c>
      <c r="E16">
        <v>3.1809693999999999E-2</v>
      </c>
      <c r="G16">
        <f t="shared" ref="G16:G48" si="104">G4*(1+$D16)</f>
        <v>1.0407301938701936</v>
      </c>
      <c r="H16">
        <f t="shared" ref="H16:H48" si="105">H4*(1+$D16)</f>
        <v>1.038294088626569</v>
      </c>
      <c r="I16">
        <f>I4+$D16</f>
        <v>1.0357142859999999</v>
      </c>
      <c r="J16">
        <f t="shared" si="9"/>
        <v>1.0326899949596273</v>
      </c>
      <c r="K16">
        <f t="shared" si="14"/>
        <v>1.0199261398360355</v>
      </c>
      <c r="L16">
        <f t="shared" si="21"/>
        <v>1.014670129689865</v>
      </c>
      <c r="M16">
        <f t="shared" si="29"/>
        <v>1.0141345678738332</v>
      </c>
      <c r="N16">
        <f t="shared" si="39"/>
        <v>1.0135008770978116</v>
      </c>
      <c r="O16">
        <f t="shared" si="50"/>
        <v>1.0130724500251698</v>
      </c>
      <c r="P16">
        <f t="shared" si="62"/>
        <v>1.0118070246489557</v>
      </c>
      <c r="Q16">
        <f t="shared" si="75"/>
        <v>1.0094172964681025</v>
      </c>
      <c r="R16">
        <f t="shared" si="89"/>
        <v>1.0075586908657368</v>
      </c>
      <c r="T16">
        <f t="shared" si="90"/>
        <v>1.0343122754273253</v>
      </c>
      <c r="U16">
        <f t="shared" si="91"/>
        <v>1.0321134003413288</v>
      </c>
      <c r="V16">
        <f t="shared" si="92"/>
        <v>1.0326929386080899</v>
      </c>
      <c r="W16">
        <f t="shared" si="93"/>
        <v>1.0296774699176359</v>
      </c>
      <c r="X16">
        <f t="shared" si="94"/>
        <v>1.0179171086015553</v>
      </c>
      <c r="Y16">
        <f t="shared" si="95"/>
        <v>1.0130304289953269</v>
      </c>
      <c r="Z16">
        <f t="shared" si="96"/>
        <v>1.0123579172843151</v>
      </c>
      <c r="AA16">
        <f t="shared" si="97"/>
        <v>1.0115623153063635</v>
      </c>
      <c r="AB16">
        <f t="shared" si="98"/>
        <v>1.0108834798346671</v>
      </c>
      <c r="AC16">
        <f t="shared" si="99"/>
        <v>1.0094363739497378</v>
      </c>
      <c r="AD16">
        <f t="shared" si="100"/>
        <v>1.0070565338172599</v>
      </c>
      <c r="AE16">
        <f t="shared" si="101"/>
        <v>1.0050349110289061</v>
      </c>
      <c r="AG16">
        <f t="shared" ref="AG16:AP16" si="106">(T16/T13)^4-1</f>
        <v>3.9057494006721427E-2</v>
      </c>
      <c r="AH16">
        <f t="shared" si="106"/>
        <v>3.7555058230151372E-2</v>
      </c>
      <c r="AI16">
        <f t="shared" si="106"/>
        <v>3.5714286000000817E-2</v>
      </c>
      <c r="AJ16">
        <f t="shared" si="106"/>
        <v>3.571428599999904E-2</v>
      </c>
      <c r="AK16">
        <f t="shared" si="106"/>
        <v>2.395876300000066E-2</v>
      </c>
      <c r="AL16">
        <f t="shared" si="106"/>
        <v>1.9607842999999292E-2</v>
      </c>
      <c r="AM16">
        <f t="shared" si="106"/>
        <v>2.1276595999998316E-2</v>
      </c>
      <c r="AN16">
        <f t="shared" si="106"/>
        <v>2.3255814000000763E-2</v>
      </c>
      <c r="AO16">
        <f t="shared" si="106"/>
        <v>2.6315789000000089E-2</v>
      </c>
      <c r="AP16">
        <f t="shared" si="106"/>
        <v>2.8571428999999648E-2</v>
      </c>
      <c r="AW16">
        <f t="shared" ref="AW16:BC16" si="107">(T16/T10)^2-1</f>
        <v>3.4223384401037116E-2</v>
      </c>
      <c r="AX16">
        <f t="shared" si="107"/>
        <v>3.3922685836012212E-2</v>
      </c>
      <c r="AY16">
        <f t="shared" si="107"/>
        <v>3.5714286000000373E-2</v>
      </c>
      <c r="AZ16">
        <f t="shared" si="107"/>
        <v>3.5714285999999484E-2</v>
      </c>
      <c r="BA16">
        <f t="shared" si="107"/>
        <v>2.3958763000000216E-2</v>
      </c>
      <c r="BB16">
        <f t="shared" si="107"/>
        <v>1.9607842999999292E-2</v>
      </c>
      <c r="BC16">
        <f t="shared" si="107"/>
        <v>2.1276595999997872E-2</v>
      </c>
      <c r="BJ16">
        <f t="shared" ref="BJ16:BJ47" si="108">AVERAGE(AW16:AY16)</f>
        <v>3.4620118745683236E-2</v>
      </c>
    </row>
    <row r="17" spans="1:62" x14ac:dyDescent="0.25">
      <c r="A17" t="s">
        <v>5</v>
      </c>
      <c r="B17" t="s">
        <v>5</v>
      </c>
      <c r="C17" s="1">
        <v>43922</v>
      </c>
      <c r="D17">
        <v>3.5714285999999998E-2</v>
      </c>
      <c r="E17">
        <v>3.3910533999999999E-2</v>
      </c>
      <c r="G17">
        <f t="shared" si="104"/>
        <v>1.0432472498791012</v>
      </c>
      <c r="H17">
        <f t="shared" si="105"/>
        <v>1.0408803171388115</v>
      </c>
      <c r="I17">
        <f t="shared" ref="I17:I48" si="109">I5*(1+$D17)</f>
        <v>1.0387474338476832</v>
      </c>
      <c r="J17">
        <f>J5+$D17</f>
        <v>1.0357142859999999</v>
      </c>
      <c r="K17">
        <f t="shared" si="14"/>
        <v>1.0219404623058392</v>
      </c>
      <c r="L17">
        <f t="shared" si="21"/>
        <v>1.0163133714865811</v>
      </c>
      <c r="M17">
        <f t="shared" si="29"/>
        <v>1.0159153787806434</v>
      </c>
      <c r="N17">
        <f t="shared" si="39"/>
        <v>1.0154443962713451</v>
      </c>
      <c r="O17">
        <f t="shared" si="50"/>
        <v>1.0152677459281896</v>
      </c>
      <c r="P17">
        <f t="shared" si="62"/>
        <v>1.0141851058855083</v>
      </c>
      <c r="Q17">
        <f t="shared" si="75"/>
        <v>1.0117854451998527</v>
      </c>
      <c r="R17">
        <f t="shared" si="89"/>
        <v>1.010090929629974</v>
      </c>
      <c r="T17">
        <f t="shared" si="90"/>
        <v>1.0389241037203591</v>
      </c>
      <c r="U17">
        <f t="shared" si="91"/>
        <v>1.0364924785884602</v>
      </c>
      <c r="V17">
        <f t="shared" si="92"/>
        <v>1.0357172382691033</v>
      </c>
      <c r="W17">
        <f t="shared" si="93"/>
        <v>1.0326929386080899</v>
      </c>
      <c r="X17">
        <f t="shared" si="94"/>
        <v>1.019927463297027</v>
      </c>
      <c r="Y17">
        <f t="shared" si="95"/>
        <v>1.0146710153233969</v>
      </c>
      <c r="Z17">
        <f t="shared" si="96"/>
        <v>1.0141356084091482</v>
      </c>
      <c r="AA17">
        <f t="shared" si="97"/>
        <v>1.013502117036631</v>
      </c>
      <c r="AB17">
        <f t="shared" si="98"/>
        <v>1.0130740323086351</v>
      </c>
      <c r="AC17">
        <f t="shared" si="99"/>
        <v>1.0118088833728824</v>
      </c>
      <c r="AD17">
        <f t="shared" si="100"/>
        <v>1.0094191440694367</v>
      </c>
      <c r="AE17">
        <f t="shared" si="101"/>
        <v>1.0075608069237969</v>
      </c>
      <c r="AG17">
        <f t="shared" ref="AG17:AQ17" si="110">(T17/T14)^4-1</f>
        <v>4.7542800332357693E-2</v>
      </c>
      <c r="AH17">
        <f t="shared" si="110"/>
        <v>4.4827141866093045E-2</v>
      </c>
      <c r="AI17">
        <f t="shared" si="110"/>
        <v>3.5714285999999928E-2</v>
      </c>
      <c r="AJ17">
        <f t="shared" si="110"/>
        <v>3.5714286000000817E-2</v>
      </c>
      <c r="AK17">
        <f t="shared" si="110"/>
        <v>2.395876300000066E-2</v>
      </c>
      <c r="AL17">
        <f t="shared" si="110"/>
        <v>1.9607842999998404E-2</v>
      </c>
      <c r="AM17">
        <f t="shared" si="110"/>
        <v>2.1276595999998316E-2</v>
      </c>
      <c r="AN17">
        <f t="shared" si="110"/>
        <v>2.3255814000000763E-2</v>
      </c>
      <c r="AO17">
        <f t="shared" si="110"/>
        <v>2.6315789000000089E-2</v>
      </c>
      <c r="AP17">
        <f t="shared" si="110"/>
        <v>2.8571429000000537E-2</v>
      </c>
      <c r="AQ17">
        <f t="shared" si="110"/>
        <v>2.8518781000000493E-2</v>
      </c>
      <c r="AW17">
        <f t="shared" ref="AW17:BD17" si="111">(T17/T11)^2-1</f>
        <v>3.8437712625641884E-2</v>
      </c>
      <c r="AX17">
        <f t="shared" si="111"/>
        <v>3.7539671574478684E-2</v>
      </c>
      <c r="AY17">
        <f t="shared" si="111"/>
        <v>3.5714285999999928E-2</v>
      </c>
      <c r="AZ17">
        <f t="shared" si="111"/>
        <v>3.5714286000000373E-2</v>
      </c>
      <c r="BA17">
        <f t="shared" si="111"/>
        <v>2.3958763000000216E-2</v>
      </c>
      <c r="BB17">
        <f t="shared" si="111"/>
        <v>1.9607842999998404E-2</v>
      </c>
      <c r="BC17">
        <f t="shared" si="111"/>
        <v>2.127659599999876E-2</v>
      </c>
      <c r="BD17">
        <f t="shared" si="111"/>
        <v>2.3255813999999875E-2</v>
      </c>
      <c r="BJ17">
        <f t="shared" si="108"/>
        <v>3.7230556733373499E-2</v>
      </c>
    </row>
    <row r="18" spans="1:62" x14ac:dyDescent="0.25">
      <c r="A18" t="s">
        <v>5</v>
      </c>
      <c r="B18" t="s">
        <v>5</v>
      </c>
      <c r="C18" s="1">
        <v>43952</v>
      </c>
      <c r="D18">
        <v>2.3958763000000001E-2</v>
      </c>
      <c r="E18">
        <v>3.1795777999999997E-2</v>
      </c>
      <c r="G18">
        <f t="shared" si="104"/>
        <v>1.0339007320784188</v>
      </c>
      <c r="H18">
        <f t="shared" si="105"/>
        <v>1.0316294020376586</v>
      </c>
      <c r="I18">
        <f t="shared" si="109"/>
        <v>1.0299649871921928</v>
      </c>
      <c r="J18">
        <f t="shared" ref="J18:J48" si="112">J6*(1+$D18)</f>
        <v>1.0269574841338995</v>
      </c>
      <c r="K18">
        <f>K6+$D18</f>
        <v>1.023958763</v>
      </c>
      <c r="L18">
        <f t="shared" si="21"/>
        <v>1.0179592744867005</v>
      </c>
      <c r="M18">
        <f t="shared" si="29"/>
        <v>1.0176993167749095</v>
      </c>
      <c r="N18">
        <f t="shared" si="39"/>
        <v>1.0173916423945668</v>
      </c>
      <c r="O18">
        <f t="shared" si="50"/>
        <v>1.01746779896788</v>
      </c>
      <c r="P18">
        <f t="shared" si="62"/>
        <v>1.0165687763996898</v>
      </c>
      <c r="Q18">
        <f t="shared" si="75"/>
        <v>1.0141591497393301</v>
      </c>
      <c r="R18">
        <f t="shared" si="89"/>
        <v>1.0126295325228891</v>
      </c>
      <c r="T18">
        <f t="shared" si="90"/>
        <v>1.0392927252759045</v>
      </c>
      <c r="U18">
        <f t="shared" si="91"/>
        <v>1.0369346026010131</v>
      </c>
      <c r="V18">
        <f t="shared" si="92"/>
        <v>1.0348089023466251</v>
      </c>
      <c r="W18">
        <f t="shared" si="93"/>
        <v>1.0317872550311755</v>
      </c>
      <c r="X18">
        <f t="shared" si="94"/>
        <v>1.021941788380625</v>
      </c>
      <c r="Y18">
        <f t="shared" si="95"/>
        <v>1.0163142585543821</v>
      </c>
      <c r="Z18">
        <f t="shared" si="96"/>
        <v>1.0159164211431289</v>
      </c>
      <c r="AA18">
        <f t="shared" si="97"/>
        <v>1.0154456385879078</v>
      </c>
      <c r="AB18">
        <f t="shared" si="98"/>
        <v>1.0152693316404131</v>
      </c>
      <c r="AC18">
        <f t="shared" si="99"/>
        <v>1.0141869689780512</v>
      </c>
      <c r="AD18">
        <f t="shared" si="100"/>
        <v>1.0117872971357618</v>
      </c>
      <c r="AE18">
        <f t="shared" si="101"/>
        <v>1.0100930510061998</v>
      </c>
      <c r="AG18">
        <f t="shared" ref="AG18:AR18" si="113">(T18/T15)^4-1</f>
        <v>3.7741469855002707E-2</v>
      </c>
      <c r="AH18">
        <f t="shared" si="113"/>
        <v>3.6247834035100457E-2</v>
      </c>
      <c r="AI18">
        <f t="shared" si="113"/>
        <v>2.0083644368824149E-2</v>
      </c>
      <c r="AJ18">
        <f t="shared" si="113"/>
        <v>2.0083644368824149E-2</v>
      </c>
      <c r="AK18">
        <f t="shared" si="113"/>
        <v>2.395876300000066E-2</v>
      </c>
      <c r="AL18">
        <f t="shared" si="113"/>
        <v>1.9607842999999292E-2</v>
      </c>
      <c r="AM18">
        <f t="shared" si="113"/>
        <v>2.1276595999999204E-2</v>
      </c>
      <c r="AN18">
        <f t="shared" si="113"/>
        <v>2.3255813999999875E-2</v>
      </c>
      <c r="AO18">
        <f t="shared" si="113"/>
        <v>2.6315789000000089E-2</v>
      </c>
      <c r="AP18">
        <f t="shared" si="113"/>
        <v>2.8571429000000537E-2</v>
      </c>
      <c r="AQ18">
        <f t="shared" si="113"/>
        <v>2.8518781000001381E-2</v>
      </c>
      <c r="AR18">
        <f t="shared" si="113"/>
        <v>3.0579296999999617E-2</v>
      </c>
      <c r="AT18">
        <f t="shared" ref="AT15:AT47" si="114">AVERAGE(AG18:AI18)</f>
        <v>3.135764941964244E-2</v>
      </c>
      <c r="AU18">
        <v>2.6353409000000001E-2</v>
      </c>
      <c r="AW18">
        <f t="shared" ref="AW18:BE18" si="115">(T18/T12)^2-1</f>
        <v>3.4166330108615028E-2</v>
      </c>
      <c r="AX18">
        <f t="shared" si="115"/>
        <v>3.3271156685068748E-2</v>
      </c>
      <c r="AY18">
        <f t="shared" si="115"/>
        <v>2.7869254033670021E-2</v>
      </c>
      <c r="AZ18">
        <f t="shared" si="115"/>
        <v>2.7869254033670909E-2</v>
      </c>
      <c r="BA18">
        <f t="shared" si="115"/>
        <v>2.3958763000000216E-2</v>
      </c>
      <c r="BB18">
        <f t="shared" si="115"/>
        <v>1.9607842999998848E-2</v>
      </c>
      <c r="BC18">
        <f t="shared" si="115"/>
        <v>2.127659599999876E-2</v>
      </c>
      <c r="BD18">
        <f t="shared" si="115"/>
        <v>2.3255813999999875E-2</v>
      </c>
      <c r="BE18">
        <f t="shared" si="115"/>
        <v>2.6315789000000089E-2</v>
      </c>
      <c r="BJ18">
        <f t="shared" si="108"/>
        <v>3.1768913609117932E-2</v>
      </c>
    </row>
    <row r="19" spans="1:62" x14ac:dyDescent="0.25">
      <c r="A19" t="s">
        <v>5</v>
      </c>
      <c r="B19" t="s">
        <v>5</v>
      </c>
      <c r="C19" s="1">
        <v>43983</v>
      </c>
      <c r="D19">
        <v>1.9607843E-2</v>
      </c>
      <c r="E19">
        <v>2.6426964000000001E-2</v>
      </c>
      <c r="G19">
        <f t="shared" si="104"/>
        <v>1.031997481041764</v>
      </c>
      <c r="H19">
        <f t="shared" si="105"/>
        <v>1.0298045977697585</v>
      </c>
      <c r="I19">
        <f t="shared" si="109"/>
        <v>1.0285920400920177</v>
      </c>
      <c r="J19">
        <f t="shared" si="112"/>
        <v>1.0255885460463159</v>
      </c>
      <c r="K19">
        <f t="shared" ref="K19:K48" si="116">K7*(1+$D19)</f>
        <v>1.0216215368434316</v>
      </c>
      <c r="L19">
        <f>L7+$D19</f>
        <v>1.019607843</v>
      </c>
      <c r="M19">
        <f t="shared" si="29"/>
        <v>1.0194863873477682</v>
      </c>
      <c r="N19">
        <f t="shared" si="39"/>
        <v>1.0193426226143856</v>
      </c>
      <c r="O19">
        <f t="shared" si="50"/>
        <v>1.0196726194528052</v>
      </c>
      <c r="P19">
        <f t="shared" si="62"/>
        <v>1.0189580493281516</v>
      </c>
      <c r="Q19">
        <f t="shared" si="75"/>
        <v>1.0165384231207666</v>
      </c>
      <c r="R19">
        <f t="shared" si="89"/>
        <v>1.0151745155390772</v>
      </c>
      <c r="T19">
        <f t="shared" si="90"/>
        <v>1.0363818209997613</v>
      </c>
      <c r="U19">
        <f t="shared" si="91"/>
        <v>1.0341047723154095</v>
      </c>
      <c r="V19">
        <f t="shared" si="92"/>
        <v>1.0324348203772979</v>
      </c>
      <c r="W19">
        <f t="shared" si="93"/>
        <v>1.0294201053934051</v>
      </c>
      <c r="X19">
        <f t="shared" si="94"/>
        <v>1.0225069207164237</v>
      </c>
      <c r="Y19">
        <f t="shared" si="95"/>
        <v>1.0179601629910939</v>
      </c>
      <c r="Z19">
        <f t="shared" si="96"/>
        <v>1.0177003609677737</v>
      </c>
      <c r="AA19">
        <f t="shared" si="97"/>
        <v>1.0173928870934326</v>
      </c>
      <c r="AB19">
        <f t="shared" si="98"/>
        <v>1.0174693881162915</v>
      </c>
      <c r="AC19">
        <f t="shared" si="99"/>
        <v>1.0165706438711164</v>
      </c>
      <c r="AD19">
        <f t="shared" si="100"/>
        <v>1.014161006019983</v>
      </c>
      <c r="AE19">
        <f t="shared" si="101"/>
        <v>1.0126316592306468</v>
      </c>
      <c r="AG19">
        <f t="shared" ref="AG19:AR19" si="117">(T19/T16)^4-1</f>
        <v>8.0276153052158961E-3</v>
      </c>
      <c r="AH19">
        <f t="shared" si="117"/>
        <v>7.740012504813043E-3</v>
      </c>
      <c r="AI19">
        <f t="shared" si="117"/>
        <v>-9.9941217202337285E-4</v>
      </c>
      <c r="AJ19">
        <f t="shared" si="117"/>
        <v>-9.9941217202292876E-4</v>
      </c>
      <c r="AK19">
        <f t="shared" si="117"/>
        <v>1.8158448673372796E-2</v>
      </c>
      <c r="AL19">
        <f t="shared" si="117"/>
        <v>1.9607843000001068E-2</v>
      </c>
      <c r="AM19">
        <f t="shared" si="117"/>
        <v>2.1276595999999204E-2</v>
      </c>
      <c r="AN19">
        <f t="shared" si="117"/>
        <v>2.3255813999999875E-2</v>
      </c>
      <c r="AO19">
        <f t="shared" si="117"/>
        <v>2.6315788999999201E-2</v>
      </c>
      <c r="AP19">
        <f t="shared" si="117"/>
        <v>2.8571428999999648E-2</v>
      </c>
      <c r="AQ19">
        <f t="shared" si="117"/>
        <v>2.8518781000000493E-2</v>
      </c>
      <c r="AR19">
        <f t="shared" si="117"/>
        <v>3.0579297000000505E-2</v>
      </c>
      <c r="AT19">
        <f t="shared" si="114"/>
        <v>4.9227385460018551E-3</v>
      </c>
      <c r="AU19">
        <v>1.75044E-2</v>
      </c>
      <c r="AW19">
        <f t="shared" ref="AW19:BF19" si="118">(T19/T13)^2-1</f>
        <v>2.3424959559131153E-2</v>
      </c>
      <c r="AX19">
        <f t="shared" si="118"/>
        <v>2.2538873273424631E-2</v>
      </c>
      <c r="AY19">
        <f t="shared" si="118"/>
        <v>1.7191811083747233E-2</v>
      </c>
      <c r="AZ19">
        <f t="shared" si="118"/>
        <v>1.7191811083746344E-2</v>
      </c>
      <c r="BA19">
        <f t="shared" si="118"/>
        <v>2.1054487107120989E-2</v>
      </c>
      <c r="BB19">
        <f t="shared" si="118"/>
        <v>1.9607842999999736E-2</v>
      </c>
      <c r="BC19">
        <f t="shared" si="118"/>
        <v>2.1276595999998316E-2</v>
      </c>
      <c r="BD19">
        <f t="shared" si="118"/>
        <v>2.3255813999999875E-2</v>
      </c>
      <c r="BE19">
        <f t="shared" si="118"/>
        <v>2.6315788999999645E-2</v>
      </c>
      <c r="BF19">
        <f t="shared" si="118"/>
        <v>2.8571428999999648E-2</v>
      </c>
      <c r="BJ19">
        <f t="shared" si="108"/>
        <v>2.1051881305434339E-2</v>
      </c>
    </row>
    <row r="20" spans="1:62" x14ac:dyDescent="0.25">
      <c r="A20" t="s">
        <v>5</v>
      </c>
      <c r="B20" t="s">
        <v>5</v>
      </c>
      <c r="C20" s="1">
        <v>44013</v>
      </c>
      <c r="D20">
        <v>2.1276595999999998E-2</v>
      </c>
      <c r="E20">
        <v>2.1614400999999998E-2</v>
      </c>
      <c r="G20">
        <f t="shared" si="104"/>
        <v>1.0361865322114485</v>
      </c>
      <c r="H20">
        <f t="shared" si="105"/>
        <v>1.0340593200943464</v>
      </c>
      <c r="I20">
        <f t="shared" si="109"/>
        <v>1.0332927172294846</v>
      </c>
      <c r="J20">
        <f t="shared" si="112"/>
        <v>1.0302754971823724</v>
      </c>
      <c r="K20">
        <f t="shared" si="116"/>
        <v>1.0253145586494394</v>
      </c>
      <c r="L20">
        <f t="shared" ref="L20:L48" si="119">L8*(1+$D20)</f>
        <v>1.0229305368616159</v>
      </c>
      <c r="M20">
        <f>M8+$D20</f>
        <v>1.0212765960000001</v>
      </c>
      <c r="N20">
        <f>N$21^(1/12)*N19</f>
        <v>1.0212973440914148</v>
      </c>
      <c r="O20">
        <f t="shared" si="50"/>
        <v>1.021882217713868</v>
      </c>
      <c r="P20">
        <f t="shared" si="62"/>
        <v>1.0213529378384207</v>
      </c>
      <c r="Q20">
        <f t="shared" si="75"/>
        <v>1.0189232784089728</v>
      </c>
      <c r="R20">
        <f t="shared" si="89"/>
        <v>1.0177258947133316</v>
      </c>
      <c r="T20">
        <f t="shared" si="90"/>
        <v>1.034028248443877</v>
      </c>
      <c r="U20">
        <f t="shared" si="91"/>
        <v>1.0318311066339214</v>
      </c>
      <c r="V20">
        <f t="shared" si="92"/>
        <v>1.0306165815045649</v>
      </c>
      <c r="W20">
        <f t="shared" si="93"/>
        <v>1.0276071757875291</v>
      </c>
      <c r="X20">
        <f t="shared" si="94"/>
        <v>1.0236316194976236</v>
      </c>
      <c r="Y20">
        <f t="shared" si="95"/>
        <v>1.0201658847827721</v>
      </c>
      <c r="Z20">
        <f t="shared" si="96"/>
        <v>1.0194874333742259</v>
      </c>
      <c r="AA20">
        <f t="shared" si="97"/>
        <v>1.0193438697001225</v>
      </c>
      <c r="AB20">
        <f t="shared" si="98"/>
        <v>1.019674212044851</v>
      </c>
      <c r="AC20">
        <f t="shared" si="99"/>
        <v>1.0189599211887541</v>
      </c>
      <c r="AD20">
        <f t="shared" si="100"/>
        <v>1.0165402837563564</v>
      </c>
      <c r="AE20">
        <f t="shared" si="101"/>
        <v>1.0151766475917661</v>
      </c>
      <c r="AG20">
        <f t="shared" ref="AG20:AR20" si="120">(T20/T17)^4-1</f>
        <v>-1.8716889147976978E-2</v>
      </c>
      <c r="AH20">
        <f t="shared" si="120"/>
        <v>-1.7868035312663788E-2</v>
      </c>
      <c r="AI20">
        <f t="shared" si="120"/>
        <v>-1.9553989765669466E-2</v>
      </c>
      <c r="AJ20">
        <f t="shared" si="120"/>
        <v>-1.9553989765671242E-2</v>
      </c>
      <c r="AK20">
        <f t="shared" si="120"/>
        <v>1.4606466749334412E-2</v>
      </c>
      <c r="AL20">
        <f t="shared" si="120"/>
        <v>2.1838275766555393E-2</v>
      </c>
      <c r="AM20">
        <f t="shared" si="120"/>
        <v>2.1276596000000092E-2</v>
      </c>
      <c r="AN20">
        <f t="shared" si="120"/>
        <v>2.3255813999999875E-2</v>
      </c>
      <c r="AO20">
        <f t="shared" si="120"/>
        <v>2.6315789000000089E-2</v>
      </c>
      <c r="AP20">
        <f t="shared" si="120"/>
        <v>2.8571429000000537E-2</v>
      </c>
      <c r="AQ20">
        <f t="shared" si="120"/>
        <v>2.8518781000000493E-2</v>
      </c>
      <c r="AR20">
        <f t="shared" si="120"/>
        <v>3.0579296999999617E-2</v>
      </c>
      <c r="AT20">
        <f t="shared" si="114"/>
        <v>-1.8712971408770079E-2</v>
      </c>
      <c r="AU20">
        <v>9.9391289999999997E-3</v>
      </c>
      <c r="AW20">
        <f t="shared" ref="AW20:BG20" si="121">(T20/T14)^2-1</f>
        <v>1.387181530052195E-2</v>
      </c>
      <c r="AX20">
        <f t="shared" si="121"/>
        <v>1.2994636510776703E-2</v>
      </c>
      <c r="AY20">
        <f t="shared" si="121"/>
        <v>7.7013146023963142E-3</v>
      </c>
      <c r="AZ20">
        <f t="shared" si="121"/>
        <v>7.7013146023958701E-3</v>
      </c>
      <c r="BA20">
        <f t="shared" si="121"/>
        <v>1.9271888469631904E-2</v>
      </c>
      <c r="BB20">
        <f t="shared" si="121"/>
        <v>2.0722450154387229E-2</v>
      </c>
      <c r="BC20">
        <f t="shared" si="121"/>
        <v>2.1276595999999204E-2</v>
      </c>
      <c r="BD20">
        <f t="shared" si="121"/>
        <v>2.3255814000000319E-2</v>
      </c>
      <c r="BE20">
        <f t="shared" si="121"/>
        <v>2.6315788999999645E-2</v>
      </c>
      <c r="BF20">
        <f t="shared" si="121"/>
        <v>2.8571429000000093E-2</v>
      </c>
      <c r="BG20">
        <f t="shared" si="121"/>
        <v>2.8518781000000493E-2</v>
      </c>
      <c r="BJ20">
        <f t="shared" si="108"/>
        <v>1.152258880456499E-2</v>
      </c>
    </row>
    <row r="21" spans="1:62" x14ac:dyDescent="0.25">
      <c r="A21" t="s">
        <v>5</v>
      </c>
      <c r="B21" t="s">
        <v>5</v>
      </c>
      <c r="C21" s="1">
        <v>44044</v>
      </c>
      <c r="D21">
        <v>2.3255814E-2</v>
      </c>
      <c r="E21">
        <v>2.1380084000000001E-2</v>
      </c>
      <c r="G21">
        <f t="shared" si="104"/>
        <v>1.0407055690967215</v>
      </c>
      <c r="H21">
        <f t="shared" si="105"/>
        <v>1.0386439828057399</v>
      </c>
      <c r="I21">
        <f t="shared" si="109"/>
        <v>1.0383271428795637</v>
      </c>
      <c r="J21">
        <f t="shared" si="112"/>
        <v>1.0352952222836682</v>
      </c>
      <c r="K21">
        <f t="shared" si="116"/>
        <v>1.0293304909365923</v>
      </c>
      <c r="L21">
        <f t="shared" si="119"/>
        <v>1.0265727900673633</v>
      </c>
      <c r="M21">
        <f t="shared" ref="M21:M48" si="122">M9*(1+$D21)</f>
        <v>1.0250526417305137</v>
      </c>
      <c r="N21">
        <f>N9+$D21</f>
        <v>1.0232558140000001</v>
      </c>
      <c r="O21">
        <f t="shared" si="50"/>
        <v>1.024096604104358</v>
      </c>
      <c r="P21">
        <f t="shared" si="62"/>
        <v>1.0237534551289724</v>
      </c>
      <c r="Q21">
        <f t="shared" si="75"/>
        <v>1.0213137286994105</v>
      </c>
      <c r="R21">
        <f t="shared" si="89"/>
        <v>1.0202836861207452</v>
      </c>
      <c r="T21">
        <f t="shared" si="90"/>
        <v>1.036296527449978</v>
      </c>
      <c r="U21">
        <f t="shared" si="91"/>
        <v>1.0341693002232817</v>
      </c>
      <c r="V21">
        <f t="shared" si="92"/>
        <v>1.0334039667336887</v>
      </c>
      <c r="W21">
        <f t="shared" si="93"/>
        <v>1.0303864218374521</v>
      </c>
      <c r="X21">
        <f t="shared" si="94"/>
        <v>1.0254221954764879</v>
      </c>
      <c r="Y21">
        <f t="shared" si="95"/>
        <v>1.0230370566429932</v>
      </c>
      <c r="Z21">
        <f t="shared" si="96"/>
        <v>1.0219385416927607</v>
      </c>
      <c r="AA21">
        <f t="shared" si="97"/>
        <v>1.0212985935686001</v>
      </c>
      <c r="AB21">
        <f t="shared" si="98"/>
        <v>1.0218838137570103</v>
      </c>
      <c r="AC21">
        <f t="shared" si="99"/>
        <v>1.0213548140985149</v>
      </c>
      <c r="AD21">
        <f t="shared" si="100"/>
        <v>1.0189251434097166</v>
      </c>
      <c r="AE21">
        <f t="shared" si="101"/>
        <v>1.0177280321243847</v>
      </c>
      <c r="AG21">
        <f t="shared" ref="AG21:AR21" si="123">(T21/T18)^4-1</f>
        <v>-1.1481908568665378E-2</v>
      </c>
      <c r="AH21">
        <f t="shared" si="123"/>
        <v>-1.0624624699892449E-2</v>
      </c>
      <c r="AI21">
        <f t="shared" si="123"/>
        <v>-5.4196558483877721E-3</v>
      </c>
      <c r="AJ21">
        <f t="shared" si="123"/>
        <v>-5.4196558483895485E-3</v>
      </c>
      <c r="AK21">
        <f t="shared" si="123"/>
        <v>1.3692471603730993E-2</v>
      </c>
      <c r="AL21">
        <f t="shared" si="123"/>
        <v>2.6723224440361903E-2</v>
      </c>
      <c r="AM21">
        <f t="shared" si="123"/>
        <v>2.3922751824944744E-2</v>
      </c>
      <c r="AN21">
        <f t="shared" si="123"/>
        <v>2.3255813999999875E-2</v>
      </c>
      <c r="AO21">
        <f t="shared" si="123"/>
        <v>2.6315789000000089E-2</v>
      </c>
      <c r="AP21">
        <f t="shared" si="123"/>
        <v>2.8571428999999648E-2</v>
      </c>
      <c r="AQ21">
        <f t="shared" si="123"/>
        <v>2.8518781000000493E-2</v>
      </c>
      <c r="AR21">
        <f t="shared" si="123"/>
        <v>3.0579297000000505E-2</v>
      </c>
      <c r="AT21">
        <f t="shared" si="114"/>
        <v>-9.1753963723152001E-3</v>
      </c>
      <c r="AU21">
        <v>1.4052810000000001E-2</v>
      </c>
      <c r="AW21">
        <f t="shared" ref="AW21:BH21" si="124">(T21/T15)^2-1</f>
        <v>1.2830793953370279E-2</v>
      </c>
      <c r="AX21">
        <f t="shared" si="124"/>
        <v>1.2540413861294564E-2</v>
      </c>
      <c r="AY21">
        <f t="shared" si="124"/>
        <v>7.25128050540369E-3</v>
      </c>
      <c r="AZ21">
        <f t="shared" si="124"/>
        <v>7.2512805054032459E-3</v>
      </c>
      <c r="BA21">
        <f t="shared" si="124"/>
        <v>1.8812686064405781E-2</v>
      </c>
      <c r="BB21">
        <f t="shared" si="124"/>
        <v>2.3159348405536351E-2</v>
      </c>
      <c r="BC21">
        <f t="shared" si="124"/>
        <v>2.2598817988135123E-2</v>
      </c>
      <c r="BD21">
        <f t="shared" si="124"/>
        <v>2.3255813999999875E-2</v>
      </c>
      <c r="BE21">
        <f t="shared" si="124"/>
        <v>2.6315789000000089E-2</v>
      </c>
      <c r="BF21">
        <f t="shared" si="124"/>
        <v>2.8571429000000093E-2</v>
      </c>
      <c r="BG21">
        <f t="shared" si="124"/>
        <v>2.8518781000000493E-2</v>
      </c>
      <c r="BH21">
        <f t="shared" si="124"/>
        <v>3.0579297000000061E-2</v>
      </c>
      <c r="BJ21">
        <f t="shared" si="108"/>
        <v>1.0874162773356177E-2</v>
      </c>
    </row>
    <row r="22" spans="1:62" x14ac:dyDescent="0.25">
      <c r="A22" t="s">
        <v>5</v>
      </c>
      <c r="B22" t="s">
        <v>5</v>
      </c>
      <c r="C22" s="1">
        <v>44075</v>
      </c>
      <c r="D22">
        <v>2.6315788999999999E-2</v>
      </c>
      <c r="E22">
        <v>2.3616066000000002E-2</v>
      </c>
      <c r="G22">
        <f>G10*(1+$D22)</f>
        <v>1.0463422497245327</v>
      </c>
      <c r="H22">
        <f t="shared" si="105"/>
        <v>1.0443448116350358</v>
      </c>
      <c r="I22">
        <f t="shared" si="109"/>
        <v>1.0444820806812183</v>
      </c>
      <c r="J22">
        <f t="shared" si="112"/>
        <v>1.0414321876352957</v>
      </c>
      <c r="K22">
        <f t="shared" si="116"/>
        <v>1.0344476068375013</v>
      </c>
      <c r="L22">
        <f t="shared" si="119"/>
        <v>1.0313101738581558</v>
      </c>
      <c r="M22">
        <f t="shared" si="122"/>
        <v>1.0299233556848291</v>
      </c>
      <c r="N22">
        <f t="shared" ref="N22:N48" si="125">N10*(1+$D22)</f>
        <v>1.028283882426553</v>
      </c>
      <c r="O22">
        <f>O10+$D22</f>
        <v>1.0263157890000001</v>
      </c>
      <c r="P22">
        <f t="shared" si="62"/>
        <v>1.0261596144293021</v>
      </c>
      <c r="Q22">
        <f t="shared" si="75"/>
        <v>1.0237097871182639</v>
      </c>
      <c r="R22">
        <f t="shared" si="89"/>
        <v>1.0228479058768112</v>
      </c>
      <c r="T22">
        <f t="shared" si="90"/>
        <v>1.0410781170109009</v>
      </c>
      <c r="U22">
        <f t="shared" si="91"/>
        <v>1.039016038178374</v>
      </c>
      <c r="V22">
        <f t="shared" si="92"/>
        <v>1.0387006469300888</v>
      </c>
      <c r="W22">
        <f t="shared" si="93"/>
        <v>1.0356676357004455</v>
      </c>
      <c r="X22">
        <f t="shared" si="94"/>
        <v>1.0296975521411778</v>
      </c>
      <c r="Y22">
        <f t="shared" si="95"/>
        <v>1.0269378335957118</v>
      </c>
      <c r="Z22">
        <f t="shared" si="96"/>
        <v>1.0254175311384477</v>
      </c>
      <c r="AA22">
        <f t="shared" si="97"/>
        <v>1.0242790135059894</v>
      </c>
      <c r="AB22">
        <f t="shared" si="98"/>
        <v>1.0240982036060753</v>
      </c>
      <c r="AC22">
        <f t="shared" si="99"/>
        <v>1.0237553357988984</v>
      </c>
      <c r="AD22">
        <f t="shared" si="100"/>
        <v>1.0213155980755493</v>
      </c>
      <c r="AE22">
        <f t="shared" si="101"/>
        <v>1.0202858289036294</v>
      </c>
      <c r="AG22">
        <f t="shared" ref="AG22:AR22" si="126">(T22/T19)^4-1</f>
        <v>1.8249312723372713E-2</v>
      </c>
      <c r="AH22">
        <f t="shared" si="126"/>
        <v>1.9132932988113138E-2</v>
      </c>
      <c r="AI22">
        <f t="shared" si="126"/>
        <v>2.4497811700683325E-2</v>
      </c>
      <c r="AJ22">
        <f t="shared" si="126"/>
        <v>2.4497811700684213E-2</v>
      </c>
      <c r="AK22">
        <f t="shared" si="126"/>
        <v>2.8427536734007219E-2</v>
      </c>
      <c r="AL22">
        <f t="shared" si="126"/>
        <v>3.5746527510167159E-2</v>
      </c>
      <c r="AM22">
        <f t="shared" si="126"/>
        <v>3.0678551061245507E-2</v>
      </c>
      <c r="AN22">
        <f t="shared" si="126"/>
        <v>2.7349727440102445E-2</v>
      </c>
      <c r="AO22">
        <f t="shared" si="126"/>
        <v>2.6315789000000089E-2</v>
      </c>
      <c r="AP22">
        <f t="shared" si="126"/>
        <v>2.8571429000000537E-2</v>
      </c>
      <c r="AQ22">
        <f t="shared" si="126"/>
        <v>2.8518781000002269E-2</v>
      </c>
      <c r="AR22">
        <f t="shared" si="126"/>
        <v>3.0579297000000505E-2</v>
      </c>
      <c r="AT22">
        <f t="shared" si="114"/>
        <v>2.0626685804056393E-2</v>
      </c>
      <c r="AU22">
        <v>2.6880458999999999E-2</v>
      </c>
      <c r="AW22">
        <f t="shared" ref="AW22:BH22" si="127">(T22/T16)^2-1</f>
        <v>1.3125572913208261E-2</v>
      </c>
      <c r="AX22">
        <f t="shared" si="127"/>
        <v>1.3420462904468744E-2</v>
      </c>
      <c r="AY22">
        <f t="shared" si="127"/>
        <v>1.1668876716812937E-2</v>
      </c>
      <c r="AZ22">
        <f t="shared" si="127"/>
        <v>1.1668876716813381E-2</v>
      </c>
      <c r="BA22">
        <f t="shared" si="127"/>
        <v>2.328011090515858E-2</v>
      </c>
      <c r="BB22">
        <f t="shared" si="127"/>
        <v>2.7645504446636604E-2</v>
      </c>
      <c r="BC22">
        <f t="shared" si="127"/>
        <v>2.5966803653042048E-2</v>
      </c>
      <c r="BD22">
        <f t="shared" si="127"/>
        <v>2.5300727403623657E-2</v>
      </c>
      <c r="BE22">
        <f t="shared" si="127"/>
        <v>2.6315788999999645E-2</v>
      </c>
      <c r="BF22">
        <f t="shared" si="127"/>
        <v>2.8571428999999648E-2</v>
      </c>
      <c r="BG22">
        <f t="shared" si="127"/>
        <v>2.8518781000000937E-2</v>
      </c>
      <c r="BH22">
        <f t="shared" si="127"/>
        <v>3.0579297000000061E-2</v>
      </c>
      <c r="BJ22">
        <f t="shared" si="108"/>
        <v>1.2738304178163315E-2</v>
      </c>
    </row>
    <row r="23" spans="1:62" x14ac:dyDescent="0.25">
      <c r="A23" t="s">
        <v>5</v>
      </c>
      <c r="B23" t="s">
        <v>5</v>
      </c>
      <c r="C23" s="1">
        <v>44105</v>
      </c>
      <c r="D23">
        <v>2.8571428999999999E-2</v>
      </c>
      <c r="E23">
        <v>2.6047677000000002E-2</v>
      </c>
      <c r="G23">
        <f t="shared" si="104"/>
        <v>1.0511780948016385</v>
      </c>
      <c r="H23">
        <f t="shared" si="105"/>
        <v>1.0492470929402706</v>
      </c>
      <c r="I23">
        <f t="shared" si="109"/>
        <v>1.0498431941377708</v>
      </c>
      <c r="J23">
        <f t="shared" si="112"/>
        <v>1.0467776466129901</v>
      </c>
      <c r="K23">
        <f t="shared" si="116"/>
        <v>1.0387686110040895</v>
      </c>
      <c r="L23">
        <f t="shared" si="119"/>
        <v>1.0352506513594748</v>
      </c>
      <c r="M23">
        <f t="shared" si="122"/>
        <v>1.0339994350836466</v>
      </c>
      <c r="N23">
        <f t="shared" si="125"/>
        <v>1.032520049185359</v>
      </c>
      <c r="O23">
        <f t="shared" ref="O23:O48" si="128">O11*(1+$D23)</f>
        <v>1.0308003106994195</v>
      </c>
      <c r="P23">
        <f>P11+$D23</f>
        <v>1.0285714290000001</v>
      </c>
      <c r="Q23">
        <f t="shared" si="75"/>
        <v>1.026111466822512</v>
      </c>
      <c r="R23">
        <f t="shared" si="89"/>
        <v>1.0254185701375251</v>
      </c>
      <c r="T23">
        <f t="shared" si="90"/>
        <v>1.0460753045409643</v>
      </c>
      <c r="U23">
        <f t="shared" si="91"/>
        <v>1.0440786291270154</v>
      </c>
      <c r="V23">
        <f t="shared" si="92"/>
        <v>1.0442174725661844</v>
      </c>
      <c r="W23">
        <f t="shared" si="93"/>
        <v>1.0411683521773181</v>
      </c>
      <c r="X23">
        <f t="shared" si="94"/>
        <v>1.0341822362593944</v>
      </c>
      <c r="Y23">
        <f t="shared" si="95"/>
        <v>1.0310445384283313</v>
      </c>
      <c r="Z23">
        <f t="shared" si="96"/>
        <v>1.0296584774996631</v>
      </c>
      <c r="AA23">
        <f t="shared" si="97"/>
        <v>1.0280199152039706</v>
      </c>
      <c r="AB23">
        <f t="shared" si="98"/>
        <v>1.027070901267926</v>
      </c>
      <c r="AC23">
        <f t="shared" si="99"/>
        <v>1.026161499519425</v>
      </c>
      <c r="AD23">
        <f t="shared" si="100"/>
        <v>1.023711660880062</v>
      </c>
      <c r="AE23">
        <f t="shared" si="101"/>
        <v>1.0228500540450272</v>
      </c>
      <c r="AG23">
        <f t="shared" ref="AG23:AR23" si="129">(T23/T20)^4-1</f>
        <v>4.7423189329315774E-2</v>
      </c>
      <c r="AH23">
        <f t="shared" si="129"/>
        <v>4.8330834970769621E-2</v>
      </c>
      <c r="AI23">
        <f t="shared" si="129"/>
        <v>5.3841559178825937E-2</v>
      </c>
      <c r="AJ23">
        <f t="shared" si="129"/>
        <v>5.3841559178825937E-2</v>
      </c>
      <c r="AK23">
        <f t="shared" si="129"/>
        <v>4.1869980601426215E-2</v>
      </c>
      <c r="AL23">
        <f t="shared" si="129"/>
        <v>4.3341588925992047E-2</v>
      </c>
      <c r="AM23">
        <f t="shared" si="129"/>
        <v>4.0507681455572042E-2</v>
      </c>
      <c r="AN23">
        <f t="shared" si="129"/>
        <v>3.4482743642663127E-2</v>
      </c>
      <c r="AO23">
        <f t="shared" si="129"/>
        <v>2.9333142415027602E-2</v>
      </c>
      <c r="AP23">
        <f t="shared" si="129"/>
        <v>2.8571429000000537E-2</v>
      </c>
      <c r="AQ23">
        <f t="shared" si="129"/>
        <v>2.8518781000000493E-2</v>
      </c>
      <c r="AR23">
        <f t="shared" si="129"/>
        <v>3.0579297000000505E-2</v>
      </c>
      <c r="AT23">
        <f t="shared" si="114"/>
        <v>4.9865194492970444E-2</v>
      </c>
      <c r="AU23">
        <v>4.0053482000000001E-2</v>
      </c>
      <c r="AW23">
        <f t="shared" ref="AW23:BH23" si="130">(T23/T17)^2-1</f>
        <v>1.3813930464372071E-2</v>
      </c>
      <c r="AX23">
        <f t="shared" si="130"/>
        <v>1.4691688441448525E-2</v>
      </c>
      <c r="AY23">
        <f t="shared" si="130"/>
        <v>1.6481555226658617E-2</v>
      </c>
      <c r="AZ23">
        <f t="shared" si="130"/>
        <v>1.6481555226657729E-2</v>
      </c>
      <c r="BA23">
        <f t="shared" si="130"/>
        <v>2.8147858933826209E-2</v>
      </c>
      <c r="BB23">
        <f t="shared" si="130"/>
        <v>3.2533955985794005E-2</v>
      </c>
      <c r="BC23">
        <f t="shared" si="130"/>
        <v>3.0847293748593296E-2</v>
      </c>
      <c r="BD23">
        <f t="shared" si="130"/>
        <v>2.8853965300725815E-2</v>
      </c>
      <c r="BE23">
        <f t="shared" si="130"/>
        <v>2.7823358462692349E-2</v>
      </c>
      <c r="BF23">
        <f t="shared" si="130"/>
        <v>2.8571429000000537E-2</v>
      </c>
      <c r="BG23">
        <f t="shared" si="130"/>
        <v>2.8518781000000493E-2</v>
      </c>
      <c r="BH23">
        <f t="shared" si="130"/>
        <v>3.0579297000000061E-2</v>
      </c>
      <c r="BJ23">
        <f t="shared" si="108"/>
        <v>1.4995724710826405E-2</v>
      </c>
    </row>
    <row r="24" spans="1:62" x14ac:dyDescent="0.25">
      <c r="A24" t="s">
        <v>5</v>
      </c>
      <c r="B24" t="s">
        <v>5</v>
      </c>
      <c r="C24" s="1">
        <v>44136</v>
      </c>
      <c r="D24">
        <v>2.8518781E-2</v>
      </c>
      <c r="E24">
        <v>2.7802E-2</v>
      </c>
      <c r="G24">
        <f t="shared" si="104"/>
        <v>1.053666484296198</v>
      </c>
      <c r="H24">
        <f t="shared" si="105"/>
        <v>1.0518067636073107</v>
      </c>
      <c r="I24">
        <f t="shared" si="109"/>
        <v>1.0528638251134153</v>
      </c>
      <c r="J24">
        <f t="shared" si="112"/>
        <v>1.049789457330655</v>
      </c>
      <c r="K24">
        <f t="shared" si="116"/>
        <v>1.0407668718121954</v>
      </c>
      <c r="L24">
        <f t="shared" si="119"/>
        <v>1.0368741472808489</v>
      </c>
      <c r="M24">
        <f t="shared" si="122"/>
        <v>1.0357621097404763</v>
      </c>
      <c r="N24">
        <f t="shared" si="125"/>
        <v>1.0344470886249761</v>
      </c>
      <c r="O24">
        <f t="shared" si="128"/>
        <v>1.0329811458945479</v>
      </c>
      <c r="P24">
        <f t="shared" ref="P24:P48" si="131">P12*(1+$D24)</f>
        <v>1.0309361403926043</v>
      </c>
      <c r="Q24">
        <f>Q12+$D24</f>
        <v>1.028518781</v>
      </c>
      <c r="R24">
        <f t="shared" si="89"/>
        <v>1.0279956950994864</v>
      </c>
      <c r="T24">
        <f t="shared" si="90"/>
        <v>1.0503956096074565</v>
      </c>
      <c r="U24">
        <f t="shared" si="91"/>
        <v>1.048466222727539</v>
      </c>
      <c r="V24">
        <f t="shared" si="92"/>
        <v>1.0490630333108015</v>
      </c>
      <c r="W24">
        <f t="shared" si="93"/>
        <v>1.0459997638596468</v>
      </c>
      <c r="X24">
        <f t="shared" si="94"/>
        <v>1.0379943632179287</v>
      </c>
      <c r="Y24">
        <f t="shared" si="95"/>
        <v>1.0344783241661599</v>
      </c>
      <c r="Z24">
        <f t="shared" si="96"/>
        <v>1.0332283001696505</v>
      </c>
      <c r="AA24">
        <f t="shared" si="97"/>
        <v>1.0317503400789627</v>
      </c>
      <c r="AB24">
        <f t="shared" si="98"/>
        <v>1.0300324151979892</v>
      </c>
      <c r="AC24">
        <f t="shared" si="99"/>
        <v>1.0285557279406354</v>
      </c>
      <c r="AD24">
        <f t="shared" si="100"/>
        <v>1.0261133449802584</v>
      </c>
      <c r="AE24">
        <f t="shared" si="101"/>
        <v>1.0254207237046076</v>
      </c>
      <c r="AG24">
        <f t="shared" ref="AG24:AR24" si="132">(T24/T21)^4-1</f>
        <v>5.5541760191959222E-2</v>
      </c>
      <c r="AH24">
        <f t="shared" si="132"/>
        <v>5.6455503251139794E-2</v>
      </c>
      <c r="AI24">
        <f t="shared" si="132"/>
        <v>6.2003230462910564E-2</v>
      </c>
      <c r="AJ24">
        <f t="shared" si="132"/>
        <v>6.2003230462910564E-2</v>
      </c>
      <c r="AK24">
        <f t="shared" si="132"/>
        <v>4.9951228427764782E-2</v>
      </c>
      <c r="AL24">
        <f t="shared" si="132"/>
        <v>4.5490570634553862E-2</v>
      </c>
      <c r="AM24">
        <f t="shared" si="132"/>
        <v>4.4927256579776031E-2</v>
      </c>
      <c r="AN24">
        <f t="shared" si="132"/>
        <v>4.1567805243208467E-2</v>
      </c>
      <c r="AO24">
        <f t="shared" si="132"/>
        <v>3.2279940708113131E-2</v>
      </c>
      <c r="AP24">
        <f t="shared" si="132"/>
        <v>2.8501068613940861E-2</v>
      </c>
      <c r="AQ24">
        <f t="shared" si="132"/>
        <v>2.8518780999998716E-2</v>
      </c>
      <c r="AR24">
        <f t="shared" si="132"/>
        <v>3.0579297000000505E-2</v>
      </c>
      <c r="AT24">
        <f t="shared" si="114"/>
        <v>5.8000164635336526E-2</v>
      </c>
      <c r="AU24">
        <v>4.4818307000000002E-2</v>
      </c>
      <c r="AW24">
        <f t="shared" ref="AW24:BH24" si="133">(T24/T18)^2-1</f>
        <v>2.1480360169018109E-2</v>
      </c>
      <c r="AX24">
        <f t="shared" si="133"/>
        <v>2.2365423915030602E-2</v>
      </c>
      <c r="AY24">
        <f t="shared" si="133"/>
        <v>2.7739041996520664E-2</v>
      </c>
      <c r="AZ24">
        <f t="shared" si="133"/>
        <v>2.7739041996519775E-2</v>
      </c>
      <c r="BA24">
        <f t="shared" si="133"/>
        <v>3.1662568773489275E-2</v>
      </c>
      <c r="BB24">
        <f t="shared" si="133"/>
        <v>3.6064404274127604E-2</v>
      </c>
      <c r="BC24">
        <f t="shared" si="133"/>
        <v>3.4371689487900259E-2</v>
      </c>
      <c r="BD24">
        <f t="shared" si="133"/>
        <v>3.2371208621362113E-2</v>
      </c>
      <c r="BE24">
        <f t="shared" si="133"/>
        <v>2.9293545018485023E-2</v>
      </c>
      <c r="BF24">
        <f t="shared" si="133"/>
        <v>2.8536248205316417E-2</v>
      </c>
      <c r="BG24">
        <f t="shared" si="133"/>
        <v>2.8518780999999604E-2</v>
      </c>
      <c r="BH24">
        <f t="shared" si="133"/>
        <v>3.0579297000000505E-2</v>
      </c>
      <c r="BJ24">
        <f t="shared" si="108"/>
        <v>2.3861608693523124E-2</v>
      </c>
    </row>
    <row r="25" spans="1:62" x14ac:dyDescent="0.25">
      <c r="A25" t="s">
        <v>5</v>
      </c>
      <c r="B25" t="s">
        <v>5</v>
      </c>
      <c r="C25" s="1">
        <v>44166</v>
      </c>
      <c r="D25">
        <v>3.0579296999999998E-2</v>
      </c>
      <c r="E25">
        <v>2.9223169E-2</v>
      </c>
      <c r="G25">
        <f t="shared" si="104"/>
        <v>1.0583308291058195</v>
      </c>
      <c r="H25">
        <f t="shared" si="105"/>
        <v>1.0565390694420647</v>
      </c>
      <c r="I25">
        <f t="shared" si="109"/>
        <v>1.058062661949337</v>
      </c>
      <c r="J25">
        <f t="shared" si="112"/>
        <v>1.054973113536285</v>
      </c>
      <c r="K25">
        <f t="shared" si="116"/>
        <v>1.0449115256014709</v>
      </c>
      <c r="L25">
        <f t="shared" si="119"/>
        <v>1.0406339671944898</v>
      </c>
      <c r="M25">
        <f t="shared" si="122"/>
        <v>1.0396595692932507</v>
      </c>
      <c r="N25">
        <f t="shared" si="125"/>
        <v>1.03850714161752</v>
      </c>
      <c r="O25">
        <f t="shared" si="128"/>
        <v>1.0372935235774223</v>
      </c>
      <c r="P25">
        <f t="shared" si="131"/>
        <v>1.0354293945504323</v>
      </c>
      <c r="Q25">
        <f t="shared" ref="Q25:Q48" si="134">Q13*(1+$D25)</f>
        <v>1.0329970929538619</v>
      </c>
      <c r="R25">
        <f>R13+$D25</f>
        <v>1.0305792970000001</v>
      </c>
      <c r="T25">
        <f t="shared" si="90"/>
        <v>1.0543918027345518</v>
      </c>
      <c r="U25">
        <f t="shared" si="91"/>
        <v>1.0525309753298819</v>
      </c>
      <c r="V25">
        <f t="shared" si="92"/>
        <v>1.0535898937335075</v>
      </c>
      <c r="W25">
        <f t="shared" si="93"/>
        <v>1.0505134058266432</v>
      </c>
      <c r="X25">
        <f t="shared" si="94"/>
        <v>1.0414823361392518</v>
      </c>
      <c r="Y25">
        <f t="shared" si="95"/>
        <v>1.0375862552782713</v>
      </c>
      <c r="Z25">
        <f t="shared" si="96"/>
        <v>1.0364737047057913</v>
      </c>
      <c r="AA25">
        <f t="shared" si="97"/>
        <v>1.0351580931426183</v>
      </c>
      <c r="AB25">
        <f t="shared" si="98"/>
        <v>1.03369166005713</v>
      </c>
      <c r="AC25">
        <f t="shared" si="99"/>
        <v>1.0316456546476787</v>
      </c>
      <c r="AD25">
        <f t="shared" si="100"/>
        <v>1.0292091135921246</v>
      </c>
      <c r="AE25">
        <f t="shared" si="101"/>
        <v>1.0279978540790038</v>
      </c>
      <c r="AG25">
        <f t="shared" ref="AG25:AR25" si="135">(T25/T22)^4-1</f>
        <v>5.2143101265468506E-2</v>
      </c>
      <c r="AH25">
        <f t="shared" si="135"/>
        <v>5.3053746195750762E-2</v>
      </c>
      <c r="AI25">
        <f t="shared" si="135"/>
        <v>5.85826606294928E-2</v>
      </c>
      <c r="AJ25">
        <f t="shared" si="135"/>
        <v>5.8582660629491912E-2</v>
      </c>
      <c r="AK25">
        <f t="shared" si="135"/>
        <v>4.6571521952577299E-2</v>
      </c>
      <c r="AL25">
        <f t="shared" si="135"/>
        <v>4.2125982817598162E-2</v>
      </c>
      <c r="AM25">
        <f t="shared" si="135"/>
        <v>4.3831026797325645E-2</v>
      </c>
      <c r="AN25">
        <f t="shared" si="135"/>
        <v>4.3166494510147313E-2</v>
      </c>
      <c r="AO25">
        <f t="shared" si="135"/>
        <v>3.8000665757458973E-2</v>
      </c>
      <c r="AP25">
        <f t="shared" si="135"/>
        <v>3.1187167221399248E-2</v>
      </c>
      <c r="AQ25">
        <f t="shared" si="135"/>
        <v>3.1275342224176494E-2</v>
      </c>
      <c r="AR25">
        <f t="shared" si="135"/>
        <v>3.0579296999999617E-2</v>
      </c>
      <c r="AT25">
        <f t="shared" si="114"/>
        <v>5.4593169363570691E-2</v>
      </c>
      <c r="AU25">
        <v>4.4091639000000002E-2</v>
      </c>
      <c r="AW25">
        <f t="shared" ref="AW25:BH25" si="136">(T25/T19)^2-1</f>
        <v>3.5057481374924038E-2</v>
      </c>
      <c r="AX25">
        <f t="shared" si="136"/>
        <v>3.5954512975640007E-2</v>
      </c>
      <c r="AY25">
        <f t="shared" si="136"/>
        <v>4.1400796676861695E-2</v>
      </c>
      <c r="AZ25">
        <f t="shared" si="136"/>
        <v>4.1400796676861695E-2</v>
      </c>
      <c r="BA25">
        <f t="shared" si="136"/>
        <v>3.7459865410536697E-2</v>
      </c>
      <c r="BB25">
        <f t="shared" si="136"/>
        <v>3.8931358623585099E-2</v>
      </c>
      <c r="BC25">
        <f t="shared" si="136"/>
        <v>3.7233941911003932E-2</v>
      </c>
      <c r="BD25">
        <f t="shared" si="136"/>
        <v>3.5227904284678146E-2</v>
      </c>
      <c r="BE25">
        <f t="shared" si="136"/>
        <v>3.2141691949022944E-2</v>
      </c>
      <c r="BF25">
        <f t="shared" si="136"/>
        <v>2.9878467662751262E-2</v>
      </c>
      <c r="BG25">
        <f t="shared" si="136"/>
        <v>2.9896139355697349E-2</v>
      </c>
      <c r="BH25">
        <f t="shared" si="136"/>
        <v>3.0579297000000061E-2</v>
      </c>
      <c r="BJ25">
        <f t="shared" si="108"/>
        <v>3.7470930342475249E-2</v>
      </c>
    </row>
    <row r="26" spans="1:62" x14ac:dyDescent="0.25">
      <c r="A26" t="s">
        <v>5</v>
      </c>
      <c r="B26" t="s">
        <v>5</v>
      </c>
      <c r="C26" s="1">
        <v>44197</v>
      </c>
      <c r="D26">
        <v>3.3333333E-2</v>
      </c>
      <c r="E26">
        <v>3.0810470999999999E-2</v>
      </c>
      <c r="G26">
        <f t="shared" si="104"/>
        <v>1.0637254901568629</v>
      </c>
      <c r="H26">
        <f t="shared" si="105"/>
        <v>1.0620011848014173</v>
      </c>
      <c r="I26">
        <f t="shared" si="109"/>
        <v>1.0639970190169055</v>
      </c>
      <c r="J26">
        <f t="shared" si="112"/>
        <v>1.060890142250704</v>
      </c>
      <c r="K26">
        <f t="shared" si="116"/>
        <v>1.0497730444881017</v>
      </c>
      <c r="L26">
        <f t="shared" si="119"/>
        <v>1.0451046659153194</v>
      </c>
      <c r="M26">
        <f t="shared" si="122"/>
        <v>1.0442683819161556</v>
      </c>
      <c r="N26">
        <f t="shared" si="125"/>
        <v>1.0432791571133524</v>
      </c>
      <c r="O26">
        <f t="shared" si="128"/>
        <v>1.042319291120263</v>
      </c>
      <c r="P26">
        <f t="shared" si="131"/>
        <v>1.0406364965342545</v>
      </c>
      <c r="Q26">
        <f t="shared" si="134"/>
        <v>1.038187534589867</v>
      </c>
      <c r="R26">
        <f>R14*(1+$D26)</f>
        <v>1.0359303496759744</v>
      </c>
      <c r="T26">
        <f t="shared" si="90"/>
        <v>1.0585742678529602</v>
      </c>
      <c r="U26">
        <f t="shared" si="91"/>
        <v>1.0567823392835975</v>
      </c>
      <c r="V26">
        <f t="shared" si="92"/>
        <v>1.0583078353598858</v>
      </c>
      <c r="W26">
        <f t="shared" si="93"/>
        <v>1.0552175710392147</v>
      </c>
      <c r="X26">
        <f t="shared" si="94"/>
        <v>1.0451504806339227</v>
      </c>
      <c r="Y26">
        <f t="shared" si="95"/>
        <v>1.0408709267968861</v>
      </c>
      <c r="Z26">
        <f t="shared" si="96"/>
        <v>1.0398966869832942</v>
      </c>
      <c r="AA26">
        <f t="shared" si="97"/>
        <v>1.0387444624519497</v>
      </c>
      <c r="AB26">
        <f t="shared" si="98"/>
        <v>1.037531320197411</v>
      </c>
      <c r="AC26">
        <f t="shared" si="99"/>
        <v>1.0356673438257638</v>
      </c>
      <c r="AD26">
        <f t="shared" si="100"/>
        <v>1.0332344695145765</v>
      </c>
      <c r="AE26">
        <f t="shared" si="101"/>
        <v>1.0315017805918203</v>
      </c>
      <c r="AG26">
        <f t="shared" ref="AG26:AR26" si="137">(T26/T23)^4-1</f>
        <v>4.8657176356038168E-2</v>
      </c>
      <c r="AH26">
        <f t="shared" si="137"/>
        <v>4.9565052685537347E-2</v>
      </c>
      <c r="AI26">
        <f t="shared" si="137"/>
        <v>5.5077162389148615E-2</v>
      </c>
      <c r="AJ26">
        <f t="shared" si="137"/>
        <v>5.5077162389148615E-2</v>
      </c>
      <c r="AK26">
        <f t="shared" si="137"/>
        <v>4.3102540826410074E-2</v>
      </c>
      <c r="AL26">
        <f t="shared" si="137"/>
        <v>3.8670526894032831E-2</v>
      </c>
      <c r="AM26">
        <f t="shared" si="137"/>
        <v>4.0370382798313287E-2</v>
      </c>
      <c r="AN26">
        <f t="shared" si="137"/>
        <v>4.2386490089459272E-2</v>
      </c>
      <c r="AO26">
        <f t="shared" si="137"/>
        <v>4.1365445034975856E-2</v>
      </c>
      <c r="AP26">
        <f t="shared" si="137"/>
        <v>3.7572050653110756E-2</v>
      </c>
      <c r="AQ26">
        <f t="shared" si="137"/>
        <v>3.7731365501149527E-2</v>
      </c>
      <c r="AR26">
        <f t="shared" si="137"/>
        <v>3.4265500063171084E-2</v>
      </c>
      <c r="AT26">
        <f t="shared" si="114"/>
        <v>5.109979714357471E-2</v>
      </c>
      <c r="AU26">
        <v>4.3653405999999999E-2</v>
      </c>
      <c r="AW26">
        <f t="shared" ref="AW26:BH26" si="138">(T26/T20)^2-1</f>
        <v>4.8040001227012574E-2</v>
      </c>
      <c r="AX26">
        <f t="shared" si="138"/>
        <v>4.8947762301807529E-2</v>
      </c>
      <c r="AY26">
        <f t="shared" si="138"/>
        <v>5.4459179800788515E-2</v>
      </c>
      <c r="AZ26">
        <f t="shared" si="138"/>
        <v>5.4459179800788959E-2</v>
      </c>
      <c r="BA26">
        <f t="shared" si="138"/>
        <v>4.2486078552663287E-2</v>
      </c>
      <c r="BB26">
        <f t="shared" si="138"/>
        <v>4.1003437986742108E-2</v>
      </c>
      <c r="BC26">
        <f t="shared" si="138"/>
        <v>4.0439029862163078E-2</v>
      </c>
      <c r="BD26">
        <f t="shared" si="138"/>
        <v>3.8427097202201388E-2</v>
      </c>
      <c r="BE26">
        <f t="shared" si="138"/>
        <v>3.5331814415202611E-2</v>
      </c>
      <c r="BF26">
        <f t="shared" si="138"/>
        <v>3.3061937557826493E-2</v>
      </c>
      <c r="BG26">
        <f t="shared" si="138"/>
        <v>3.3114804390445451E-2</v>
      </c>
      <c r="BH26">
        <f t="shared" si="138"/>
        <v>3.2420753359044374E-2</v>
      </c>
      <c r="BJ26">
        <f t="shared" si="108"/>
        <v>5.0482314443202871E-2</v>
      </c>
    </row>
    <row r="27" spans="1:62" x14ac:dyDescent="0.25">
      <c r="A27" t="s">
        <v>5</v>
      </c>
      <c r="B27" t="s">
        <v>5</v>
      </c>
      <c r="C27" s="1">
        <v>44228</v>
      </c>
      <c r="D27">
        <v>3.7037037000000002E-2</v>
      </c>
      <c r="E27">
        <v>3.3649889000000002E-2</v>
      </c>
      <c r="G27">
        <f t="shared" si="104"/>
        <v>1.0710465291295226</v>
      </c>
      <c r="H27">
        <f t="shared" si="105"/>
        <v>1.0684624014433222</v>
      </c>
      <c r="I27">
        <f t="shared" si="109"/>
        <v>1.0709377725124767</v>
      </c>
      <c r="J27">
        <f t="shared" si="112"/>
        <v>1.0678106287103817</v>
      </c>
      <c r="K27">
        <f t="shared" si="116"/>
        <v>1.0556163724429577</v>
      </c>
      <c r="L27">
        <f t="shared" si="119"/>
        <v>1.0505491575263639</v>
      </c>
      <c r="M27">
        <f t="shared" si="122"/>
        <v>1.0498515777418791</v>
      </c>
      <c r="N27">
        <f t="shared" si="125"/>
        <v>1.0490263028047799</v>
      </c>
      <c r="O27">
        <f t="shared" si="128"/>
        <v>1.0483219713414962</v>
      </c>
      <c r="P27">
        <f t="shared" si="131"/>
        <v>1.0468209832351001</v>
      </c>
      <c r="Q27">
        <f t="shared" si="134"/>
        <v>1.0443530123749216</v>
      </c>
      <c r="R27">
        <f t="shared" ref="R27:R48" si="139">R15*(1+$D27)</f>
        <v>1.0422562372857036</v>
      </c>
      <c r="T27">
        <f t="shared" si="90"/>
        <v>1.0643676161307349</v>
      </c>
      <c r="U27">
        <f t="shared" si="91"/>
        <v>1.062334218562268</v>
      </c>
      <c r="V27">
        <f t="shared" si="92"/>
        <v>1.0643324844929065</v>
      </c>
      <c r="W27">
        <f t="shared" si="93"/>
        <v>1.0612246281657902</v>
      </c>
      <c r="X27">
        <f t="shared" si="94"/>
        <v>1.0501003141775103</v>
      </c>
      <c r="Y27">
        <f t="shared" si="95"/>
        <v>1.045429263545391</v>
      </c>
      <c r="Z27">
        <f t="shared" si="96"/>
        <v>1.0445931763170953</v>
      </c>
      <c r="AA27">
        <f t="shared" si="97"/>
        <v>1.043604200511884</v>
      </c>
      <c r="AB27">
        <f t="shared" si="98"/>
        <v>1.0426449286797272</v>
      </c>
      <c r="AC27">
        <f t="shared" si="99"/>
        <v>1.0409622914399288</v>
      </c>
      <c r="AD27">
        <f t="shared" si="100"/>
        <v>1.0385125466395502</v>
      </c>
      <c r="AE27">
        <f t="shared" si="101"/>
        <v>1.0362552946538928</v>
      </c>
      <c r="AG27">
        <f t="shared" ref="AG27:AR27" si="140">(T27/T24)^4-1</f>
        <v>5.4277695317736185E-2</v>
      </c>
      <c r="AH27">
        <f t="shared" si="140"/>
        <v>5.3966742758411845E-2</v>
      </c>
      <c r="AI27">
        <f t="shared" si="140"/>
        <v>5.9504815604246364E-2</v>
      </c>
      <c r="AJ27">
        <f t="shared" si="140"/>
        <v>5.9504815604246364E-2</v>
      </c>
      <c r="AK27">
        <f t="shared" si="140"/>
        <v>4.7473810360937119E-2</v>
      </c>
      <c r="AL27">
        <f t="shared" si="140"/>
        <v>4.3020945948845757E-2</v>
      </c>
      <c r="AM27">
        <f t="shared" si="140"/>
        <v>4.4728797691143685E-2</v>
      </c>
      <c r="AN27">
        <f t="shared" si="140"/>
        <v>4.6754390287219172E-2</v>
      </c>
      <c r="AO27">
        <f t="shared" si="140"/>
        <v>4.9886066439673638E-2</v>
      </c>
      <c r="AP27">
        <f t="shared" si="140"/>
        <v>4.9128493058512301E-2</v>
      </c>
      <c r="AQ27">
        <f t="shared" si="140"/>
        <v>4.9217795308567514E-2</v>
      </c>
      <c r="AR27">
        <f t="shared" si="140"/>
        <v>4.2938474668154702E-2</v>
      </c>
      <c r="AT27">
        <f t="shared" si="114"/>
        <v>5.5916417893464798E-2</v>
      </c>
      <c r="AU27">
        <v>5.0033570999999999E-2</v>
      </c>
      <c r="AW27">
        <f t="shared" ref="AW27:BH27" si="141">(T27/T21)^2-1</f>
        <v>5.4909538418724146E-2</v>
      </c>
      <c r="AX27">
        <f t="shared" si="141"/>
        <v>5.5210389273533833E-2</v>
      </c>
      <c r="AY27">
        <f t="shared" si="141"/>
        <v>6.0753287462603112E-2</v>
      </c>
      <c r="AZ27">
        <f t="shared" si="141"/>
        <v>6.0753287462603778E-2</v>
      </c>
      <c r="BA27">
        <f t="shared" si="141"/>
        <v>4.8711787830372888E-2</v>
      </c>
      <c r="BB27">
        <f t="shared" si="141"/>
        <v>4.4255028220525405E-2</v>
      </c>
      <c r="BC27">
        <f t="shared" si="141"/>
        <v>4.4828022423448521E-2</v>
      </c>
      <c r="BD27">
        <f t="shared" si="141"/>
        <v>4.4157877392184242E-2</v>
      </c>
      <c r="BE27">
        <f t="shared" si="141"/>
        <v>4.1045784975195287E-2</v>
      </c>
      <c r="BF27">
        <f t="shared" si="141"/>
        <v>3.8763580524468155E-2</v>
      </c>
      <c r="BG27">
        <f t="shared" si="141"/>
        <v>3.8816734479317994E-2</v>
      </c>
      <c r="BH27">
        <f t="shared" si="141"/>
        <v>3.6740468988145647E-2</v>
      </c>
      <c r="BJ27">
        <f t="shared" si="108"/>
        <v>5.6957738384953695E-2</v>
      </c>
    </row>
    <row r="28" spans="1:62" x14ac:dyDescent="0.25">
      <c r="A28" t="s">
        <v>5</v>
      </c>
      <c r="B28" t="s">
        <v>5</v>
      </c>
      <c r="C28" s="1">
        <v>44256</v>
      </c>
      <c r="D28">
        <v>3.4135484000000001E-2</v>
      </c>
      <c r="E28">
        <v>3.4835285000000001E-2</v>
      </c>
      <c r="G28">
        <f t="shared" si="104"/>
        <v>1.0762560227513667</v>
      </c>
      <c r="H28">
        <f t="shared" si="105"/>
        <v>1.073736759876176</v>
      </c>
      <c r="I28">
        <f t="shared" si="109"/>
        <v>1.0710688944383244</v>
      </c>
      <c r="J28">
        <f t="shared" si="112"/>
        <v>1.067941367759532</v>
      </c>
      <c r="K28">
        <f t="shared" si="116"/>
        <v>1.0547418122635903</v>
      </c>
      <c r="L28">
        <f t="shared" si="119"/>
        <v>1.0493063856671714</v>
      </c>
      <c r="M28">
        <f t="shared" si="122"/>
        <v>1.0487525421893373</v>
      </c>
      <c r="N28">
        <f t="shared" si="125"/>
        <v>1.04809722007197</v>
      </c>
      <c r="O28">
        <f t="shared" si="128"/>
        <v>1.047654168433845</v>
      </c>
      <c r="P28">
        <f t="shared" si="131"/>
        <v>1.0463455471499479</v>
      </c>
      <c r="Q28">
        <f t="shared" si="134"/>
        <v>1.0438742444410127</v>
      </c>
      <c r="R28">
        <f t="shared" si="139"/>
        <v>1.0419521944368453</v>
      </c>
      <c r="T28">
        <f t="shared" si="90"/>
        <v>1.0703426806792509</v>
      </c>
      <c r="U28">
        <f t="shared" si="91"/>
        <v>1.0680667820403051</v>
      </c>
      <c r="V28">
        <f t="shared" si="92"/>
        <v>1.0686678953225688</v>
      </c>
      <c r="W28">
        <f t="shared" si="93"/>
        <v>1.0655473795735391</v>
      </c>
      <c r="X28">
        <f t="shared" si="94"/>
        <v>1.0533770763982166</v>
      </c>
      <c r="Y28">
        <f t="shared" si="95"/>
        <v>1.0483200697029516</v>
      </c>
      <c r="Z28">
        <f t="shared" si="96"/>
        <v>1.0476241672824573</v>
      </c>
      <c r="AA28">
        <f t="shared" si="97"/>
        <v>1.0468008933300341</v>
      </c>
      <c r="AB28">
        <f t="shared" si="98"/>
        <v>1.0460984769652013</v>
      </c>
      <c r="AC28">
        <f t="shared" si="99"/>
        <v>1.0446010089731008</v>
      </c>
      <c r="AD28">
        <f t="shared" si="100"/>
        <v>1.0421382638019339</v>
      </c>
      <c r="AE28">
        <f t="shared" si="101"/>
        <v>1.0400462604661744</v>
      </c>
      <c r="AG28">
        <f t="shared" ref="AG28:AR28" si="142">(T28/T25)^4-1</f>
        <v>6.1899193025644728E-2</v>
      </c>
      <c r="AH28">
        <f t="shared" si="142"/>
        <v>6.036184046069093E-2</v>
      </c>
      <c r="AI28">
        <f t="shared" si="142"/>
        <v>5.8484897671409186E-2</v>
      </c>
      <c r="AJ28">
        <f t="shared" si="142"/>
        <v>5.8484897671409186E-2</v>
      </c>
      <c r="AK28">
        <f t="shared" si="142"/>
        <v>4.647249421186106E-2</v>
      </c>
      <c r="AL28">
        <f t="shared" si="142"/>
        <v>4.2026492875113508E-2</v>
      </c>
      <c r="AM28">
        <f t="shared" si="142"/>
        <v>4.3731713747880985E-2</v>
      </c>
      <c r="AN28">
        <f t="shared" si="142"/>
        <v>4.5754183758677014E-2</v>
      </c>
      <c r="AO28">
        <f t="shared" si="142"/>
        <v>4.8881027429168222E-2</v>
      </c>
      <c r="AP28">
        <f t="shared" si="142"/>
        <v>5.118595828085426E-2</v>
      </c>
      <c r="AQ28">
        <f t="shared" si="142"/>
        <v>5.1203686433056061E-2</v>
      </c>
      <c r="AR28">
        <f t="shared" si="142"/>
        <v>4.7711702783388432E-2</v>
      </c>
      <c r="AT28">
        <f t="shared" si="114"/>
        <v>6.0248643719248283E-2</v>
      </c>
      <c r="AU28">
        <v>5.1349840000000001E-2</v>
      </c>
      <c r="AW28">
        <f t="shared" ref="AW28:BH28" si="143">(T28/T22)^2-1</f>
        <v>5.7009891240995314E-2</v>
      </c>
      <c r="AX28">
        <f t="shared" si="143"/>
        <v>5.6701475545554159E-2</v>
      </c>
      <c r="AY28">
        <f t="shared" si="143"/>
        <v>5.8533778021814697E-2</v>
      </c>
      <c r="AZ28">
        <f t="shared" si="143"/>
        <v>5.8533778021814697E-2</v>
      </c>
      <c r="BA28">
        <f t="shared" si="143"/>
        <v>4.6522006910899361E-2</v>
      </c>
      <c r="BB28">
        <f t="shared" si="143"/>
        <v>4.2076236659033261E-2</v>
      </c>
      <c r="BC28">
        <f t="shared" si="143"/>
        <v>4.3781369091431266E-2</v>
      </c>
      <c r="BD28">
        <f t="shared" si="143"/>
        <v>4.4459537747087108E-2</v>
      </c>
      <c r="BE28">
        <f t="shared" si="143"/>
        <v>4.3426664779007584E-2</v>
      </c>
      <c r="BF28">
        <f t="shared" si="143"/>
        <v>4.1138545315918318E-2</v>
      </c>
      <c r="BG28">
        <f t="shared" si="143"/>
        <v>4.1191837018311306E-2</v>
      </c>
      <c r="BH28">
        <f t="shared" si="143"/>
        <v>3.9110191516365189E-2</v>
      </c>
      <c r="BJ28">
        <f t="shared" si="108"/>
        <v>5.7415048269454726E-2</v>
      </c>
    </row>
    <row r="29" spans="1:62" x14ac:dyDescent="0.25">
      <c r="A29" t="s">
        <v>5</v>
      </c>
      <c r="B29" t="s">
        <v>5</v>
      </c>
      <c r="C29" s="1">
        <v>44287</v>
      </c>
      <c r="D29">
        <v>0.04</v>
      </c>
      <c r="E29">
        <v>3.7057507000000003E-2</v>
      </c>
      <c r="G29">
        <f t="shared" si="104"/>
        <v>1.0849771398742654</v>
      </c>
      <c r="H29">
        <f t="shared" si="105"/>
        <v>1.0825155298243641</v>
      </c>
      <c r="I29">
        <f t="shared" si="109"/>
        <v>1.0802973312015907</v>
      </c>
      <c r="J29">
        <f t="shared" si="112"/>
        <v>1.0771428574399999</v>
      </c>
      <c r="K29">
        <f t="shared" si="116"/>
        <v>1.0628180807980729</v>
      </c>
      <c r="L29">
        <f t="shared" si="119"/>
        <v>1.0569659063460444</v>
      </c>
      <c r="M29">
        <f t="shared" si="122"/>
        <v>1.0565519939318693</v>
      </c>
      <c r="N29">
        <f t="shared" si="125"/>
        <v>1.056062172122199</v>
      </c>
      <c r="O29">
        <f t="shared" si="128"/>
        <v>1.0558784557653171</v>
      </c>
      <c r="P29">
        <f t="shared" si="131"/>
        <v>1.0547525101209285</v>
      </c>
      <c r="Q29">
        <f t="shared" si="134"/>
        <v>1.0522568630078468</v>
      </c>
      <c r="R29">
        <f t="shared" si="139"/>
        <v>1.0504945668151731</v>
      </c>
      <c r="T29">
        <f t="shared" si="90"/>
        <v>1.0774265639183849</v>
      </c>
      <c r="U29">
        <f t="shared" si="91"/>
        <v>1.074904897047954</v>
      </c>
      <c r="V29">
        <f t="shared" si="92"/>
        <v>1.074101332717464</v>
      </c>
      <c r="W29">
        <f t="shared" si="93"/>
        <v>1.0709649513033046</v>
      </c>
      <c r="X29">
        <f t="shared" si="94"/>
        <v>1.0577254218348735</v>
      </c>
      <c r="Y29">
        <f t="shared" si="95"/>
        <v>1.0522738165131933</v>
      </c>
      <c r="Z29">
        <f t="shared" si="96"/>
        <v>1.0517187046210286</v>
      </c>
      <c r="AA29">
        <f t="shared" si="97"/>
        <v>1.0510618983329829</v>
      </c>
      <c r="AB29">
        <f t="shared" si="98"/>
        <v>1.0506181985135525</v>
      </c>
      <c r="AC29">
        <f t="shared" si="99"/>
        <v>1.0493063468353254</v>
      </c>
      <c r="AD29">
        <f t="shared" si="100"/>
        <v>1.0468280399412604</v>
      </c>
      <c r="AE29">
        <f t="shared" si="101"/>
        <v>1.044900999512574</v>
      </c>
      <c r="AG29">
        <f t="shared" ref="AG29:AR29" si="144">(T29/T26)^4-1</f>
        <v>7.3162242111489473E-2</v>
      </c>
      <c r="AH29">
        <f t="shared" si="144"/>
        <v>7.0379982090790882E-2</v>
      </c>
      <c r="AI29">
        <f t="shared" si="144"/>
        <v>6.1042978483904164E-2</v>
      </c>
      <c r="AJ29">
        <f t="shared" si="144"/>
        <v>6.1042978483904164E-2</v>
      </c>
      <c r="AK29">
        <f t="shared" si="144"/>
        <v>4.9002375222850336E-2</v>
      </c>
      <c r="AL29">
        <f t="shared" si="144"/>
        <v>4.4545935964096062E-2</v>
      </c>
      <c r="AM29">
        <f t="shared" si="144"/>
        <v>4.6255160245242344E-2</v>
      </c>
      <c r="AN29">
        <f t="shared" si="144"/>
        <v>4.8282378410264615E-2</v>
      </c>
      <c r="AO29">
        <f t="shared" si="144"/>
        <v>5.1416562822556688E-2</v>
      </c>
      <c r="AP29">
        <f t="shared" si="144"/>
        <v>5.3726904733913061E-2</v>
      </c>
      <c r="AQ29">
        <f t="shared" si="144"/>
        <v>5.3672979968478085E-2</v>
      </c>
      <c r="AR29">
        <f t="shared" si="144"/>
        <v>5.2981280306066303E-2</v>
      </c>
      <c r="AT29">
        <f t="shared" si="114"/>
        <v>6.8195067562061507E-2</v>
      </c>
      <c r="AU29">
        <v>5.5459310999999997E-2</v>
      </c>
      <c r="AW29">
        <f t="shared" ref="AW29:BH29" si="145">(T29/T23)^2-1</f>
        <v>6.0838954122890865E-2</v>
      </c>
      <c r="AX29">
        <f t="shared" si="145"/>
        <v>5.9921422699185545E-2</v>
      </c>
      <c r="AY29">
        <f t="shared" si="145"/>
        <v>5.8055865685610941E-2</v>
      </c>
      <c r="AZ29">
        <f t="shared" si="145"/>
        <v>5.8055865685611385E-2</v>
      </c>
      <c r="BA29">
        <f t="shared" si="145"/>
        <v>4.6048298563643675E-2</v>
      </c>
      <c r="BB29">
        <f t="shared" si="145"/>
        <v>4.1604088736621581E-2</v>
      </c>
      <c r="BC29">
        <f t="shared" si="145"/>
        <v>4.3308622397540519E-2</v>
      </c>
      <c r="BD29">
        <f t="shared" si="145"/>
        <v>4.5330277497837468E-2</v>
      </c>
      <c r="BE29">
        <f t="shared" si="145"/>
        <v>4.6378935596878446E-2</v>
      </c>
      <c r="BF29">
        <f t="shared" si="145"/>
        <v>4.5618278997226147E-2</v>
      </c>
      <c r="BG29">
        <f t="shared" si="145"/>
        <v>4.5671793773913505E-2</v>
      </c>
      <c r="BH29">
        <f t="shared" si="145"/>
        <v>4.3581434499920579E-2</v>
      </c>
      <c r="BJ29">
        <f t="shared" si="108"/>
        <v>5.9605414169229119E-2</v>
      </c>
    </row>
    <row r="30" spans="1:62" x14ac:dyDescent="0.25">
      <c r="A30" t="s">
        <v>5</v>
      </c>
      <c r="B30" t="s">
        <v>5</v>
      </c>
      <c r="C30" s="1">
        <v>44317</v>
      </c>
      <c r="D30">
        <v>6.6666666999999999E-2</v>
      </c>
      <c r="E30">
        <v>4.6934049999999998E-2</v>
      </c>
      <c r="G30">
        <f t="shared" si="104"/>
        <v>1.1028274478949469</v>
      </c>
      <c r="H30">
        <f t="shared" si="105"/>
        <v>1.1004046958507123</v>
      </c>
      <c r="I30">
        <f t="shared" si="109"/>
        <v>1.0986293200149939</v>
      </c>
      <c r="J30">
        <f t="shared" si="112"/>
        <v>1.0954213167518121</v>
      </c>
      <c r="K30">
        <f t="shared" si="116"/>
        <v>1.0922226808746529</v>
      </c>
      <c r="L30">
        <f t="shared" si="119"/>
        <v>1.0858232264584671</v>
      </c>
      <c r="M30">
        <f t="shared" si="122"/>
        <v>1.0855459382324699</v>
      </c>
      <c r="N30">
        <f t="shared" si="125"/>
        <v>1.0852177522266684</v>
      </c>
      <c r="O30">
        <f t="shared" si="128"/>
        <v>1.0852989859048945</v>
      </c>
      <c r="P30">
        <f t="shared" si="131"/>
        <v>1.0843400284985254</v>
      </c>
      <c r="Q30">
        <f t="shared" si="134"/>
        <v>1.0817697600600051</v>
      </c>
      <c r="R30">
        <f t="shared" si="139"/>
        <v>1.0801381683619582</v>
      </c>
      <c r="T30">
        <f t="shared" si="90"/>
        <v>1.0880202035068598</v>
      </c>
      <c r="U30">
        <f t="shared" si="91"/>
        <v>1.0855523285170843</v>
      </c>
      <c r="V30">
        <f t="shared" si="92"/>
        <v>1.0833318485516363</v>
      </c>
      <c r="W30">
        <f t="shared" si="93"/>
        <v>1.0801685139837813</v>
      </c>
      <c r="X30">
        <f t="shared" si="94"/>
        <v>1.0699275246454387</v>
      </c>
      <c r="Y30">
        <f t="shared" si="95"/>
        <v>1.064031839490561</v>
      </c>
      <c r="Z30">
        <f t="shared" si="96"/>
        <v>1.0636168247845588</v>
      </c>
      <c r="AA30">
        <f t="shared" si="97"/>
        <v>1.0631257148069457</v>
      </c>
      <c r="AB30">
        <f t="shared" si="98"/>
        <v>1.0629438700346856</v>
      </c>
      <c r="AC30">
        <f t="shared" si="99"/>
        <v>1.0618126952564673</v>
      </c>
      <c r="AD30">
        <f t="shared" si="100"/>
        <v>1.0593002891696215</v>
      </c>
      <c r="AE30">
        <f t="shared" si="101"/>
        <v>1.0575283098713255</v>
      </c>
      <c r="AG30">
        <f t="shared" ref="AG30:AR30" si="146">(T30/T27)^4-1</f>
        <v>9.1895885827073975E-2</v>
      </c>
      <c r="AH30">
        <f t="shared" si="146"/>
        <v>9.0331026107742796E-2</v>
      </c>
      <c r="AI30">
        <f t="shared" si="146"/>
        <v>7.3338665027343097E-2</v>
      </c>
      <c r="AJ30">
        <f t="shared" si="146"/>
        <v>7.3338665027343986E-2</v>
      </c>
      <c r="AK30">
        <f t="shared" si="146"/>
        <v>7.769107724319313E-2</v>
      </c>
      <c r="AL30">
        <f t="shared" si="146"/>
        <v>7.3099232667293013E-2</v>
      </c>
      <c r="AM30">
        <f t="shared" si="146"/>
        <v>7.4860383435350508E-2</v>
      </c>
      <c r="AN30">
        <f t="shared" si="146"/>
        <v>7.69491999475862E-2</v>
      </c>
      <c r="AO30">
        <f t="shared" si="146"/>
        <v>8.0178642379276521E-2</v>
      </c>
      <c r="AP30">
        <f t="shared" si="146"/>
        <v>8.2559221514514336E-2</v>
      </c>
      <c r="AQ30">
        <f t="shared" si="146"/>
        <v>8.2503657192017243E-2</v>
      </c>
      <c r="AR30">
        <f t="shared" si="146"/>
        <v>8.4678317006192216E-2</v>
      </c>
      <c r="AT30">
        <f t="shared" si="114"/>
        <v>8.5188525654053285E-2</v>
      </c>
      <c r="AU30">
        <v>8.0118663000000007E-2</v>
      </c>
      <c r="AW30">
        <f t="shared" ref="AW30:BH30" si="147">(T30/T24)^2-1</f>
        <v>7.2921934735554528E-2</v>
      </c>
      <c r="AX30">
        <f t="shared" si="147"/>
        <v>7.1994701533181216E-2</v>
      </c>
      <c r="AY30">
        <f t="shared" si="147"/>
        <v>6.6399308125573819E-2</v>
      </c>
      <c r="AZ30">
        <f t="shared" si="147"/>
        <v>6.6399308125574708E-2</v>
      </c>
      <c r="BA30">
        <f t="shared" si="147"/>
        <v>6.2475025152079144E-2</v>
      </c>
      <c r="BB30">
        <f t="shared" si="147"/>
        <v>5.7953201589569403E-2</v>
      </c>
      <c r="BC30">
        <f t="shared" si="147"/>
        <v>5.9687499252612408E-2</v>
      </c>
      <c r="BD30">
        <f t="shared" si="147"/>
        <v>6.1744462270203693E-2</v>
      </c>
      <c r="BE30">
        <f t="shared" si="147"/>
        <v>6.492464799145603E-2</v>
      </c>
      <c r="BF30">
        <f t="shared" si="147"/>
        <v>6.5712777775568387E-2</v>
      </c>
      <c r="BG30">
        <f t="shared" si="147"/>
        <v>6.5730782427001921E-2</v>
      </c>
      <c r="BH30">
        <f t="shared" si="147"/>
        <v>6.3603661823359747E-2</v>
      </c>
      <c r="BJ30">
        <f t="shared" si="108"/>
        <v>7.0438648131436521E-2</v>
      </c>
    </row>
    <row r="31" spans="1:62" x14ac:dyDescent="0.25">
      <c r="A31" t="s">
        <v>5</v>
      </c>
      <c r="B31" t="s">
        <v>5</v>
      </c>
      <c r="C31" s="1">
        <v>44348</v>
      </c>
      <c r="D31">
        <v>7.1428570999999996E-2</v>
      </c>
      <c r="E31">
        <v>5.9365079000000001E-2</v>
      </c>
      <c r="G31">
        <f t="shared" si="104"/>
        <v>1.1057115863881768</v>
      </c>
      <c r="H31">
        <f t="shared" si="105"/>
        <v>1.1033620685976822</v>
      </c>
      <c r="I31">
        <f t="shared" si="109"/>
        <v>1.1020628996577653</v>
      </c>
      <c r="J31">
        <f t="shared" si="112"/>
        <v>1.0988448703243718</v>
      </c>
      <c r="K31">
        <f t="shared" si="116"/>
        <v>1.0945945033229818</v>
      </c>
      <c r="L31">
        <f t="shared" si="119"/>
        <v>1.0924369742058824</v>
      </c>
      <c r="M31">
        <f t="shared" si="122"/>
        <v>1.0923068431499718</v>
      </c>
      <c r="N31">
        <f t="shared" si="125"/>
        <v>1.0921528095071233</v>
      </c>
      <c r="O31">
        <f t="shared" si="128"/>
        <v>1.0925063775481458</v>
      </c>
      <c r="P31">
        <f t="shared" si="131"/>
        <v>1.0917407667006089</v>
      </c>
      <c r="Q31">
        <f t="shared" si="134"/>
        <v>1.0891483100508763</v>
      </c>
      <c r="R31">
        <f t="shared" si="139"/>
        <v>1.0876869804996507</v>
      </c>
      <c r="T31">
        <f t="shared" si="90"/>
        <v>1.0978387247191297</v>
      </c>
      <c r="U31">
        <f t="shared" si="91"/>
        <v>1.0954274314242527</v>
      </c>
      <c r="V31">
        <f t="shared" si="92"/>
        <v>1.0936631836247832</v>
      </c>
      <c r="W31">
        <f t="shared" si="93"/>
        <v>1.0904696815053947</v>
      </c>
      <c r="X31">
        <f t="shared" si="94"/>
        <v>1.0832117549985691</v>
      </c>
      <c r="Y31">
        <f t="shared" si="95"/>
        <v>1.0784087023367979</v>
      </c>
      <c r="Z31">
        <f t="shared" si="96"/>
        <v>1.0781349251047703</v>
      </c>
      <c r="AA31">
        <f t="shared" si="97"/>
        <v>1.0778109112853302</v>
      </c>
      <c r="AB31">
        <f t="shared" si="98"/>
        <v>1.077894606406119</v>
      </c>
      <c r="AC31">
        <f t="shared" si="99"/>
        <v>1.0769444351066875</v>
      </c>
      <c r="AD31">
        <f t="shared" si="100"/>
        <v>1.0743916443729093</v>
      </c>
      <c r="AE31">
        <f t="shared" si="101"/>
        <v>1.0727732385589273</v>
      </c>
      <c r="AG31">
        <f t="shared" ref="AG31:AR31" si="148">(T31/T28)^4-1</f>
        <v>0.10678383907067368</v>
      </c>
      <c r="AH31">
        <f t="shared" si="148"/>
        <v>0.10647298723198628</v>
      </c>
      <c r="AI31">
        <f t="shared" si="148"/>
        <v>9.6890612687125177E-2</v>
      </c>
      <c r="AJ31">
        <f t="shared" si="148"/>
        <v>9.6890612687125177E-2</v>
      </c>
      <c r="AK31">
        <f t="shared" si="148"/>
        <v>0.11819618257614772</v>
      </c>
      <c r="AL31">
        <f t="shared" si="148"/>
        <v>0.11984504840821897</v>
      </c>
      <c r="AM31">
        <f t="shared" si="148"/>
        <v>0.12168374263702453</v>
      </c>
      <c r="AN31">
        <f t="shared" si="148"/>
        <v>0.1238645310846096</v>
      </c>
      <c r="AO31">
        <f t="shared" si="148"/>
        <v>0.12723617082695626</v>
      </c>
      <c r="AP31">
        <f t="shared" si="148"/>
        <v>0.12972157275213503</v>
      </c>
      <c r="AQ31">
        <f t="shared" si="148"/>
        <v>0.12966356177346605</v>
      </c>
      <c r="AR31">
        <f t="shared" si="148"/>
        <v>0.13193397885203617</v>
      </c>
      <c r="AT31">
        <f t="shared" si="114"/>
        <v>0.10338247966326171</v>
      </c>
      <c r="AU31">
        <v>0.117431903</v>
      </c>
      <c r="AW31">
        <f t="shared" ref="AW31:BH31" si="149">(T31/T25)^2-1</f>
        <v>8.4109249828159482E-2</v>
      </c>
      <c r="AX31">
        <f t="shared" si="149"/>
        <v>8.3172069969194018E-2</v>
      </c>
      <c r="AY31">
        <f t="shared" si="149"/>
        <v>7.7516657841938175E-2</v>
      </c>
      <c r="AZ31">
        <f t="shared" si="149"/>
        <v>7.7516657841938841E-2</v>
      </c>
      <c r="BA31">
        <f t="shared" si="149"/>
        <v>8.1740055742895334E-2</v>
      </c>
      <c r="BB31">
        <f t="shared" si="149"/>
        <v>8.0235256023602597E-2</v>
      </c>
      <c r="BC31">
        <f t="shared" si="149"/>
        <v>8.2005958849431737E-2</v>
      </c>
      <c r="BD31">
        <f t="shared" si="149"/>
        <v>8.4106099678308066E-2</v>
      </c>
      <c r="BE31">
        <f t="shared" si="149"/>
        <v>8.7353039731024484E-2</v>
      </c>
      <c r="BF31">
        <f t="shared" si="149"/>
        <v>8.9746509076311209E-2</v>
      </c>
      <c r="BG31">
        <f t="shared" si="149"/>
        <v>8.9727718545033364E-2</v>
      </c>
      <c r="BH31">
        <f t="shared" si="149"/>
        <v>8.9008942305545569E-2</v>
      </c>
      <c r="BJ31">
        <f t="shared" si="108"/>
        <v>8.1599325879763887E-2</v>
      </c>
    </row>
    <row r="32" spans="1:62" x14ac:dyDescent="0.25">
      <c r="A32" t="s">
        <v>5</v>
      </c>
      <c r="B32" t="s">
        <v>5</v>
      </c>
      <c r="C32" s="1">
        <v>44378</v>
      </c>
      <c r="D32">
        <v>7.8991165000000002E-2</v>
      </c>
      <c r="E32">
        <v>7.2362133999999995E-2</v>
      </c>
      <c r="G32">
        <f t="shared" si="104"/>
        <v>1.1180361135481407</v>
      </c>
      <c r="H32">
        <f t="shared" si="105"/>
        <v>1.1157408704677068</v>
      </c>
      <c r="I32">
        <f t="shared" si="109"/>
        <v>1.1149137127494571</v>
      </c>
      <c r="J32">
        <f t="shared" si="112"/>
        <v>1.1116581589757621</v>
      </c>
      <c r="K32">
        <f t="shared" si="116"/>
        <v>1.1063053501286193</v>
      </c>
      <c r="L32">
        <f t="shared" si="119"/>
        <v>1.1037330116823902</v>
      </c>
      <c r="M32">
        <f t="shared" si="122"/>
        <v>1.1019484241052744</v>
      </c>
      <c r="N32">
        <f t="shared" si="125"/>
        <v>1.1019708111126014</v>
      </c>
      <c r="O32">
        <f t="shared" si="128"/>
        <v>1.1026018845838701</v>
      </c>
      <c r="P32">
        <f t="shared" si="131"/>
        <v>1.10203079627445</v>
      </c>
      <c r="Q32">
        <f t="shared" si="134"/>
        <v>1.0994092152161168</v>
      </c>
      <c r="R32">
        <f t="shared" si="139"/>
        <v>1.0981172487874049</v>
      </c>
      <c r="T32">
        <f t="shared" si="90"/>
        <v>1.1088583826104215</v>
      </c>
      <c r="U32">
        <f t="shared" si="91"/>
        <v>1.1065025449720336</v>
      </c>
      <c r="V32">
        <f t="shared" si="92"/>
        <v>1.1052019774740722</v>
      </c>
      <c r="W32">
        <f t="shared" si="93"/>
        <v>1.1019747820173154</v>
      </c>
      <c r="X32">
        <f t="shared" si="94"/>
        <v>1.0977075114420847</v>
      </c>
      <c r="Y32">
        <f t="shared" si="95"/>
        <v>1.0939977374489132</v>
      </c>
      <c r="Z32">
        <f t="shared" si="96"/>
        <v>1.0932670684959056</v>
      </c>
      <c r="AA32">
        <f t="shared" si="97"/>
        <v>1.0931137909487978</v>
      </c>
      <c r="AB32">
        <f t="shared" si="98"/>
        <v>1.0934690826789701</v>
      </c>
      <c r="AC32">
        <f t="shared" si="99"/>
        <v>1.0927038638245281</v>
      </c>
      <c r="AD32">
        <f t="shared" si="100"/>
        <v>1.0901090951089996</v>
      </c>
      <c r="AE32">
        <f t="shared" si="101"/>
        <v>1.0886474658830048</v>
      </c>
      <c r="AG32">
        <f t="shared" ref="AG32:AR32" si="150">(T32/T29)^4-1</f>
        <v>0.12189863692585212</v>
      </c>
      <c r="AH32">
        <f t="shared" si="150"/>
        <v>0.12287006196898731</v>
      </c>
      <c r="AI32">
        <f t="shared" si="150"/>
        <v>0.1209483226042638</v>
      </c>
      <c r="AJ32">
        <f t="shared" si="150"/>
        <v>0.12094832260426225</v>
      </c>
      <c r="AK32">
        <f t="shared" si="150"/>
        <v>0.1599914124226185</v>
      </c>
      <c r="AL32">
        <f t="shared" si="150"/>
        <v>0.16828994500983896</v>
      </c>
      <c r="AM32">
        <f t="shared" si="150"/>
        <v>0.16763384357833577</v>
      </c>
      <c r="AN32">
        <f t="shared" si="150"/>
        <v>0.16989887208449961</v>
      </c>
      <c r="AO32">
        <f t="shared" si="150"/>
        <v>0.17340073324845773</v>
      </c>
      <c r="AP32">
        <f t="shared" si="150"/>
        <v>0.17598211295227006</v>
      </c>
      <c r="AQ32">
        <f t="shared" si="150"/>
        <v>0.1759218619301135</v>
      </c>
      <c r="AR32">
        <f t="shared" si="150"/>
        <v>0.1782799440805376</v>
      </c>
      <c r="AT32">
        <f t="shared" si="114"/>
        <v>0.12190567383303441</v>
      </c>
      <c r="AU32">
        <v>0.154672006</v>
      </c>
      <c r="AW32">
        <f t="shared" ref="AW32:BH32" si="151">(T32/T26)^2-1</f>
        <v>9.7259885635655241E-2</v>
      </c>
      <c r="AX32">
        <f t="shared" si="151"/>
        <v>9.6310921600551103E-2</v>
      </c>
      <c r="AY32">
        <f t="shared" si="151"/>
        <v>9.058440615229979E-2</v>
      </c>
      <c r="AZ32">
        <f t="shared" si="151"/>
        <v>9.0584406152299346E-2</v>
      </c>
      <c r="BA32">
        <f t="shared" si="151"/>
        <v>0.10310187510920121</v>
      </c>
      <c r="BB32">
        <f t="shared" si="151"/>
        <v>0.10468661351884934</v>
      </c>
      <c r="BC32">
        <f t="shared" si="151"/>
        <v>0.10527957283251199</v>
      </c>
      <c r="BD32">
        <f t="shared" si="151"/>
        <v>0.10742240004806858</v>
      </c>
      <c r="BE32">
        <f t="shared" si="151"/>
        <v>0.11073532660376029</v>
      </c>
      <c r="BF32">
        <f t="shared" si="151"/>
        <v>0.11317743055796892</v>
      </c>
      <c r="BG32">
        <f t="shared" si="151"/>
        <v>0.11312043035333019</v>
      </c>
      <c r="BH32">
        <f t="shared" si="151"/>
        <v>0.11387015584262983</v>
      </c>
      <c r="BJ32">
        <f t="shared" si="108"/>
        <v>9.4718404462835373E-2</v>
      </c>
    </row>
    <row r="33" spans="1:62" x14ac:dyDescent="0.25">
      <c r="A33" t="s">
        <v>5</v>
      </c>
      <c r="B33" t="s">
        <v>5</v>
      </c>
      <c r="C33" s="1">
        <v>44409</v>
      </c>
      <c r="D33">
        <v>7.8651684999999999E-2</v>
      </c>
      <c r="E33">
        <v>7.6357140000000004E-2</v>
      </c>
      <c r="G33">
        <f t="shared" si="104"/>
        <v>1.1225588156950628</v>
      </c>
      <c r="H33">
        <f t="shared" si="105"/>
        <v>1.1203350821685225</v>
      </c>
      <c r="I33">
        <f t="shared" si="109"/>
        <v>1.1199933222482772</v>
      </c>
      <c r="J33">
        <f t="shared" si="112"/>
        <v>1.1167229359887283</v>
      </c>
      <c r="K33">
        <f t="shared" si="116"/>
        <v>1.1102890684706326</v>
      </c>
      <c r="L33">
        <f t="shared" si="119"/>
        <v>1.1073144697813129</v>
      </c>
      <c r="M33">
        <f t="shared" si="122"/>
        <v>1.1056747592163201</v>
      </c>
      <c r="N33">
        <f t="shared" si="125"/>
        <v>1.1037366079571467</v>
      </c>
      <c r="O33">
        <f t="shared" si="128"/>
        <v>1.1046435276199438</v>
      </c>
      <c r="P33">
        <f t="shared" si="131"/>
        <v>1.1042733893994381</v>
      </c>
      <c r="Q33">
        <f t="shared" si="134"/>
        <v>1.101641774375252</v>
      </c>
      <c r="R33">
        <f t="shared" si="139"/>
        <v>1.100530717212153</v>
      </c>
      <c r="T33">
        <f t="shared" si="90"/>
        <v>1.1154355052104601</v>
      </c>
      <c r="U33">
        <f t="shared" si="91"/>
        <v>1.1131460070779704</v>
      </c>
      <c r="V33">
        <f t="shared" si="92"/>
        <v>1.1123233115518332</v>
      </c>
      <c r="W33">
        <f t="shared" si="93"/>
        <v>1.1090753217629541</v>
      </c>
      <c r="X33">
        <f t="shared" si="94"/>
        <v>1.1037296406407446</v>
      </c>
      <c r="Y33">
        <f t="shared" si="95"/>
        <v>1.1011614852231952</v>
      </c>
      <c r="Z33">
        <f t="shared" si="96"/>
        <v>1.0999766754905222</v>
      </c>
      <c r="AA33">
        <f t="shared" si="97"/>
        <v>1.099286742858957</v>
      </c>
      <c r="AB33">
        <f t="shared" si="98"/>
        <v>1.0999172632506531</v>
      </c>
      <c r="AC33">
        <f t="shared" si="99"/>
        <v>1.0993483174581657</v>
      </c>
      <c r="AD33">
        <f t="shared" si="100"/>
        <v>1.0967330998807483</v>
      </c>
      <c r="AE33">
        <f t="shared" si="101"/>
        <v>1.095444982166403</v>
      </c>
      <c r="AG33">
        <f t="shared" ref="AG33:AR33" si="152">(T33/T30)^4-1</f>
        <v>0.10466353401404849</v>
      </c>
      <c r="AH33">
        <f t="shared" si="152"/>
        <v>0.10561896134897197</v>
      </c>
      <c r="AI33">
        <f t="shared" si="152"/>
        <v>0.11141975551976002</v>
      </c>
      <c r="AJ33">
        <f t="shared" si="152"/>
        <v>0.11141975551975913</v>
      </c>
      <c r="AK33">
        <f t="shared" si="152"/>
        <v>0.13248740822382721</v>
      </c>
      <c r="AL33">
        <f t="shared" si="152"/>
        <v>0.14705847121136895</v>
      </c>
      <c r="AM33">
        <f t="shared" si="152"/>
        <v>0.14391330302431693</v>
      </c>
      <c r="AN33">
        <f t="shared" si="152"/>
        <v>0.14315592120310061</v>
      </c>
      <c r="AO33">
        <f t="shared" si="152"/>
        <v>0.14656517491196852</v>
      </c>
      <c r="AP33">
        <f t="shared" si="152"/>
        <v>0.14907826520277734</v>
      </c>
      <c r="AQ33">
        <f t="shared" si="152"/>
        <v>0.14901960833287631</v>
      </c>
      <c r="AR33">
        <f t="shared" si="152"/>
        <v>0.15131529079023442</v>
      </c>
      <c r="AT33">
        <f t="shared" si="114"/>
        <v>0.1072340836275935</v>
      </c>
      <c r="AU33">
        <v>0.132976289</v>
      </c>
      <c r="AW33">
        <f t="shared" ref="AW33:BH33" si="153">(T33/T27)^2-1</f>
        <v>9.8261156562106544E-2</v>
      </c>
      <c r="AX33">
        <f t="shared" si="153"/>
        <v>9.7948385222093259E-2</v>
      </c>
      <c r="AY33">
        <f t="shared" si="153"/>
        <v>9.2213256042333214E-2</v>
      </c>
      <c r="AZ33">
        <f t="shared" si="153"/>
        <v>9.2213256042333214E-2</v>
      </c>
      <c r="BA33">
        <f t="shared" si="153"/>
        <v>0.10474955303593037</v>
      </c>
      <c r="BB33">
        <f t="shared" si="153"/>
        <v>0.1094627372207857</v>
      </c>
      <c r="BC33">
        <f t="shared" si="153"/>
        <v>0.10884944492276083</v>
      </c>
      <c r="BD33">
        <f t="shared" si="153"/>
        <v>0.10955885592203929</v>
      </c>
      <c r="BE33">
        <f t="shared" si="153"/>
        <v>0.11287699861025424</v>
      </c>
      <c r="BF33">
        <f t="shared" si="153"/>
        <v>0.11532294526615328</v>
      </c>
      <c r="BG33">
        <f t="shared" si="153"/>
        <v>0.11526585539308853</v>
      </c>
      <c r="BH33">
        <f t="shared" si="153"/>
        <v>0.11750021564107338</v>
      </c>
      <c r="BJ33">
        <f t="shared" si="108"/>
        <v>9.6140932608844334E-2</v>
      </c>
    </row>
    <row r="34" spans="1:62" x14ac:dyDescent="0.25">
      <c r="A34" t="s">
        <v>5</v>
      </c>
      <c r="B34" t="s">
        <v>5</v>
      </c>
      <c r="C34" s="1">
        <v>44440</v>
      </c>
      <c r="D34">
        <v>8.1930781999999994E-2</v>
      </c>
      <c r="E34">
        <v>7.9857876999999994E-2</v>
      </c>
      <c r="G34">
        <f t="shared" si="104"/>
        <v>1.1320698884841029</v>
      </c>
      <c r="H34">
        <f t="shared" si="105"/>
        <v>1.129908798729937</v>
      </c>
      <c r="I34">
        <f t="shared" si="109"/>
        <v>1.1300573143364174</v>
      </c>
      <c r="J34">
        <f t="shared" si="112"/>
        <v>1.126757541168226</v>
      </c>
      <c r="K34">
        <f t="shared" si="116"/>
        <v>1.1192007082037263</v>
      </c>
      <c r="L34">
        <f t="shared" si="119"/>
        <v>1.1158062228869103</v>
      </c>
      <c r="M34">
        <f t="shared" si="122"/>
        <v>1.1143057816161512</v>
      </c>
      <c r="N34">
        <f t="shared" si="125"/>
        <v>1.1125319850317565</v>
      </c>
      <c r="O34">
        <f t="shared" si="128"/>
        <v>1.110402644171717</v>
      </c>
      <c r="P34">
        <f t="shared" si="131"/>
        <v>1.1102336740963132</v>
      </c>
      <c r="Q34">
        <f t="shared" si="134"/>
        <v>1.1075831305179167</v>
      </c>
      <c r="R34">
        <f t="shared" si="139"/>
        <v>1.1066506346723606</v>
      </c>
      <c r="T34">
        <f t="shared" si="90"/>
        <v>1.1242216059091021</v>
      </c>
      <c r="U34">
        <f t="shared" si="91"/>
        <v>1.1219949171220553</v>
      </c>
      <c r="V34">
        <f t="shared" si="92"/>
        <v>1.1216547831113839</v>
      </c>
      <c r="W34">
        <f t="shared" si="93"/>
        <v>1.1183795453775722</v>
      </c>
      <c r="X34">
        <f t="shared" si="94"/>
        <v>1.1119317089343259</v>
      </c>
      <c r="Y34">
        <f t="shared" si="95"/>
        <v>1.108951234783538</v>
      </c>
      <c r="Z34">
        <f t="shared" si="96"/>
        <v>1.1073096549792485</v>
      </c>
      <c r="AA34">
        <f t="shared" si="97"/>
        <v>1.1060798013671682</v>
      </c>
      <c r="AB34">
        <f t="shared" si="98"/>
        <v>1.1058826854585102</v>
      </c>
      <c r="AC34">
        <f t="shared" si="99"/>
        <v>1.1055126199234004</v>
      </c>
      <c r="AD34">
        <f t="shared" si="100"/>
        <v>1.1028780400364286</v>
      </c>
      <c r="AE34">
        <f t="shared" si="101"/>
        <v>1.1017662002239728</v>
      </c>
      <c r="AG34">
        <f t="shared" ref="AG34:AR34" si="154">(T34/T31)^4-1</f>
        <v>9.964759014288993E-2</v>
      </c>
      <c r="AH34">
        <f t="shared" si="154"/>
        <v>0.10059898766898834</v>
      </c>
      <c r="AI34">
        <f t="shared" si="154"/>
        <v>0.10637532273634909</v>
      </c>
      <c r="AJ34">
        <f t="shared" si="154"/>
        <v>0.10637532273634909</v>
      </c>
      <c r="AK34">
        <f t="shared" si="154"/>
        <v>0.11034771560657086</v>
      </c>
      <c r="AL34">
        <f t="shared" si="154"/>
        <v>0.11819168929594981</v>
      </c>
      <c r="AM34">
        <f t="shared" si="154"/>
        <v>0.11271485881846655</v>
      </c>
      <c r="AN34">
        <f t="shared" si="154"/>
        <v>0.10911235364470895</v>
      </c>
      <c r="AO34">
        <f t="shared" si="154"/>
        <v>0.10797774885343192</v>
      </c>
      <c r="AP34">
        <f t="shared" si="154"/>
        <v>0.11040557236192217</v>
      </c>
      <c r="AQ34">
        <f t="shared" si="154"/>
        <v>0.1103489056718121</v>
      </c>
      <c r="AR34">
        <f t="shared" si="154"/>
        <v>0.11256669722620827</v>
      </c>
      <c r="AT34">
        <f t="shared" si="114"/>
        <v>0.10220730018274245</v>
      </c>
      <c r="AU34">
        <v>0.108721898</v>
      </c>
      <c r="AW34">
        <f t="shared" ref="AW34:BH34" si="155">(T34/T28)^2-1</f>
        <v>0.10320994440911524</v>
      </c>
      <c r="AX34">
        <f t="shared" si="155"/>
        <v>0.10353207911261286</v>
      </c>
      <c r="AY34">
        <f t="shared" si="155"/>
        <v>0.10162276012171634</v>
      </c>
      <c r="AZ34">
        <f t="shared" si="155"/>
        <v>0.10162276012171678</v>
      </c>
      <c r="BA34">
        <f t="shared" si="155"/>
        <v>0.11426503890385686</v>
      </c>
      <c r="BB34">
        <f t="shared" si="155"/>
        <v>0.11901806349553223</v>
      </c>
      <c r="BC34">
        <f t="shared" si="155"/>
        <v>0.11719030040871958</v>
      </c>
      <c r="BD34">
        <f t="shared" si="155"/>
        <v>0.11646407700788064</v>
      </c>
      <c r="BE34">
        <f t="shared" si="155"/>
        <v>0.1175654768195975</v>
      </c>
      <c r="BF34">
        <f t="shared" si="155"/>
        <v>0.12002193264303784</v>
      </c>
      <c r="BG34">
        <f t="shared" si="155"/>
        <v>0.11996459747283539</v>
      </c>
      <c r="BH34">
        <f t="shared" si="155"/>
        <v>0.12220855830346</v>
      </c>
      <c r="BJ34">
        <f t="shared" si="108"/>
        <v>0.10278826121448148</v>
      </c>
    </row>
    <row r="35" spans="1:62" x14ac:dyDescent="0.25">
      <c r="A35" t="s">
        <v>5</v>
      </c>
      <c r="B35" t="s">
        <v>5</v>
      </c>
      <c r="C35" s="1">
        <v>44470</v>
      </c>
      <c r="D35">
        <v>8.5704897000000002E-2</v>
      </c>
      <c r="E35">
        <v>8.2095788000000003E-2</v>
      </c>
      <c r="G35">
        <f t="shared" si="104"/>
        <v>1.1412692051452693</v>
      </c>
      <c r="H35">
        <f t="shared" si="105"/>
        <v>1.139172706968266</v>
      </c>
      <c r="I35">
        <f t="shared" si="109"/>
        <v>1.1398198969574995</v>
      </c>
      <c r="J35">
        <f t="shared" si="112"/>
        <v>1.1364916169978589</v>
      </c>
      <c r="K35">
        <f t="shared" si="116"/>
        <v>1.1277961678170281</v>
      </c>
      <c r="L35">
        <f t="shared" si="119"/>
        <v>1.1239767018034215</v>
      </c>
      <c r="M35">
        <f t="shared" si="122"/>
        <v>1.1226182501655488</v>
      </c>
      <c r="N35">
        <f t="shared" si="125"/>
        <v>1.1210120736512252</v>
      </c>
      <c r="O35">
        <f t="shared" si="128"/>
        <v>1.1191449451554814</v>
      </c>
      <c r="P35">
        <f t="shared" si="131"/>
        <v>1.1167250373795881</v>
      </c>
      <c r="Q35">
        <f t="shared" si="134"/>
        <v>1.1140542443970542</v>
      </c>
      <c r="R35">
        <f t="shared" si="139"/>
        <v>1.113301963073049</v>
      </c>
      <c r="T35">
        <f t="shared" si="90"/>
        <v>1.1319659697748117</v>
      </c>
      <c r="U35">
        <f t="shared" si="91"/>
        <v>1.1298055292889084</v>
      </c>
      <c r="V35">
        <f t="shared" si="92"/>
        <v>1.1299568445140646</v>
      </c>
      <c r="W35">
        <f t="shared" si="93"/>
        <v>1.1266573647182712</v>
      </c>
      <c r="X35">
        <f t="shared" si="94"/>
        <v>1.1190953148304621</v>
      </c>
      <c r="Y35">
        <f t="shared" si="95"/>
        <v>1.1156991314905482</v>
      </c>
      <c r="Z35">
        <f t="shared" si="96"/>
        <v>1.1141995969993401</v>
      </c>
      <c r="AA35">
        <f t="shared" si="97"/>
        <v>1.1124268888800428</v>
      </c>
      <c r="AB35">
        <f t="shared" si="98"/>
        <v>1.1113970389823808</v>
      </c>
      <c r="AC35">
        <f t="shared" si="99"/>
        <v>1.1104107002917798</v>
      </c>
      <c r="AD35">
        <f t="shared" si="100"/>
        <v>1.1077597164300743</v>
      </c>
      <c r="AE35">
        <f t="shared" si="101"/>
        <v>1.1068277716525208</v>
      </c>
      <c r="AG35">
        <f t="shared" ref="AG35:AR35" si="156">(T35/T32)^4-1</f>
        <v>8.5998305745904613E-2</v>
      </c>
      <c r="AH35">
        <f t="shared" si="156"/>
        <v>8.6938857440395978E-2</v>
      </c>
      <c r="AI35">
        <f t="shared" si="156"/>
        <v>9.2649359291937738E-2</v>
      </c>
      <c r="AJ35">
        <f t="shared" si="156"/>
        <v>9.2649359291940181E-2</v>
      </c>
      <c r="AK35">
        <f t="shared" si="156"/>
        <v>8.0243759392280234E-2</v>
      </c>
      <c r="AL35">
        <f t="shared" si="156"/>
        <v>8.1739491023792743E-2</v>
      </c>
      <c r="AM35">
        <f t="shared" si="156"/>
        <v>7.8814866097550729E-2</v>
      </c>
      <c r="AN35">
        <f t="shared" si="156"/>
        <v>7.2566966759105123E-2</v>
      </c>
      <c r="AO35">
        <f t="shared" si="156"/>
        <v>6.7212514422148928E-2</v>
      </c>
      <c r="AP35">
        <f t="shared" si="156"/>
        <v>6.6411052486339717E-2</v>
      </c>
      <c r="AQ35">
        <f t="shared" si="156"/>
        <v>6.6356497824880734E-2</v>
      </c>
      <c r="AR35">
        <f t="shared" si="156"/>
        <v>6.8491634800511125E-2</v>
      </c>
      <c r="AT35">
        <f t="shared" si="114"/>
        <v>8.8528840826079438E-2</v>
      </c>
      <c r="AU35">
        <v>7.8339389999999995E-2</v>
      </c>
      <c r="AW35">
        <f t="shared" ref="AW35:BH35" si="157">(T35/T29)^2-1</f>
        <v>0.10380252713975668</v>
      </c>
      <c r="AX35">
        <f t="shared" si="157"/>
        <v>0.10475839087585026</v>
      </c>
      <c r="AY35">
        <f t="shared" si="157"/>
        <v>0.10670839270917343</v>
      </c>
      <c r="AZ35">
        <f t="shared" si="157"/>
        <v>0.10670839270917343</v>
      </c>
      <c r="BA35">
        <f t="shared" si="157"/>
        <v>0.11940764881171395</v>
      </c>
      <c r="BB35">
        <f t="shared" si="157"/>
        <v>0.12418208955807386</v>
      </c>
      <c r="BC35">
        <f t="shared" si="157"/>
        <v>0.12234609127974894</v>
      </c>
      <c r="BD35">
        <f t="shared" si="157"/>
        <v>0.1201762739169987</v>
      </c>
      <c r="BE35">
        <f t="shared" si="157"/>
        <v>0.11904778582278586</v>
      </c>
      <c r="BF35">
        <f t="shared" si="157"/>
        <v>0.11985727786112976</v>
      </c>
      <c r="BG35">
        <f t="shared" si="157"/>
        <v>0.11979994570615538</v>
      </c>
      <c r="BH35">
        <f t="shared" si="157"/>
        <v>0.12204378867460774</v>
      </c>
      <c r="BJ35">
        <f t="shared" si="108"/>
        <v>0.10508977024159345</v>
      </c>
    </row>
    <row r="36" spans="1:62" x14ac:dyDescent="0.25">
      <c r="A36" t="s">
        <v>5</v>
      </c>
      <c r="B36" t="s">
        <v>5</v>
      </c>
      <c r="C36" s="1">
        <v>44501</v>
      </c>
      <c r="D36">
        <v>8.8424298999999998E-2</v>
      </c>
      <c r="E36">
        <v>8.5353325999999993E-2</v>
      </c>
      <c r="G36">
        <f t="shared" si="104"/>
        <v>1.1468362045498837</v>
      </c>
      <c r="H36">
        <f t="shared" si="105"/>
        <v>1.1448120393627459</v>
      </c>
      <c r="I36">
        <f t="shared" si="109"/>
        <v>1.1459625707915275</v>
      </c>
      <c r="J36">
        <f t="shared" si="112"/>
        <v>1.1426163541927086</v>
      </c>
      <c r="K36">
        <f t="shared" si="116"/>
        <v>1.1327959528746117</v>
      </c>
      <c r="L36">
        <f t="shared" si="119"/>
        <v>1.1285590169053807</v>
      </c>
      <c r="M36">
        <f t="shared" si="122"/>
        <v>1.127348648225039</v>
      </c>
      <c r="N36">
        <f t="shared" si="125"/>
        <v>1.1259173472892305</v>
      </c>
      <c r="O36">
        <f t="shared" si="128"/>
        <v>1.1243217796004901</v>
      </c>
      <c r="P36">
        <f t="shared" si="131"/>
        <v>1.1220959459205859</v>
      </c>
      <c r="Q36">
        <f t="shared" si="134"/>
        <v>1.1194648332182595</v>
      </c>
      <c r="R36">
        <f t="shared" si="139"/>
        <v>1.1188954938136761</v>
      </c>
      <c r="T36">
        <f t="shared" si="90"/>
        <v>1.1400584327264187</v>
      </c>
      <c r="U36">
        <f t="shared" si="91"/>
        <v>1.1379645150203164</v>
      </c>
      <c r="V36">
        <f t="shared" si="92"/>
        <v>1.1386132606951482</v>
      </c>
      <c r="W36">
        <f t="shared" si="93"/>
        <v>1.1352885041195977</v>
      </c>
      <c r="X36">
        <f t="shared" si="94"/>
        <v>1.1265976096317887</v>
      </c>
      <c r="Y36">
        <f t="shared" si="95"/>
        <v>1.1227806471985708</v>
      </c>
      <c r="Z36">
        <f t="shared" si="96"/>
        <v>1.1214242266689129</v>
      </c>
      <c r="AA36">
        <f t="shared" si="97"/>
        <v>1.119820468657404</v>
      </c>
      <c r="AB36">
        <f t="shared" si="98"/>
        <v>1.1179564563092295</v>
      </c>
      <c r="AC36">
        <f t="shared" si="99"/>
        <v>1.1163515524654957</v>
      </c>
      <c r="AD36">
        <f t="shared" si="100"/>
        <v>1.1137007360444102</v>
      </c>
      <c r="AE36">
        <f t="shared" si="101"/>
        <v>1.1129493638530288</v>
      </c>
      <c r="AG36">
        <f t="shared" ref="AG36:AR36" si="158">(T36/T33)^4-1</f>
        <v>9.1265908542542684E-2</v>
      </c>
      <c r="AH36">
        <f t="shared" si="158"/>
        <v>9.2210500923034511E-2</v>
      </c>
      <c r="AI36">
        <f t="shared" si="158"/>
        <v>9.7945526579352293E-2</v>
      </c>
      <c r="AJ36">
        <f t="shared" si="158"/>
        <v>9.7945526579352293E-2</v>
      </c>
      <c r="AK36">
        <f t="shared" si="158"/>
        <v>8.5486631054447981E-2</v>
      </c>
      <c r="AL36">
        <f t="shared" si="158"/>
        <v>8.0875372641992183E-2</v>
      </c>
      <c r="AM36">
        <f t="shared" si="158"/>
        <v>8.0303620559494471E-2</v>
      </c>
      <c r="AN36">
        <f t="shared" si="158"/>
        <v>7.6836192848226403E-2</v>
      </c>
      <c r="AO36">
        <f t="shared" si="158"/>
        <v>6.7233576073300716E-2</v>
      </c>
      <c r="AP36">
        <f t="shared" si="158"/>
        <v>6.3316757892298181E-2</v>
      </c>
      <c r="AQ36">
        <f t="shared" si="158"/>
        <v>6.3335279708584657E-2</v>
      </c>
      <c r="AR36">
        <f t="shared" si="158"/>
        <v>6.546537522764484E-2</v>
      </c>
      <c r="AT36">
        <f t="shared" si="114"/>
        <v>9.3807312014976496E-2</v>
      </c>
      <c r="AU36">
        <v>8.0185022999999994E-2</v>
      </c>
      <c r="AW36">
        <f t="shared" ref="AW36:BH36" si="159">(T36/T30)^2-1</f>
        <v>9.7944285963389444E-2</v>
      </c>
      <c r="AX36">
        <f t="shared" si="159"/>
        <v>9.889428044965598E-2</v>
      </c>
      <c r="AY36">
        <f t="shared" si="159"/>
        <v>0.10466209707984397</v>
      </c>
      <c r="AZ36">
        <f t="shared" si="159"/>
        <v>0.10466209707984353</v>
      </c>
      <c r="BA36">
        <f t="shared" si="159"/>
        <v>0.1087379949584415</v>
      </c>
      <c r="BB36">
        <f t="shared" si="159"/>
        <v>0.11347530395278271</v>
      </c>
      <c r="BC36">
        <f t="shared" si="159"/>
        <v>0.11165358042122997</v>
      </c>
      <c r="BD36">
        <f t="shared" si="159"/>
        <v>0.10950063993683834</v>
      </c>
      <c r="BE36">
        <f t="shared" si="159"/>
        <v>0.10618843413878154</v>
      </c>
      <c r="BF36">
        <f t="shared" si="159"/>
        <v>0.10536608212841525</v>
      </c>
      <c r="BG36">
        <f t="shared" si="159"/>
        <v>0.10534749586602232</v>
      </c>
      <c r="BH36">
        <f t="shared" si="159"/>
        <v>0.10755883740194205</v>
      </c>
      <c r="BJ36">
        <f t="shared" si="108"/>
        <v>0.10050022116429647</v>
      </c>
    </row>
    <row r="37" spans="1:62" x14ac:dyDescent="0.25">
      <c r="A37" t="s">
        <v>5</v>
      </c>
      <c r="B37" t="s">
        <v>5</v>
      </c>
      <c r="C37" s="1">
        <v>44531</v>
      </c>
      <c r="D37">
        <v>8.5022160999999999E-2</v>
      </c>
      <c r="E37">
        <v>8.6383786000000004E-2</v>
      </c>
      <c r="G37">
        <f t="shared" si="104"/>
        <v>1.1483124032493179</v>
      </c>
      <c r="H37">
        <f t="shared" si="105"/>
        <v>1.1463683043069579</v>
      </c>
      <c r="I37">
        <f t="shared" si="109"/>
        <v>1.148021435941682</v>
      </c>
      <c r="J37">
        <f t="shared" si="112"/>
        <v>1.1446692074460383</v>
      </c>
      <c r="K37">
        <f t="shared" si="116"/>
        <v>1.1337521615619148</v>
      </c>
      <c r="L37">
        <f t="shared" si="119"/>
        <v>1.1291109158953683</v>
      </c>
      <c r="M37">
        <f t="shared" si="122"/>
        <v>1.1280536725788919</v>
      </c>
      <c r="N37">
        <f t="shared" si="125"/>
        <v>1.1268032630117746</v>
      </c>
      <c r="O37">
        <f t="shared" si="128"/>
        <v>1.1254864605432791</v>
      </c>
      <c r="P37">
        <f t="shared" si="131"/>
        <v>1.1234638392380316</v>
      </c>
      <c r="Q37">
        <f t="shared" si="134"/>
        <v>1.120824738103517</v>
      </c>
      <c r="R37">
        <f t="shared" si="139"/>
        <v>1.1182013759128009</v>
      </c>
      <c r="T37">
        <f t="shared" si="90"/>
        <v>1.1454726043148238</v>
      </c>
      <c r="U37">
        <f t="shared" si="91"/>
        <v>1.1434510168793233</v>
      </c>
      <c r="V37">
        <f t="shared" si="92"/>
        <v>1.1446013012302363</v>
      </c>
      <c r="W37">
        <f t="shared" si="93"/>
        <v>1.1412590595455354</v>
      </c>
      <c r="X37">
        <f t="shared" si="94"/>
        <v>1.1314480940845182</v>
      </c>
      <c r="Y37">
        <f t="shared" si="95"/>
        <v>1.1272155448680568</v>
      </c>
      <c r="Z37">
        <f t="shared" si="96"/>
        <v>1.1260068569898267</v>
      </c>
      <c r="AA37">
        <f t="shared" si="97"/>
        <v>1.12457756131741</v>
      </c>
      <c r="AB37">
        <f t="shared" si="98"/>
        <v>1.1229843950997502</v>
      </c>
      <c r="AC37">
        <f t="shared" si="99"/>
        <v>1.1207616075127353</v>
      </c>
      <c r="AD37">
        <f t="shared" si="100"/>
        <v>1.11811460523961</v>
      </c>
      <c r="AE37">
        <f t="shared" si="101"/>
        <v>1.1167996109331753</v>
      </c>
      <c r="AG37">
        <f t="shared" ref="AG37:AR37" si="160">(T37/T34)^4-1</f>
        <v>7.7782474065419382E-2</v>
      </c>
      <c r="AH37">
        <f t="shared" si="160"/>
        <v>7.8714961379913628E-2</v>
      </c>
      <c r="AI37">
        <f t="shared" si="160"/>
        <v>8.4376483320937501E-2</v>
      </c>
      <c r="AJ37">
        <f t="shared" si="160"/>
        <v>8.4376483320938389E-2</v>
      </c>
      <c r="AK37">
        <f t="shared" si="160"/>
        <v>7.2077249898236717E-2</v>
      </c>
      <c r="AL37">
        <f t="shared" si="160"/>
        <v>6.7525067371015046E-2</v>
      </c>
      <c r="AM37">
        <f t="shared" si="160"/>
        <v>6.9271014322202173E-2</v>
      </c>
      <c r="AN37">
        <f t="shared" si="160"/>
        <v>6.8591730433809728E-2</v>
      </c>
      <c r="AO37">
        <f t="shared" si="160"/>
        <v>6.3306947858258855E-2</v>
      </c>
      <c r="AP37">
        <f t="shared" si="160"/>
        <v>5.6326471730713701E-2</v>
      </c>
      <c r="AQ37">
        <f t="shared" si="160"/>
        <v>5.6416861362177828E-2</v>
      </c>
      <c r="AR37">
        <f t="shared" si="160"/>
        <v>5.5706597853160122E-2</v>
      </c>
      <c r="AT37">
        <f t="shared" si="114"/>
        <v>8.0291306255423509E-2</v>
      </c>
      <c r="AU37">
        <v>6.9539361999999993E-2</v>
      </c>
      <c r="AW37">
        <f t="shared" ref="AW37:BH37" si="161">(T37/T31)^2-1</f>
        <v>8.8660139944638949E-2</v>
      </c>
      <c r="AX37">
        <f t="shared" si="161"/>
        <v>8.9602034909133765E-2</v>
      </c>
      <c r="AY37">
        <f t="shared" si="161"/>
        <v>9.532067528277266E-2</v>
      </c>
      <c r="AZ37">
        <f t="shared" si="161"/>
        <v>9.532067528277266E-2</v>
      </c>
      <c r="BA37">
        <f t="shared" si="161"/>
        <v>9.1044694491606126E-2</v>
      </c>
      <c r="BB37">
        <f t="shared" si="161"/>
        <v>9.2564715909024819E-2</v>
      </c>
      <c r="BC37">
        <f t="shared" si="161"/>
        <v>9.0776670881902888E-2</v>
      </c>
      <c r="BD37">
        <f t="shared" si="161"/>
        <v>8.8663533524805827E-2</v>
      </c>
      <c r="BE37">
        <f t="shared" si="161"/>
        <v>8.5412565998850054E-2</v>
      </c>
      <c r="BF37">
        <f t="shared" si="161"/>
        <v>8.3028531684735229E-2</v>
      </c>
      <c r="BG37">
        <f t="shared" si="161"/>
        <v>8.3047231632464413E-2</v>
      </c>
      <c r="BH37">
        <f t="shared" si="161"/>
        <v>8.3763813205352866E-2</v>
      </c>
      <c r="BJ37">
        <f t="shared" si="108"/>
        <v>9.1194283378848454E-2</v>
      </c>
    </row>
    <row r="38" spans="1:62" x14ac:dyDescent="0.25">
      <c r="A38" t="s">
        <v>5</v>
      </c>
      <c r="B38" t="s">
        <v>5</v>
      </c>
      <c r="C38" s="1">
        <v>44562</v>
      </c>
      <c r="D38">
        <v>9.0909090999999997E-2</v>
      </c>
      <c r="E38">
        <v>8.8118516999999993E-2</v>
      </c>
      <c r="G38">
        <f t="shared" si="104"/>
        <v>1.1604278075405527</v>
      </c>
      <c r="H38">
        <f t="shared" si="105"/>
        <v>1.1585467471526369</v>
      </c>
      <c r="I38">
        <f t="shared" si="109"/>
        <v>1.1607240208424419</v>
      </c>
      <c r="J38">
        <f t="shared" si="112"/>
        <v>1.1573347007335761</v>
      </c>
      <c r="K38">
        <f t="shared" si="116"/>
        <v>1.1452069577188175</v>
      </c>
      <c r="L38">
        <f t="shared" si="119"/>
        <v>1.1401141810935396</v>
      </c>
      <c r="M38">
        <f t="shared" si="122"/>
        <v>1.139201871276194</v>
      </c>
      <c r="N38">
        <f t="shared" si="125"/>
        <v>1.1381227169457733</v>
      </c>
      <c r="O38">
        <f t="shared" si="128"/>
        <v>1.1370755904077703</v>
      </c>
      <c r="P38">
        <f t="shared" si="131"/>
        <v>1.1352398144956082</v>
      </c>
      <c r="Q38">
        <f t="shared" si="134"/>
        <v>1.1325682196469629</v>
      </c>
      <c r="R38">
        <f t="shared" si="139"/>
        <v>1.1301058361043292</v>
      </c>
      <c r="T38">
        <f t="shared" si="90"/>
        <v>1.1518588051132514</v>
      </c>
      <c r="U38">
        <f t="shared" si="91"/>
        <v>1.1499090302741137</v>
      </c>
      <c r="V38">
        <f t="shared" si="92"/>
        <v>1.1515693425252171</v>
      </c>
      <c r="W38">
        <f t="shared" si="93"/>
        <v>1.1482067541241077</v>
      </c>
      <c r="X38">
        <f t="shared" si="94"/>
        <v>1.137251690718448</v>
      </c>
      <c r="Y38">
        <f t="shared" si="95"/>
        <v>1.1325947046314295</v>
      </c>
      <c r="Z38">
        <f t="shared" si="96"/>
        <v>1.1315347306933752</v>
      </c>
      <c r="AA38">
        <f t="shared" si="97"/>
        <v>1.1302811090822595</v>
      </c>
      <c r="AB38">
        <f t="shared" si="98"/>
        <v>1.1289612768505133</v>
      </c>
      <c r="AC38">
        <f t="shared" si="99"/>
        <v>1.1269331998847418</v>
      </c>
      <c r="AD38">
        <f t="shared" si="100"/>
        <v>1.1242859303229131</v>
      </c>
      <c r="AE38">
        <f t="shared" si="101"/>
        <v>1.1224009019436021</v>
      </c>
      <c r="AG38">
        <f t="shared" ref="AG38:AR38" si="162">(T38/T35)^4-1</f>
        <v>7.2169632983686505E-2</v>
      </c>
      <c r="AH38">
        <f t="shared" si="162"/>
        <v>7.3097429755959231E-2</v>
      </c>
      <c r="AI38">
        <f t="shared" si="162"/>
        <v>7.8730477447918945E-2</v>
      </c>
      <c r="AJ38">
        <f t="shared" si="162"/>
        <v>7.8730477447918945E-2</v>
      </c>
      <c r="AK38">
        <f t="shared" si="162"/>
        <v>6.649311096713606E-2</v>
      </c>
      <c r="AL38">
        <f t="shared" si="162"/>
        <v>6.196383483978396E-2</v>
      </c>
      <c r="AM38">
        <f t="shared" si="162"/>
        <v>6.3700995726700738E-2</v>
      </c>
      <c r="AN38">
        <f t="shared" si="162"/>
        <v>6.5761346809862564E-2</v>
      </c>
      <c r="AO38">
        <f t="shared" si="162"/>
        <v>6.4729390303879253E-2</v>
      </c>
      <c r="AP38">
        <f t="shared" si="162"/>
        <v>6.0860164035286379E-2</v>
      </c>
      <c r="AQ38">
        <f t="shared" si="162"/>
        <v>6.1023080149154918E-2</v>
      </c>
      <c r="AR38">
        <f t="shared" si="162"/>
        <v>5.7479209528392694E-2</v>
      </c>
      <c r="AT38">
        <f t="shared" si="114"/>
        <v>7.4665846729188232E-2</v>
      </c>
      <c r="AU38">
        <v>6.7061598E-2</v>
      </c>
      <c r="AW38">
        <f t="shared" ref="AW38:BH38" si="163">(T38/T32)^2-1</f>
        <v>7.9061816993118983E-2</v>
      </c>
      <c r="AX38">
        <f t="shared" si="163"/>
        <v>7.9995969539316425E-2</v>
      </c>
      <c r="AY38">
        <f t="shared" si="163"/>
        <v>8.5667612592434272E-2</v>
      </c>
      <c r="AZ38">
        <f t="shared" si="163"/>
        <v>8.5667612592434716E-2</v>
      </c>
      <c r="BA38">
        <f t="shared" si="163"/>
        <v>7.3346415448948488E-2</v>
      </c>
      <c r="BB38">
        <f t="shared" si="163"/>
        <v>7.1806054370501915E-2</v>
      </c>
      <c r="BC38">
        <f t="shared" si="163"/>
        <v>7.1231276276384703E-2</v>
      </c>
      <c r="BD38">
        <f t="shared" si="163"/>
        <v>6.9158741739014928E-2</v>
      </c>
      <c r="BE38">
        <f t="shared" si="163"/>
        <v>6.5970229324142426E-2</v>
      </c>
      <c r="BF38">
        <f t="shared" si="163"/>
        <v>6.3631987141088642E-2</v>
      </c>
      <c r="BG38">
        <f t="shared" si="163"/>
        <v>6.3686446213930825E-2</v>
      </c>
      <c r="BH38">
        <f t="shared" si="163"/>
        <v>6.2971161112353347E-2</v>
      </c>
      <c r="BJ38">
        <f t="shared" si="108"/>
        <v>8.1575133041623227E-2</v>
      </c>
    </row>
    <row r="39" spans="1:62" x14ac:dyDescent="0.25">
      <c r="A39" t="s">
        <v>5</v>
      </c>
      <c r="B39" t="s">
        <v>5</v>
      </c>
      <c r="C39" s="1">
        <v>44593</v>
      </c>
      <c r="D39">
        <v>8.8235294000000006E-2</v>
      </c>
      <c r="E39">
        <v>8.8055515000000001E-2</v>
      </c>
      <c r="G39">
        <f t="shared" si="104"/>
        <v>1.1655506345149456</v>
      </c>
      <c r="H39">
        <f t="shared" si="105"/>
        <v>1.1627384955626197</v>
      </c>
      <c r="I39">
        <f t="shared" si="109"/>
        <v>1.1654322817258203</v>
      </c>
      <c r="J39">
        <f t="shared" si="112"/>
        <v>1.1620292134709671</v>
      </c>
      <c r="K39">
        <f t="shared" si="116"/>
        <v>1.1487589934166755</v>
      </c>
      <c r="L39">
        <f t="shared" si="119"/>
        <v>1.1432446713021549</v>
      </c>
      <c r="M39">
        <f t="shared" si="122"/>
        <v>1.1424855403602976</v>
      </c>
      <c r="N39">
        <f t="shared" si="125"/>
        <v>1.1415874470464926</v>
      </c>
      <c r="O39">
        <f t="shared" si="128"/>
        <v>1.1408209686894726</v>
      </c>
      <c r="P39">
        <f t="shared" si="131"/>
        <v>1.1391875404562182</v>
      </c>
      <c r="Q39">
        <f t="shared" si="134"/>
        <v>1.1365018074616084</v>
      </c>
      <c r="R39">
        <f t="shared" si="139"/>
        <v>1.1342200228059414</v>
      </c>
      <c r="T39">
        <f t="shared" si="90"/>
        <v>1.1580969484349388</v>
      </c>
      <c r="U39">
        <f t="shared" si="91"/>
        <v>1.1558845156740716</v>
      </c>
      <c r="V39">
        <f t="shared" si="92"/>
        <v>1.1580592461699812</v>
      </c>
      <c r="W39">
        <f t="shared" si="93"/>
        <v>1.1546777072168604</v>
      </c>
      <c r="X39">
        <f t="shared" si="94"/>
        <v>1.1425727042324694</v>
      </c>
      <c r="Y39">
        <f t="shared" si="95"/>
        <v>1.1374899227636877</v>
      </c>
      <c r="Z39">
        <f t="shared" si="96"/>
        <v>1.1365803614051277</v>
      </c>
      <c r="AA39">
        <f t="shared" si="97"/>
        <v>1.1355044756680135</v>
      </c>
      <c r="AB39">
        <f t="shared" si="98"/>
        <v>1.1344610065468406</v>
      </c>
      <c r="AC39">
        <f t="shared" si="99"/>
        <v>1.1326303980632859</v>
      </c>
      <c r="AD39">
        <f t="shared" si="100"/>
        <v>1.1299649217373628</v>
      </c>
      <c r="AE39">
        <f t="shared" si="101"/>
        <v>1.1275090782743573</v>
      </c>
      <c r="AG39">
        <f t="shared" ref="AG39:AR39" si="164">(T39/T36)^4-1</f>
        <v>6.4807800047226971E-2</v>
      </c>
      <c r="AH39">
        <f t="shared" si="164"/>
        <v>6.4493232562062408E-2</v>
      </c>
      <c r="AI39">
        <f t="shared" si="164"/>
        <v>7.0084722790230147E-2</v>
      </c>
      <c r="AJ39">
        <f t="shared" si="164"/>
        <v>7.0084722790230147E-2</v>
      </c>
      <c r="AK39">
        <f t="shared" si="164"/>
        <v>5.7937659271819708E-2</v>
      </c>
      <c r="AL39">
        <f t="shared" si="164"/>
        <v>5.3441827204723236E-2</v>
      </c>
      <c r="AM39">
        <f t="shared" si="164"/>
        <v>5.5166159574868256E-2</v>
      </c>
      <c r="AN39">
        <f t="shared" si="164"/>
        <v>5.7211297661195371E-2</v>
      </c>
      <c r="AO39">
        <f t="shared" si="164"/>
        <v>6.0373189409938632E-2</v>
      </c>
      <c r="AP39">
        <f t="shared" si="164"/>
        <v>5.9617031711660662E-2</v>
      </c>
      <c r="AQ39">
        <f t="shared" si="164"/>
        <v>5.9707040312777959E-2</v>
      </c>
      <c r="AR39">
        <f t="shared" si="164"/>
        <v>5.3364231196973977E-2</v>
      </c>
      <c r="AT39">
        <f t="shared" si="114"/>
        <v>6.6461918466506509E-2</v>
      </c>
      <c r="AU39">
        <v>6.0524077000000003E-2</v>
      </c>
      <c r="AW39">
        <f t="shared" ref="AW39:BH39" si="165">(T39/T33)^2-1</f>
        <v>7.7955681529498166E-2</v>
      </c>
      <c r="AX39">
        <f t="shared" si="165"/>
        <v>7.8262809692419388E-2</v>
      </c>
      <c r="AY39">
        <f t="shared" si="165"/>
        <v>8.3925612968177798E-2</v>
      </c>
      <c r="AZ39">
        <f t="shared" si="165"/>
        <v>8.3925612968177798E-2</v>
      </c>
      <c r="BA39">
        <f t="shared" si="165"/>
        <v>7.1623621253561476E-2</v>
      </c>
      <c r="BB39">
        <f t="shared" si="165"/>
        <v>6.7070441693783067E-2</v>
      </c>
      <c r="BC39">
        <f t="shared" si="165"/>
        <v>6.7660911750818009E-2</v>
      </c>
      <c r="BD39">
        <f t="shared" si="165"/>
        <v>6.6978626219669879E-2</v>
      </c>
      <c r="BE39">
        <f t="shared" si="165"/>
        <v>6.3797852463624904E-2</v>
      </c>
      <c r="BF39">
        <f t="shared" si="165"/>
        <v>6.1465282883572891E-2</v>
      </c>
      <c r="BG39">
        <f t="shared" si="165"/>
        <v>6.1519609861326652E-2</v>
      </c>
      <c r="BH39">
        <f t="shared" si="165"/>
        <v>5.9397524937482071E-2</v>
      </c>
      <c r="BJ39">
        <f t="shared" si="108"/>
        <v>8.0048034730031789E-2</v>
      </c>
    </row>
    <row r="40" spans="1:62" x14ac:dyDescent="0.25">
      <c r="A40" t="s">
        <v>5</v>
      </c>
      <c r="B40" t="s">
        <v>5</v>
      </c>
      <c r="C40" s="1">
        <v>44621</v>
      </c>
      <c r="D40">
        <v>9.1759420999999994E-2</v>
      </c>
      <c r="E40">
        <v>9.0301269000000003E-2</v>
      </c>
      <c r="G40">
        <f t="shared" si="104"/>
        <v>1.1750126522467947</v>
      </c>
      <c r="H40">
        <f t="shared" si="105"/>
        <v>1.1722622232688298</v>
      </c>
      <c r="I40">
        <f t="shared" si="109"/>
        <v>1.1693495560430951</v>
      </c>
      <c r="J40">
        <f t="shared" si="112"/>
        <v>1.1659350493270946</v>
      </c>
      <c r="K40">
        <f t="shared" si="116"/>
        <v>1.1515243102613879</v>
      </c>
      <c r="L40">
        <f t="shared" si="119"/>
        <v>1.1455901320675936</v>
      </c>
      <c r="M40">
        <f t="shared" si="122"/>
        <v>1.1449854682329088</v>
      </c>
      <c r="N40">
        <f t="shared" si="125"/>
        <v>1.1442700141374835</v>
      </c>
      <c r="O40">
        <f t="shared" si="128"/>
        <v>1.143786308337571</v>
      </c>
      <c r="P40">
        <f t="shared" si="131"/>
        <v>1.1423576087223553</v>
      </c>
      <c r="Q40">
        <f t="shared" si="134"/>
        <v>1.1396595407077323</v>
      </c>
      <c r="R40">
        <f t="shared" si="139"/>
        <v>1.1375611245080495</v>
      </c>
      <c r="T40">
        <f t="shared" si="90"/>
        <v>1.1669970314340976</v>
      </c>
      <c r="U40">
        <f t="shared" si="91"/>
        <v>1.1645158219946954</v>
      </c>
      <c r="V40">
        <f t="shared" si="92"/>
        <v>1.1651686195371191</v>
      </c>
      <c r="W40">
        <f t="shared" si="93"/>
        <v>1.1617663211772127</v>
      </c>
      <c r="X40">
        <f t="shared" si="94"/>
        <v>1.1484967537989603</v>
      </c>
      <c r="Y40">
        <f t="shared" si="95"/>
        <v>1.1429829948210959</v>
      </c>
      <c r="Z40">
        <f t="shared" si="96"/>
        <v>1.1422242932898001</v>
      </c>
      <c r="AA40">
        <f t="shared" si="97"/>
        <v>1.1413267260432498</v>
      </c>
      <c r="AB40">
        <f t="shared" si="98"/>
        <v>1.1405609558116045</v>
      </c>
      <c r="AC40">
        <f t="shared" si="99"/>
        <v>1.1389283212247272</v>
      </c>
      <c r="AD40">
        <f t="shared" si="100"/>
        <v>1.1362431892721012</v>
      </c>
      <c r="AE40">
        <f t="shared" si="101"/>
        <v>1.1339623278061066</v>
      </c>
      <c r="AG40">
        <f t="shared" ref="AG40:AR40" si="166">(T40/T37)^4-1</f>
        <v>7.7308726626229118E-2</v>
      </c>
      <c r="AH40">
        <f t="shared" si="166"/>
        <v>7.5749899225926898E-2</v>
      </c>
      <c r="AI40">
        <f t="shared" si="166"/>
        <v>7.3836538847272815E-2</v>
      </c>
      <c r="AJ40">
        <f t="shared" si="166"/>
        <v>7.3836538847272815E-2</v>
      </c>
      <c r="AK40">
        <f t="shared" si="166"/>
        <v>6.1648003108526916E-2</v>
      </c>
      <c r="AL40">
        <f t="shared" si="166"/>
        <v>5.7136818938513745E-2</v>
      </c>
      <c r="AM40">
        <f t="shared" si="166"/>
        <v>5.8867039620517536E-2</v>
      </c>
      <c r="AN40">
        <f t="shared" si="166"/>
        <v>6.0919161254362475E-2</v>
      </c>
      <c r="AO40">
        <f t="shared" si="166"/>
        <v>6.4091849376797905E-2</v>
      </c>
      <c r="AP40">
        <f t="shared" si="166"/>
        <v>6.6430575310528761E-2</v>
      </c>
      <c r="AQ40">
        <f t="shared" si="166"/>
        <v>6.6448506703759014E-2</v>
      </c>
      <c r="AR40">
        <f t="shared" si="166"/>
        <v>6.2902653364808048E-2</v>
      </c>
      <c r="AT40">
        <f t="shared" si="114"/>
        <v>7.5631721566476282E-2</v>
      </c>
      <c r="AU40">
        <v>6.6598026000000005E-2</v>
      </c>
      <c r="AW40">
        <f t="shared" ref="AW40:BH40" si="167">(T40/T34)^2-1</f>
        <v>7.7545574310192933E-2</v>
      </c>
      <c r="AX40">
        <f t="shared" si="167"/>
        <v>7.7231410142659218E-2</v>
      </c>
      <c r="AY40">
        <f t="shared" si="167"/>
        <v>7.9093642672744435E-2</v>
      </c>
      <c r="AZ40">
        <f t="shared" si="167"/>
        <v>7.9093642672744879E-2</v>
      </c>
      <c r="BA40">
        <f t="shared" si="167"/>
        <v>6.6849882379214742E-2</v>
      </c>
      <c r="BB40">
        <f t="shared" si="167"/>
        <v>6.2318245093115454E-2</v>
      </c>
      <c r="BC40">
        <f t="shared" si="167"/>
        <v>6.4056311238920305E-2</v>
      </c>
      <c r="BD40">
        <f t="shared" si="167"/>
        <v>6.4748534807719027E-2</v>
      </c>
      <c r="BE40">
        <f t="shared" si="167"/>
        <v>6.3699326220381325E-2</v>
      </c>
      <c r="BF40">
        <f t="shared" si="167"/>
        <v>6.1366499831008614E-2</v>
      </c>
      <c r="BG40">
        <f t="shared" si="167"/>
        <v>6.1420832778576573E-2</v>
      </c>
      <c r="BH40">
        <f t="shared" si="167"/>
        <v>5.9298515071581459E-2</v>
      </c>
      <c r="BJ40">
        <f t="shared" si="108"/>
        <v>7.79568757085322E-2</v>
      </c>
    </row>
    <row r="41" spans="1:62" x14ac:dyDescent="0.25">
      <c r="A41" t="s">
        <v>5</v>
      </c>
      <c r="B41" t="s">
        <v>5</v>
      </c>
      <c r="C41" s="1">
        <v>44652</v>
      </c>
      <c r="D41">
        <v>8.9285714000000002E-2</v>
      </c>
      <c r="E41">
        <v>8.9760143000000001E-2</v>
      </c>
      <c r="G41">
        <f t="shared" si="104"/>
        <v>1.1818500984816172</v>
      </c>
      <c r="H41">
        <f t="shared" si="105"/>
        <v>1.1791687018208208</v>
      </c>
      <c r="I41">
        <f t="shared" si="109"/>
        <v>1.1767524497502193</v>
      </c>
      <c r="J41">
        <f t="shared" si="112"/>
        <v>1.1733163265465305</v>
      </c>
      <c r="K41">
        <f t="shared" si="116"/>
        <v>1.1577125519942386</v>
      </c>
      <c r="L41">
        <f t="shared" si="119"/>
        <v>1.1513378619678081</v>
      </c>
      <c r="M41">
        <f t="shared" si="122"/>
        <v>1.1508869930882</v>
      </c>
      <c r="N41">
        <f t="shared" si="125"/>
        <v>1.1503534371885205</v>
      </c>
      <c r="O41">
        <f t="shared" si="128"/>
        <v>1.150153317585541</v>
      </c>
      <c r="P41">
        <f t="shared" si="131"/>
        <v>1.1489268410803679</v>
      </c>
      <c r="Q41">
        <f t="shared" si="134"/>
        <v>1.1462083683329027</v>
      </c>
      <c r="R41">
        <f t="shared" si="139"/>
        <v>1.1442887242663866</v>
      </c>
      <c r="T41">
        <f t="shared" si="90"/>
        <v>1.1741377950811192</v>
      </c>
      <c r="U41">
        <f t="shared" si="91"/>
        <v>1.17138980688409</v>
      </c>
      <c r="V41">
        <f t="shared" si="92"/>
        <v>1.1705114291730447</v>
      </c>
      <c r="W41">
        <f t="shared" si="93"/>
        <v>1.1670935297815308</v>
      </c>
      <c r="X41">
        <f t="shared" si="94"/>
        <v>1.1526652852241008</v>
      </c>
      <c r="Y41">
        <f t="shared" si="95"/>
        <v>1.1467242217791855</v>
      </c>
      <c r="Z41">
        <f t="shared" si="96"/>
        <v>1.1461193338938021</v>
      </c>
      <c r="AA41">
        <f t="shared" si="97"/>
        <v>1.1454036327908323</v>
      </c>
      <c r="AB41">
        <f t="shared" si="98"/>
        <v>1.1449201982041948</v>
      </c>
      <c r="AC41">
        <f t="shared" si="99"/>
        <v>1.1434906634196471</v>
      </c>
      <c r="AD41">
        <f t="shared" si="100"/>
        <v>1.1407899055007478</v>
      </c>
      <c r="AE41">
        <f t="shared" si="101"/>
        <v>1.1386899571934592</v>
      </c>
      <c r="AG41">
        <f t="shared" ref="AG41:AR41" si="168">(T41/T38)^4-1</f>
        <v>7.9640794633634826E-2</v>
      </c>
      <c r="AH41">
        <f t="shared" si="168"/>
        <v>7.6841599177559283E-2</v>
      </c>
      <c r="AI41">
        <f t="shared" si="168"/>
        <v>6.7437010628758953E-2</v>
      </c>
      <c r="AJ41">
        <f t="shared" si="168"/>
        <v>6.7437010628759841E-2</v>
      </c>
      <c r="AK41">
        <f t="shared" si="168"/>
        <v>5.5325641162329298E-2</v>
      </c>
      <c r="AL41">
        <f t="shared" si="168"/>
        <v>5.084300333565972E-2</v>
      </c>
      <c r="AM41">
        <f t="shared" si="168"/>
        <v>5.2562276257423601E-2</v>
      </c>
      <c r="AN41">
        <f t="shared" si="168"/>
        <v>5.4601411871710859E-2</v>
      </c>
      <c r="AO41">
        <f t="shared" si="168"/>
        <v>5.7754019790295708E-2</v>
      </c>
      <c r="AP41">
        <f t="shared" si="168"/>
        <v>6.007794130412214E-2</v>
      </c>
      <c r="AQ41">
        <f t="shared" si="168"/>
        <v>6.0023699593782842E-2</v>
      </c>
      <c r="AR41">
        <f t="shared" si="168"/>
        <v>5.9326735853533874E-2</v>
      </c>
      <c r="AT41">
        <f t="shared" si="114"/>
        <v>7.463980147998435E-2</v>
      </c>
      <c r="AU41">
        <v>6.1822594000000002E-2</v>
      </c>
      <c r="AW41">
        <f t="shared" ref="AW41:BH41" si="169">(T41/T35)^2-1</f>
        <v>7.5898728754970168E-2</v>
      </c>
      <c r="AX41">
        <f t="shared" si="169"/>
        <v>7.4967884325729539E-2</v>
      </c>
      <c r="AY41">
        <f t="shared" si="169"/>
        <v>7.3068886941160205E-2</v>
      </c>
      <c r="AZ41">
        <f t="shared" si="169"/>
        <v>7.3068886941160649E-2</v>
      </c>
      <c r="BA41">
        <f t="shared" si="169"/>
        <v>6.0894681920217852E-2</v>
      </c>
      <c r="BB41">
        <f t="shared" si="169"/>
        <v>5.638878526652924E-2</v>
      </c>
      <c r="BC41">
        <f t="shared" si="169"/>
        <v>5.8116979033690841E-2</v>
      </c>
      <c r="BD41">
        <f t="shared" si="169"/>
        <v>6.0166694941873988E-2</v>
      </c>
      <c r="BE41">
        <f t="shared" si="169"/>
        <v>6.1235974033484686E-2</v>
      </c>
      <c r="BF41">
        <f t="shared" si="169"/>
        <v>6.0468980546852347E-2</v>
      </c>
      <c r="BG41">
        <f t="shared" si="169"/>
        <v>6.0523272151110197E-2</v>
      </c>
      <c r="BH41">
        <f t="shared" si="169"/>
        <v>5.8402569565421558E-2</v>
      </c>
      <c r="BJ41">
        <f t="shared" si="108"/>
        <v>7.4645166673953309E-2</v>
      </c>
    </row>
    <row r="42" spans="1:62" x14ac:dyDescent="0.25">
      <c r="A42" t="s">
        <v>5</v>
      </c>
      <c r="B42" t="s">
        <v>5</v>
      </c>
      <c r="C42" s="1">
        <v>44682</v>
      </c>
      <c r="D42">
        <v>8.2136911000000007E-2</v>
      </c>
      <c r="E42">
        <v>8.7727348999999996E-2</v>
      </c>
      <c r="G42">
        <f t="shared" si="104"/>
        <v>1.1934102878310513</v>
      </c>
      <c r="H42">
        <f t="shared" si="105"/>
        <v>1.1907885384177845</v>
      </c>
      <c r="I42">
        <f t="shared" si="109"/>
        <v>1.1888673386950561</v>
      </c>
      <c r="J42">
        <f t="shared" si="112"/>
        <v>1.1853958399533586</v>
      </c>
      <c r="K42">
        <f t="shared" si="116"/>
        <v>1.1819344780058358</v>
      </c>
      <c r="L42">
        <f t="shared" si="119"/>
        <v>1.1750093921718192</v>
      </c>
      <c r="M42">
        <f t="shared" si="122"/>
        <v>1.1747093283474819</v>
      </c>
      <c r="N42">
        <f t="shared" si="125"/>
        <v>1.1743541861569304</v>
      </c>
      <c r="O42">
        <f t="shared" si="128"/>
        <v>1.1744420921185552</v>
      </c>
      <c r="P42">
        <f t="shared" si="131"/>
        <v>1.1734043689130464</v>
      </c>
      <c r="Q42">
        <f t="shared" si="134"/>
        <v>1.1706229865645452</v>
      </c>
      <c r="R42">
        <f t="shared" si="139"/>
        <v>1.1688573809644074</v>
      </c>
      <c r="T42">
        <f t="shared" si="90"/>
        <v>1.1834243461864877</v>
      </c>
      <c r="U42">
        <f t="shared" si="91"/>
        <v>1.1807398211691451</v>
      </c>
      <c r="V42">
        <f t="shared" si="92"/>
        <v>1.1783231148294568</v>
      </c>
      <c r="W42">
        <f t="shared" si="93"/>
        <v>1.1748824052756612</v>
      </c>
      <c r="X42">
        <f t="shared" si="94"/>
        <v>1.163723780087154</v>
      </c>
      <c r="Y42">
        <f t="shared" si="95"/>
        <v>1.1573124620690736</v>
      </c>
      <c r="Z42">
        <f t="shared" si="96"/>
        <v>1.1568605965561967</v>
      </c>
      <c r="AA42">
        <f t="shared" si="97"/>
        <v>1.1563258791609781</v>
      </c>
      <c r="AB42">
        <f t="shared" si="98"/>
        <v>1.1561272393472224</v>
      </c>
      <c r="AC42">
        <f t="shared" si="99"/>
        <v>1.1548962729052565</v>
      </c>
      <c r="AD42">
        <f t="shared" si="100"/>
        <v>1.1521636318683937</v>
      </c>
      <c r="AE42">
        <f t="shared" si="101"/>
        <v>1.1502357432462811</v>
      </c>
      <c r="AG42">
        <f t="shared" ref="AG42:AR42" si="170">(T42/T39)^4-1</f>
        <v>9.0391178928937999E-2</v>
      </c>
      <c r="AH42">
        <f t="shared" si="170"/>
        <v>8.8827441135288732E-2</v>
      </c>
      <c r="AI42">
        <f t="shared" si="170"/>
        <v>7.1851142319287353E-2</v>
      </c>
      <c r="AJ42">
        <f t="shared" si="170"/>
        <v>7.1851142319287353E-2</v>
      </c>
      <c r="AK42">
        <f t="shared" si="170"/>
        <v>7.6128807198174275E-2</v>
      </c>
      <c r="AL42">
        <f t="shared" si="170"/>
        <v>7.1549621727366119E-2</v>
      </c>
      <c r="AM42">
        <f t="shared" si="170"/>
        <v>7.3305920241131028E-2</v>
      </c>
      <c r="AN42">
        <f t="shared" si="170"/>
        <v>7.5388976879742442E-2</v>
      </c>
      <c r="AO42">
        <f t="shared" si="170"/>
        <v>7.8609503853075857E-2</v>
      </c>
      <c r="AP42">
        <f t="shared" si="170"/>
        <v>8.0983502957553855E-2</v>
      </c>
      <c r="AQ42">
        <f t="shared" si="170"/>
        <v>8.0928092294787257E-2</v>
      </c>
      <c r="AR42">
        <f t="shared" si="170"/>
        <v>8.3096735464359917E-2</v>
      </c>
      <c r="AT42">
        <f t="shared" si="114"/>
        <v>8.3689920794504699E-2</v>
      </c>
      <c r="AU42">
        <v>7.8576005000000004E-2</v>
      </c>
      <c r="AW42">
        <f t="shared" ref="AW42:BH42" si="171">(T42/T36)^2-1</f>
        <v>7.7523564673285916E-2</v>
      </c>
      <c r="AX42">
        <f t="shared" si="171"/>
        <v>7.6591585754032687E-2</v>
      </c>
      <c r="AY42">
        <f t="shared" si="171"/>
        <v>7.0967568370362111E-2</v>
      </c>
      <c r="AZ42">
        <f t="shared" si="171"/>
        <v>7.0967568370362555E-2</v>
      </c>
      <c r="BA42">
        <f t="shared" si="171"/>
        <v>6.6994466415928766E-2</v>
      </c>
      <c r="BB42">
        <f t="shared" si="171"/>
        <v>6.245714805492586E-2</v>
      </c>
      <c r="BC42">
        <f t="shared" si="171"/>
        <v>6.4197390482519268E-2</v>
      </c>
      <c r="BD42">
        <f t="shared" si="171"/>
        <v>6.6261401222785121E-2</v>
      </c>
      <c r="BE42">
        <f t="shared" si="171"/>
        <v>6.9452476610605718E-2</v>
      </c>
      <c r="BF42">
        <f t="shared" si="171"/>
        <v>7.0246948481123672E-2</v>
      </c>
      <c r="BG42">
        <f t="shared" si="171"/>
        <v>7.0264971619946603E-2</v>
      </c>
      <c r="BH42">
        <f t="shared" si="171"/>
        <v>6.8127033673602178E-2</v>
      </c>
      <c r="BJ42">
        <f t="shared" si="108"/>
        <v>7.5027572932560238E-2</v>
      </c>
    </row>
    <row r="43" spans="1:62" x14ac:dyDescent="0.25">
      <c r="A43" t="s">
        <v>5</v>
      </c>
      <c r="B43" t="s">
        <v>5</v>
      </c>
      <c r="C43" s="1">
        <v>44713</v>
      </c>
      <c r="D43">
        <v>7.9598798999999998E-2</v>
      </c>
      <c r="E43">
        <v>8.3673808000000002E-2</v>
      </c>
      <c r="G43">
        <f t="shared" si="104"/>
        <v>1.1937249007050603</v>
      </c>
      <c r="H43">
        <f t="shared" si="105"/>
        <v>1.1911883641202132</v>
      </c>
      <c r="I43">
        <f t="shared" si="109"/>
        <v>1.189785782892981</v>
      </c>
      <c r="J43">
        <f t="shared" si="112"/>
        <v>1.1863116022895026</v>
      </c>
      <c r="K43">
        <f t="shared" si="116"/>
        <v>1.1817229111794927</v>
      </c>
      <c r="L43">
        <f t="shared" si="119"/>
        <v>1.1793936453358647</v>
      </c>
      <c r="M43">
        <f t="shared" si="122"/>
        <v>1.179253156004191</v>
      </c>
      <c r="N43">
        <f t="shared" si="125"/>
        <v>1.1790868614683661</v>
      </c>
      <c r="O43">
        <f t="shared" si="128"/>
        <v>1.1794685731008188</v>
      </c>
      <c r="P43">
        <f t="shared" si="131"/>
        <v>1.1786420205493167</v>
      </c>
      <c r="Q43">
        <f t="shared" si="134"/>
        <v>1.1758432074638057</v>
      </c>
      <c r="R43">
        <f t="shared" si="139"/>
        <v>1.1742655578353594</v>
      </c>
      <c r="T43">
        <f t="shared" si="90"/>
        <v>1.1896617623392429</v>
      </c>
      <c r="U43">
        <f t="shared" si="91"/>
        <v>1.1870485347862729</v>
      </c>
      <c r="V43">
        <f t="shared" si="92"/>
        <v>1.1851351904460854</v>
      </c>
      <c r="W43">
        <f t="shared" si="93"/>
        <v>1.181674589596464</v>
      </c>
      <c r="X43">
        <f t="shared" si="94"/>
        <v>1.173789980393189</v>
      </c>
      <c r="Y43">
        <f t="shared" si="95"/>
        <v>1.168580299825164</v>
      </c>
      <c r="Z43">
        <f t="shared" si="96"/>
        <v>1.1682831591466243</v>
      </c>
      <c r="AA43">
        <f t="shared" si="97"/>
        <v>1.1679314949379389</v>
      </c>
      <c r="AB43">
        <f t="shared" si="98"/>
        <v>1.1680213276016382</v>
      </c>
      <c r="AC43">
        <f t="shared" si="99"/>
        <v>1.1669910768475769</v>
      </c>
      <c r="AD43">
        <f t="shared" si="100"/>
        <v>1.1642248541204179</v>
      </c>
      <c r="AE43">
        <f t="shared" si="101"/>
        <v>1.1624705543553844</v>
      </c>
      <c r="AG43">
        <f t="shared" ref="AG43:AR43" si="172">(T43/T40)^4-1</f>
        <v>7.9978242825045731E-2</v>
      </c>
      <c r="AH43">
        <f t="shared" si="172"/>
        <v>7.9673223864927367E-2</v>
      </c>
      <c r="AI43">
        <f t="shared" si="172"/>
        <v>7.0326940852836417E-2</v>
      </c>
      <c r="AJ43">
        <f t="shared" si="172"/>
        <v>7.0326940852835529E-2</v>
      </c>
      <c r="AK43">
        <f t="shared" si="172"/>
        <v>9.1044599584264585E-2</v>
      </c>
      <c r="AL43">
        <f t="shared" si="172"/>
        <v>9.2635146417034075E-2</v>
      </c>
      <c r="AM43">
        <f t="shared" si="172"/>
        <v>9.4427241918448201E-2</v>
      </c>
      <c r="AN43">
        <f t="shared" si="172"/>
        <v>9.6552757725306693E-2</v>
      </c>
      <c r="AO43">
        <f t="shared" si="172"/>
        <v>9.9838933681926756E-2</v>
      </c>
      <c r="AP43">
        <f t="shared" si="172"/>
        <v>0.10226132927591336</v>
      </c>
      <c r="AQ43">
        <f t="shared" si="172"/>
        <v>0.10220478897333329</v>
      </c>
      <c r="AR43">
        <f t="shared" si="172"/>
        <v>0.10441764482670335</v>
      </c>
      <c r="AT43">
        <f t="shared" si="114"/>
        <v>7.665946918093651E-2</v>
      </c>
      <c r="AU43">
        <v>9.0307316999999998E-2</v>
      </c>
      <c r="AW43">
        <f t="shared" ref="AW43:BH43" si="173">(T43/T37)^2-1</f>
        <v>7.8642658882858596E-2</v>
      </c>
      <c r="AX43">
        <f t="shared" si="173"/>
        <v>7.7709776224390792E-2</v>
      </c>
      <c r="AY43">
        <f t="shared" si="173"/>
        <v>7.2080303708821791E-2</v>
      </c>
      <c r="AZ43">
        <f t="shared" si="173"/>
        <v>7.2080303708821347E-2</v>
      </c>
      <c r="BA43">
        <f t="shared" si="173"/>
        <v>7.6245938645520317E-2</v>
      </c>
      <c r="BB43">
        <f t="shared" si="173"/>
        <v>7.4739430254478156E-2</v>
      </c>
      <c r="BC43">
        <f t="shared" si="173"/>
        <v>7.6500317570893372E-2</v>
      </c>
      <c r="BD43">
        <f t="shared" si="173"/>
        <v>7.8588815071382712E-2</v>
      </c>
      <c r="BE43">
        <f t="shared" si="173"/>
        <v>8.1817750343470275E-2</v>
      </c>
      <c r="BF43">
        <f t="shared" si="173"/>
        <v>8.4197944806325697E-2</v>
      </c>
      <c r="BG43">
        <f t="shared" si="173"/>
        <v>8.4179252375889746E-2</v>
      </c>
      <c r="BH43">
        <f t="shared" si="173"/>
        <v>8.3461326079161458E-2</v>
      </c>
      <c r="BJ43">
        <f t="shared" si="108"/>
        <v>7.6144246272023722E-2</v>
      </c>
    </row>
    <row r="44" spans="1:62" x14ac:dyDescent="0.25">
      <c r="A44" t="s">
        <v>5</v>
      </c>
      <c r="B44" t="s">
        <v>5</v>
      </c>
      <c r="C44" s="1">
        <v>44743</v>
      </c>
      <c r="D44">
        <v>7.4074074000000004E-2</v>
      </c>
      <c r="E44">
        <v>7.8603261999999993E-2</v>
      </c>
      <c r="G44">
        <f t="shared" si="104"/>
        <v>1.2008536033577781</v>
      </c>
      <c r="H44">
        <f t="shared" si="105"/>
        <v>1.1983883422715562</v>
      </c>
      <c r="I44">
        <f t="shared" si="109"/>
        <v>1.1974999136112752</v>
      </c>
      <c r="J44">
        <f t="shared" si="112"/>
        <v>1.1940032077064366</v>
      </c>
      <c r="K44">
        <f t="shared" si="116"/>
        <v>1.1882538945006427</v>
      </c>
      <c r="L44">
        <f t="shared" si="119"/>
        <v>1.1854910124659945</v>
      </c>
      <c r="M44">
        <f t="shared" si="122"/>
        <v>1.1835742332166319</v>
      </c>
      <c r="N44">
        <f t="shared" si="125"/>
        <v>1.1835982785207964</v>
      </c>
      <c r="O44">
        <f t="shared" si="128"/>
        <v>1.1842760981750753</v>
      </c>
      <c r="P44">
        <f t="shared" si="131"/>
        <v>1.1836627070279626</v>
      </c>
      <c r="Q44">
        <f t="shared" si="134"/>
        <v>1.1808469347803174</v>
      </c>
      <c r="R44">
        <f t="shared" si="139"/>
        <v>1.1794592671347597</v>
      </c>
      <c r="T44">
        <f t="shared" si="90"/>
        <v>1.19599626396463</v>
      </c>
      <c r="U44">
        <f t="shared" si="91"/>
        <v>1.1934550816031848</v>
      </c>
      <c r="V44">
        <f t="shared" si="92"/>
        <v>1.1920510117331042</v>
      </c>
      <c r="W44">
        <f t="shared" si="93"/>
        <v>1.188570216649766</v>
      </c>
      <c r="X44">
        <f t="shared" si="94"/>
        <v>1.1839704278953238</v>
      </c>
      <c r="Y44">
        <f t="shared" si="95"/>
        <v>1.1799646833245594</v>
      </c>
      <c r="Z44">
        <f t="shared" si="96"/>
        <v>1.1791789058561015</v>
      </c>
      <c r="AA44">
        <f t="shared" si="97"/>
        <v>1.1790131087153644</v>
      </c>
      <c r="AB44">
        <f t="shared" si="98"/>
        <v>1.1793955877981497</v>
      </c>
      <c r="AC44">
        <f t="shared" si="99"/>
        <v>1.1785696988301086</v>
      </c>
      <c r="AD44">
        <f t="shared" si="100"/>
        <v>1.1757710429362229</v>
      </c>
      <c r="AE44">
        <f t="shared" si="101"/>
        <v>1.1741940686448422</v>
      </c>
      <c r="AG44">
        <f t="shared" ref="AG44:AR44" si="174">(T44/T41)^4-1</f>
        <v>7.6571850046567747E-2</v>
      </c>
      <c r="AH44">
        <f t="shared" si="174"/>
        <v>7.7503152762181449E-2</v>
      </c>
      <c r="AI44">
        <f t="shared" si="174"/>
        <v>7.5664233308444961E-2</v>
      </c>
      <c r="AJ44">
        <f t="shared" si="174"/>
        <v>7.5664233308443185E-2</v>
      </c>
      <c r="AK44">
        <f t="shared" si="174"/>
        <v>0.1131419901027233</v>
      </c>
      <c r="AL44">
        <f t="shared" si="174"/>
        <v>0.12108900085096064</v>
      </c>
      <c r="AM44">
        <f t="shared" si="174"/>
        <v>0.12046798346333887</v>
      </c>
      <c r="AN44">
        <f t="shared" si="174"/>
        <v>0.12263947807955478</v>
      </c>
      <c r="AO44">
        <f t="shared" si="174"/>
        <v>0.12599672292028141</v>
      </c>
      <c r="AP44">
        <f t="shared" si="174"/>
        <v>0.12847149345567455</v>
      </c>
      <c r="AQ44">
        <f t="shared" si="174"/>
        <v>0.12841373081594343</v>
      </c>
      <c r="AR44">
        <f t="shared" si="174"/>
        <v>0.13067442152876696</v>
      </c>
      <c r="AT44">
        <f t="shared" si="114"/>
        <v>7.6579745372398048E-2</v>
      </c>
      <c r="AU44">
        <v>0.108024857</v>
      </c>
      <c r="AW44">
        <f t="shared" ref="AW44:BH44" si="175">(T44/T38)^2-1</f>
        <v>7.8105230329803321E-2</v>
      </c>
      <c r="AX44">
        <f t="shared" si="175"/>
        <v>7.7172325182600643E-2</v>
      </c>
      <c r="AY44">
        <f t="shared" si="175"/>
        <v>7.154272599978162E-2</v>
      </c>
      <c r="AZ44">
        <f t="shared" si="175"/>
        <v>7.1542725999781176E-2</v>
      </c>
      <c r="BA44">
        <f t="shared" si="175"/>
        <v>8.3848367812521474E-2</v>
      </c>
      <c r="BB44">
        <f t="shared" si="175"/>
        <v>8.5397868369381458E-2</v>
      </c>
      <c r="BC44">
        <f t="shared" si="175"/>
        <v>8.5984498576170632E-2</v>
      </c>
      <c r="BD44">
        <f t="shared" si="175"/>
        <v>8.8088773311083113E-2</v>
      </c>
      <c r="BE44">
        <f t="shared" si="175"/>
        <v>9.1342091160983019E-2</v>
      </c>
      <c r="BF44">
        <f t="shared" si="175"/>
        <v>9.3740251432157917E-2</v>
      </c>
      <c r="BG44">
        <f t="shared" si="175"/>
        <v>9.3684276933676536E-2</v>
      </c>
      <c r="BH44">
        <f t="shared" si="175"/>
        <v>9.4419318301331545E-2</v>
      </c>
      <c r="BJ44">
        <f t="shared" si="108"/>
        <v>7.5606760504061857E-2</v>
      </c>
    </row>
    <row r="45" spans="1:62" x14ac:dyDescent="0.25">
      <c r="A45" t="s">
        <v>5</v>
      </c>
      <c r="B45" t="s">
        <v>5</v>
      </c>
      <c r="C45" s="1">
        <v>44774</v>
      </c>
      <c r="D45">
        <v>7.4636735999999995E-2</v>
      </c>
      <c r="E45">
        <v>7.6103202999999994E-2</v>
      </c>
      <c r="G45">
        <f t="shared" si="104"/>
        <v>1.2063429416665679</v>
      </c>
      <c r="H45">
        <f t="shared" si="105"/>
        <v>1.2039532359278728</v>
      </c>
      <c r="I45">
        <f t="shared" si="109"/>
        <v>1.2035859681626848</v>
      </c>
      <c r="J45">
        <f t="shared" si="112"/>
        <v>1.2000714909472638</v>
      </c>
      <c r="K45">
        <f t="shared" si="116"/>
        <v>1.1931574205577611</v>
      </c>
      <c r="L45">
        <f t="shared" si="119"/>
        <v>1.1899608075313606</v>
      </c>
      <c r="M45">
        <f t="shared" si="122"/>
        <v>1.188198714321812</v>
      </c>
      <c r="N45">
        <f t="shared" si="125"/>
        <v>1.1861159057787798</v>
      </c>
      <c r="O45">
        <f t="shared" si="128"/>
        <v>1.1870905149650222</v>
      </c>
      <c r="P45">
        <f t="shared" si="131"/>
        <v>1.1866927508358691</v>
      </c>
      <c r="Q45">
        <f t="shared" si="134"/>
        <v>1.1838647206558692</v>
      </c>
      <c r="R45">
        <f t="shared" si="139"/>
        <v>1.1826707378126071</v>
      </c>
      <c r="T45">
        <f t="shared" si="90"/>
        <v>1.2003071485764689</v>
      </c>
      <c r="U45">
        <f t="shared" si="91"/>
        <v>1.1978433141065474</v>
      </c>
      <c r="V45">
        <f t="shared" si="92"/>
        <v>1.196957221555647</v>
      </c>
      <c r="W45">
        <f t="shared" si="93"/>
        <v>1.1934621003144008</v>
      </c>
      <c r="X45">
        <f t="shared" si="94"/>
        <v>1.1877114087459655</v>
      </c>
      <c r="Y45">
        <f t="shared" si="95"/>
        <v>1.1849484884444066</v>
      </c>
      <c r="Z45">
        <f t="shared" si="96"/>
        <v>1.1836753678475451</v>
      </c>
      <c r="AA45">
        <f t="shared" si="97"/>
        <v>1.1829336819226475</v>
      </c>
      <c r="AB45">
        <f t="shared" si="98"/>
        <v>1.1836117287469721</v>
      </c>
      <c r="AC45">
        <f t="shared" si="99"/>
        <v>1.1829991594710494</v>
      </c>
      <c r="AD45">
        <f t="shared" si="100"/>
        <v>1.1801849542999976</v>
      </c>
      <c r="AE45">
        <f t="shared" si="101"/>
        <v>1.1787985209275753</v>
      </c>
      <c r="AG45">
        <f t="shared" ref="AG45:AR45" si="176">(T45/T42)^4-1</f>
        <v>5.8297016776285515E-2</v>
      </c>
      <c r="AH45">
        <f t="shared" si="176"/>
        <v>5.9212777929529281E-2</v>
      </c>
      <c r="AI45">
        <f t="shared" si="176"/>
        <v>6.4772750918061783E-2</v>
      </c>
      <c r="AJ45">
        <f t="shared" si="176"/>
        <v>6.4772750918059785E-2</v>
      </c>
      <c r="AK45">
        <f t="shared" si="176"/>
        <v>8.5035822660838312E-2</v>
      </c>
      <c r="AL45">
        <f t="shared" si="176"/>
        <v>9.8994114118313714E-2</v>
      </c>
      <c r="AM45">
        <f t="shared" si="176"/>
        <v>9.5989325927000824E-2</v>
      </c>
      <c r="AN45">
        <f t="shared" si="176"/>
        <v>9.5268528931882868E-2</v>
      </c>
      <c r="AO45">
        <f t="shared" si="176"/>
        <v>9.8536535995659813E-2</v>
      </c>
      <c r="AP45">
        <f t="shared" si="176"/>
        <v>0.10094551119425321</v>
      </c>
      <c r="AQ45">
        <f t="shared" si="176"/>
        <v>0.10088928439560707</v>
      </c>
      <c r="AR45">
        <f t="shared" si="176"/>
        <v>0.10308986106258589</v>
      </c>
      <c r="AT45">
        <f t="shared" si="114"/>
        <v>6.0760848541292191E-2</v>
      </c>
      <c r="AU45">
        <v>8.5483691000000001E-2</v>
      </c>
      <c r="AW45">
        <f t="shared" ref="AW45:BH45" si="177">(T45/T39)^2-1</f>
        <v>7.4224246505203428E-2</v>
      </c>
      <c r="AX45">
        <f t="shared" si="177"/>
        <v>7.3918031607073109E-2</v>
      </c>
      <c r="AY45">
        <f t="shared" si="177"/>
        <v>6.830608412662964E-2</v>
      </c>
      <c r="AZ45">
        <f t="shared" si="177"/>
        <v>6.8306084126629196E-2</v>
      </c>
      <c r="BA45">
        <f t="shared" si="177"/>
        <v>8.0573137555852048E-2</v>
      </c>
      <c r="BB45">
        <f t="shared" si="177"/>
        <v>8.5185111980477179E-2</v>
      </c>
      <c r="BC45">
        <f t="shared" si="177"/>
        <v>8.4588323760926176E-2</v>
      </c>
      <c r="BD45">
        <f t="shared" si="177"/>
        <v>8.5283236181522337E-2</v>
      </c>
      <c r="BE45">
        <f t="shared" si="177"/>
        <v>8.852742182030271E-2</v>
      </c>
      <c r="BF45">
        <f t="shared" si="177"/>
        <v>9.0918849069974828E-2</v>
      </c>
      <c r="BG45">
        <f t="shared" si="177"/>
        <v>9.0863031736577504E-2</v>
      </c>
      <c r="BH45">
        <f t="shared" si="177"/>
        <v>9.3047586997346388E-2</v>
      </c>
      <c r="BJ45">
        <f t="shared" si="108"/>
        <v>7.2149454079635397E-2</v>
      </c>
    </row>
    <row r="46" spans="1:62" x14ac:dyDescent="0.25">
      <c r="A46" t="s">
        <v>5</v>
      </c>
      <c r="B46" t="s">
        <v>5</v>
      </c>
      <c r="C46" s="1">
        <v>44805</v>
      </c>
      <c r="D46">
        <v>6.7047619000000003E-2</v>
      </c>
      <c r="E46">
        <v>7.1919475999999996E-2</v>
      </c>
      <c r="G46">
        <f t="shared" si="104"/>
        <v>1.2079724790485575</v>
      </c>
      <c r="H46">
        <f t="shared" si="105"/>
        <v>1.2056664933719294</v>
      </c>
      <c r="I46">
        <f t="shared" si="109"/>
        <v>1.2058249665962089</v>
      </c>
      <c r="J46">
        <f t="shared" si="112"/>
        <v>1.2023039514938501</v>
      </c>
      <c r="K46">
        <f t="shared" si="116"/>
        <v>1.1942404508719</v>
      </c>
      <c r="L46">
        <f t="shared" si="119"/>
        <v>1.1906183733968609</v>
      </c>
      <c r="M46">
        <f t="shared" si="122"/>
        <v>1.1890173311114483</v>
      </c>
      <c r="N46">
        <f t="shared" si="125"/>
        <v>1.1871246056894795</v>
      </c>
      <c r="O46">
        <f t="shared" si="128"/>
        <v>1.1848524975947348</v>
      </c>
      <c r="P46">
        <f t="shared" si="131"/>
        <v>1.184672198478093</v>
      </c>
      <c r="Q46">
        <f t="shared" si="134"/>
        <v>1.1818439422637093</v>
      </c>
      <c r="R46">
        <f t="shared" si="139"/>
        <v>1.1808489247919811</v>
      </c>
      <c r="T46">
        <f t="shared" si="90"/>
        <v>1.2050563413576345</v>
      </c>
      <c r="U46">
        <f t="shared" si="91"/>
        <v>1.2026693571904528</v>
      </c>
      <c r="V46">
        <f t="shared" si="92"/>
        <v>1.2023036161233895</v>
      </c>
      <c r="W46">
        <f t="shared" si="93"/>
        <v>1.1987928833825168</v>
      </c>
      <c r="X46">
        <f t="shared" si="94"/>
        <v>1.1918839219767678</v>
      </c>
      <c r="Y46">
        <f t="shared" si="95"/>
        <v>1.1886900644647387</v>
      </c>
      <c r="Z46">
        <f t="shared" si="96"/>
        <v>1.1869300928832975</v>
      </c>
      <c r="AA46">
        <f t="shared" si="97"/>
        <v>1.1856129299963518</v>
      </c>
      <c r="AB46">
        <f t="shared" si="98"/>
        <v>1.1854063702449442</v>
      </c>
      <c r="AC46">
        <f t="shared" si="99"/>
        <v>1.1850092187806416</v>
      </c>
      <c r="AD46">
        <f t="shared" si="100"/>
        <v>1.1821851992332988</v>
      </c>
      <c r="AE46">
        <f t="shared" si="101"/>
        <v>1.1809929765797824</v>
      </c>
      <c r="AG46">
        <f t="shared" ref="AG46:AR46" si="178">(T46/T43)^4-1</f>
        <v>5.2774599917162712E-2</v>
      </c>
      <c r="AH46">
        <f t="shared" si="178"/>
        <v>5.3685679677201836E-2</v>
      </c>
      <c r="AI46">
        <f t="shared" si="178"/>
        <v>5.9217232353755866E-2</v>
      </c>
      <c r="AJ46">
        <f t="shared" si="178"/>
        <v>5.9217232353755866E-2</v>
      </c>
      <c r="AK46">
        <f t="shared" si="178"/>
        <v>6.3100331126757059E-2</v>
      </c>
      <c r="AL46">
        <f t="shared" si="178"/>
        <v>7.0632169174229098E-2</v>
      </c>
      <c r="AM46">
        <f t="shared" si="178"/>
        <v>6.538872927399475E-2</v>
      </c>
      <c r="AN46">
        <f t="shared" si="178"/>
        <v>6.1945497735835797E-2</v>
      </c>
      <c r="AO46">
        <f t="shared" si="178"/>
        <v>6.087920225365151E-2</v>
      </c>
      <c r="AP46">
        <f t="shared" si="178"/>
        <v>6.3204422797318527E-2</v>
      </c>
      <c r="AQ46">
        <f t="shared" si="178"/>
        <v>6.3150150902142155E-2</v>
      </c>
      <c r="AR46">
        <f t="shared" si="178"/>
        <v>6.527421666772204E-2</v>
      </c>
      <c r="AT46">
        <f t="shared" si="114"/>
        <v>5.5225837316040138E-2</v>
      </c>
      <c r="AU46">
        <v>6.1539122000000002E-2</v>
      </c>
      <c r="AW46">
        <f t="shared" ref="AW46:BH46" si="179">(T46/T40)^2-1</f>
        <v>6.6289671013171736E-2</v>
      </c>
      <c r="AX46">
        <f t="shared" si="179"/>
        <v>6.6600306917915741E-2</v>
      </c>
      <c r="AY46">
        <f t="shared" si="179"/>
        <v>6.4757596828406649E-2</v>
      </c>
      <c r="AZ46">
        <f t="shared" si="179"/>
        <v>6.4757596828406205E-2</v>
      </c>
      <c r="BA46">
        <f t="shared" si="179"/>
        <v>7.6981836008431559E-2</v>
      </c>
      <c r="BB46">
        <f t="shared" si="179"/>
        <v>8.1577707298218449E-2</v>
      </c>
      <c r="BC46">
        <f t="shared" si="179"/>
        <v>7.9810376200533328E-2</v>
      </c>
      <c r="BD46">
        <f t="shared" si="179"/>
        <v>7.9110404034825166E-2</v>
      </c>
      <c r="BE46">
        <f t="shared" si="179"/>
        <v>8.0183433761131573E-2</v>
      </c>
      <c r="BF46">
        <f t="shared" si="179"/>
        <v>8.2556751567603781E-2</v>
      </c>
      <c r="BG46">
        <f t="shared" si="179"/>
        <v>8.2501356914651991E-2</v>
      </c>
      <c r="BH46">
        <f t="shared" si="179"/>
        <v>8.4669369654539528E-2</v>
      </c>
      <c r="BJ46">
        <f t="shared" si="108"/>
        <v>6.5882524919831376E-2</v>
      </c>
    </row>
    <row r="47" spans="1:62" x14ac:dyDescent="0.25">
      <c r="A47" t="s">
        <v>5</v>
      </c>
      <c r="B47" t="s">
        <v>5</v>
      </c>
      <c r="C47" s="1">
        <v>44835</v>
      </c>
      <c r="D47">
        <v>6.4516129000000005E-2</v>
      </c>
      <c r="E47">
        <v>6.8733495000000006E-2</v>
      </c>
      <c r="G47">
        <f t="shared" si="104"/>
        <v>1.2148994764081491</v>
      </c>
      <c r="H47">
        <f t="shared" si="105"/>
        <v>1.2126677202843099</v>
      </c>
      <c r="I47">
        <f t="shared" si="109"/>
        <v>1.2133566644663762</v>
      </c>
      <c r="J47">
        <f t="shared" si="112"/>
        <v>1.2098136567675115</v>
      </c>
      <c r="K47">
        <f t="shared" si="116"/>
        <v>1.2005572108656171</v>
      </c>
      <c r="L47">
        <f t="shared" si="119"/>
        <v>1.1964913276899656</v>
      </c>
      <c r="M47">
        <f t="shared" si="122"/>
        <v>1.1950452340109836</v>
      </c>
      <c r="N47">
        <f t="shared" si="125"/>
        <v>1.1933354332054653</v>
      </c>
      <c r="O47">
        <f t="shared" si="128"/>
        <v>1.1913478448068304</v>
      </c>
      <c r="P47">
        <f t="shared" si="131"/>
        <v>1.1887718139486994</v>
      </c>
      <c r="Q47">
        <f t="shared" si="134"/>
        <v>1.1859287117415722</v>
      </c>
      <c r="R47">
        <f t="shared" si="139"/>
        <v>1.1851278961386231</v>
      </c>
      <c r="T47">
        <f t="shared" si="90"/>
        <v>1.2097382990410914</v>
      </c>
      <c r="U47">
        <f t="shared" si="91"/>
        <v>1.2074291498613707</v>
      </c>
      <c r="V47">
        <f t="shared" si="92"/>
        <v>1.2075891997417567</v>
      </c>
      <c r="W47">
        <f t="shared" si="93"/>
        <v>1.2040630330695419</v>
      </c>
      <c r="X47">
        <f t="shared" si="94"/>
        <v>1.1959850274317594</v>
      </c>
      <c r="Y47">
        <f t="shared" si="95"/>
        <v>1.1923568362060626</v>
      </c>
      <c r="Z47">
        <f t="shared" si="96"/>
        <v>1.190753759814748</v>
      </c>
      <c r="AA47">
        <f t="shared" si="97"/>
        <v>1.1888586482245749</v>
      </c>
      <c r="AB47">
        <f t="shared" si="98"/>
        <v>1.1877636191221956</v>
      </c>
      <c r="AC47">
        <f t="shared" si="99"/>
        <v>1.1867122544208872</v>
      </c>
      <c r="AD47">
        <f t="shared" si="100"/>
        <v>1.1838791248870502</v>
      </c>
      <c r="AE47">
        <f t="shared" si="101"/>
        <v>1.1828825195810706</v>
      </c>
      <c r="AG47">
        <f t="shared" ref="AG47:AR47" si="180">(T47/T44)^4-1</f>
        <v>4.6758337207292611E-2</v>
      </c>
      <c r="AH47">
        <f t="shared" si="180"/>
        <v>4.7664706454868089E-2</v>
      </c>
      <c r="AI47">
        <f t="shared" si="180"/>
        <v>5.3167668403798052E-2</v>
      </c>
      <c r="AJ47">
        <f t="shared" si="180"/>
        <v>5.3167668403798052E-2</v>
      </c>
      <c r="AK47">
        <f t="shared" si="180"/>
        <v>4.1212924852353838E-2</v>
      </c>
      <c r="AL47">
        <f t="shared" si="180"/>
        <v>4.2674970204885865E-2</v>
      </c>
      <c r="AM47">
        <f t="shared" si="180"/>
        <v>3.9846033789109336E-2</v>
      </c>
      <c r="AN47">
        <f t="shared" si="180"/>
        <v>3.3823381899720451E-2</v>
      </c>
      <c r="AO47">
        <f t="shared" si="180"/>
        <v>2.8684226158729453E-2</v>
      </c>
      <c r="AP47">
        <f t="shared" si="180"/>
        <v>2.7923094971349594E-2</v>
      </c>
      <c r="AQ47">
        <f t="shared" si="180"/>
        <v>2.7870520798304765E-2</v>
      </c>
      <c r="AR47">
        <f t="shared" si="180"/>
        <v>2.9928145872162748E-2</v>
      </c>
      <c r="AT47">
        <f t="shared" si="114"/>
        <v>4.9196904021986253E-2</v>
      </c>
      <c r="AU47">
        <v>3.9393472999999998E-2</v>
      </c>
      <c r="AW47">
        <f t="shared" ref="AW47:BH47" si="181">(T47/T41)^2-1</f>
        <v>6.1560436168814459E-2</v>
      </c>
      <c r="AX47">
        <f t="shared" si="181"/>
        <v>6.2479187675121173E-2</v>
      </c>
      <c r="AY47">
        <f t="shared" si="181"/>
        <v>6.4356515730896069E-2</v>
      </c>
      <c r="AZ47">
        <f t="shared" si="181"/>
        <v>6.4356515730895625E-2</v>
      </c>
      <c r="BA47">
        <f t="shared" si="181"/>
        <v>7.657690263669803E-2</v>
      </c>
      <c r="BB47">
        <f t="shared" si="181"/>
        <v>8.1171328032380252E-2</v>
      </c>
      <c r="BC47">
        <f t="shared" si="181"/>
        <v>7.9404552793823413E-2</v>
      </c>
      <c r="BD47">
        <f t="shared" si="181"/>
        <v>7.7316546741180492E-2</v>
      </c>
      <c r="BE47">
        <f t="shared" si="181"/>
        <v>7.6241175375907355E-2</v>
      </c>
      <c r="BF47">
        <f t="shared" si="181"/>
        <v>7.7024563387436018E-2</v>
      </c>
      <c r="BG47">
        <f t="shared" si="181"/>
        <v>7.6969456005945291E-2</v>
      </c>
      <c r="BH47">
        <f t="shared" si="181"/>
        <v>7.9126225494591029E-2</v>
      </c>
      <c r="BJ47">
        <f t="shared" si="108"/>
        <v>6.2798713191610567E-2</v>
      </c>
    </row>
    <row r="48" spans="1:62" x14ac:dyDescent="0.25">
      <c r="A48" t="s">
        <v>5</v>
      </c>
      <c r="B48" t="s">
        <v>5</v>
      </c>
      <c r="C48" s="1">
        <v>44866</v>
      </c>
      <c r="D48">
        <v>6.25E-2</v>
      </c>
      <c r="E48">
        <v>6.4687915999999998E-2</v>
      </c>
      <c r="G48">
        <f t="shared" si="104"/>
        <v>1.2185134673342515</v>
      </c>
      <c r="H48">
        <f t="shared" si="105"/>
        <v>1.2163627918229176</v>
      </c>
      <c r="I48">
        <f t="shared" si="109"/>
        <v>1.2175852314659981</v>
      </c>
      <c r="J48">
        <f t="shared" si="112"/>
        <v>1.2140298763297528</v>
      </c>
      <c r="K48">
        <f t="shared" si="116"/>
        <v>1.203595699929275</v>
      </c>
      <c r="L48">
        <f t="shared" si="119"/>
        <v>1.1990939554619671</v>
      </c>
      <c r="M48">
        <f t="shared" si="122"/>
        <v>1.1978079387391039</v>
      </c>
      <c r="N48">
        <f t="shared" si="125"/>
        <v>1.1962871814948075</v>
      </c>
      <c r="O48">
        <f t="shared" si="128"/>
        <v>1.1945918908255206</v>
      </c>
      <c r="P48">
        <f t="shared" si="131"/>
        <v>1.1922269425406224</v>
      </c>
      <c r="Q48">
        <f t="shared" si="134"/>
        <v>1.1894313852944007</v>
      </c>
      <c r="R48">
        <f t="shared" si="139"/>
        <v>1.1888264621770308</v>
      </c>
      <c r="T48">
        <f>AVERAGE(G46:G48)</f>
        <v>1.2137951409303194</v>
      </c>
      <c r="U48">
        <f t="shared" ref="U48:AE48" si="182">AVERAGE(H46:H48)</f>
        <v>1.2115656684930523</v>
      </c>
      <c r="V48">
        <f t="shared" si="182"/>
        <v>1.2122556208428612</v>
      </c>
      <c r="W48">
        <f t="shared" si="182"/>
        <v>1.208715828197038</v>
      </c>
      <c r="X48">
        <f t="shared" si="182"/>
        <v>1.1994644538889305</v>
      </c>
      <c r="Y48">
        <f t="shared" si="182"/>
        <v>1.1954012188495977</v>
      </c>
      <c r="Z48">
        <f t="shared" si="182"/>
        <v>1.1939568346205118</v>
      </c>
      <c r="AA48">
        <f t="shared" si="182"/>
        <v>1.1922490734632507</v>
      </c>
      <c r="AB48">
        <f t="shared" si="182"/>
        <v>1.1902640777423619</v>
      </c>
      <c r="AC48">
        <f t="shared" si="182"/>
        <v>1.1885569849891382</v>
      </c>
      <c r="AD48">
        <f t="shared" si="182"/>
        <v>1.1857346797665607</v>
      </c>
      <c r="AE48">
        <f t="shared" si="182"/>
        <v>1.1849344277025449</v>
      </c>
      <c r="AG48">
        <f>(T48/T45)^4-1</f>
        <v>4.5711798190871011E-2</v>
      </c>
      <c r="AH48">
        <f t="shared" ref="AH48:AR48" si="183">(U48/U45)^4-1</f>
        <v>4.6616991788723139E-2</v>
      </c>
      <c r="AI48">
        <f t="shared" si="183"/>
        <v>5.2112810863352177E-2</v>
      </c>
      <c r="AJ48">
        <f t="shared" si="183"/>
        <v>5.2112810863353953E-2</v>
      </c>
      <c r="AK48">
        <f t="shared" si="183"/>
        <v>4.0173573694358256E-2</v>
      </c>
      <c r="AL48">
        <f t="shared" si="183"/>
        <v>3.5754650756170125E-2</v>
      </c>
      <c r="AM48">
        <f t="shared" si="183"/>
        <v>3.5199523439421787E-2</v>
      </c>
      <c r="AN48">
        <f t="shared" si="183"/>
        <v>3.1873319910755704E-2</v>
      </c>
      <c r="AO48">
        <f t="shared" si="183"/>
        <v>2.2671767680429777E-2</v>
      </c>
      <c r="AP48">
        <f t="shared" si="183"/>
        <v>1.8925169840289913E-2</v>
      </c>
      <c r="AQ48">
        <f t="shared" si="183"/>
        <v>1.8942773405726809E-2</v>
      </c>
      <c r="AR48">
        <f t="shared" si="183"/>
        <v>2.0984014674794382E-2</v>
      </c>
      <c r="AT48">
        <f>AVERAGE(AG48:AI48)</f>
        <v>4.8147200280982107E-2</v>
      </c>
      <c r="AU48">
        <v>3.5089934000000003E-2</v>
      </c>
      <c r="AW48">
        <f>(T48/T42)^2-1</f>
        <v>5.1985587559622237E-2</v>
      </c>
      <c r="AX48">
        <f t="shared" ref="AX48:BH48" si="184">(U48/U42)^2-1</f>
        <v>5.2896049617805918E-2</v>
      </c>
      <c r="AY48">
        <f t="shared" si="184"/>
        <v>5.842385266919714E-2</v>
      </c>
      <c r="AZ48">
        <f t="shared" si="184"/>
        <v>5.8423852669196696E-2</v>
      </c>
      <c r="BA48">
        <f t="shared" si="184"/>
        <v>6.2367916139941748E-2</v>
      </c>
      <c r="BB48">
        <f t="shared" si="184"/>
        <v>6.6905930647918277E-2</v>
      </c>
      <c r="BC48">
        <f t="shared" si="184"/>
        <v>6.5160846020132057E-2</v>
      </c>
      <c r="BD48">
        <f t="shared" si="184"/>
        <v>6.3098477631640559E-2</v>
      </c>
      <c r="BE48">
        <f t="shared" si="184"/>
        <v>5.9925611129487466E-2</v>
      </c>
      <c r="BF48">
        <f t="shared" si="184"/>
        <v>5.9141677009506122E-2</v>
      </c>
      <c r="BG48">
        <f t="shared" si="184"/>
        <v>5.912377966633664E-2</v>
      </c>
      <c r="BH48">
        <f t="shared" si="184"/>
        <v>6.1243193097010984E-2</v>
      </c>
      <c r="BJ48">
        <f>AVERAGE(AW48:AY48)</f>
        <v>5.4435163282208432E-2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2B760-66AF-45FF-A3F4-B1FE251E0871}">
  <dimension ref="F2:J32"/>
  <sheetViews>
    <sheetView workbookViewId="0">
      <selection activeCell="F5" sqref="F5"/>
    </sheetView>
  </sheetViews>
  <sheetFormatPr defaultRowHeight="15" x14ac:dyDescent="0.25"/>
  <cols>
    <col min="5" max="5" width="7.140625" customWidth="1"/>
    <col min="6" max="6" width="10.28515625" customWidth="1"/>
  </cols>
  <sheetData>
    <row r="2" spans="6:10" x14ac:dyDescent="0.25">
      <c r="F2" s="1"/>
    </row>
    <row r="3" spans="6:10" x14ac:dyDescent="0.25">
      <c r="F3" s="1"/>
      <c r="G3" t="s">
        <v>19</v>
      </c>
      <c r="I3" t="s">
        <v>20</v>
      </c>
    </row>
    <row r="4" spans="6:10" x14ac:dyDescent="0.25">
      <c r="F4" t="s">
        <v>16</v>
      </c>
      <c r="G4" t="s">
        <v>18</v>
      </c>
      <c r="H4" t="s">
        <v>17</v>
      </c>
    </row>
    <row r="5" spans="6:10" x14ac:dyDescent="0.25">
      <c r="F5" s="1">
        <v>44044</v>
      </c>
      <c r="G5">
        <v>3.065425777385446E-2</v>
      </c>
      <c r="H5">
        <v>-9.1753963723152001E-3</v>
      </c>
    </row>
    <row r="6" spans="6:10" x14ac:dyDescent="0.25">
      <c r="F6" s="1">
        <v>44075</v>
      </c>
      <c r="G6">
        <v>3.057181782775148E-2</v>
      </c>
      <c r="H6">
        <v>2.0626685804056393E-2</v>
      </c>
    </row>
    <row r="7" spans="6:10" x14ac:dyDescent="0.25">
      <c r="F7" s="1">
        <v>44105</v>
      </c>
      <c r="G7">
        <v>3.3132836327905278E-2</v>
      </c>
      <c r="H7">
        <v>4.9865194492970444E-2</v>
      </c>
      <c r="I7" t="s">
        <v>18</v>
      </c>
      <c r="J7" t="s">
        <v>17</v>
      </c>
    </row>
    <row r="8" spans="6:10" x14ac:dyDescent="0.25">
      <c r="F8" s="1">
        <v>44136</v>
      </c>
      <c r="G8">
        <v>4.0245208794802055E-2</v>
      </c>
      <c r="H8">
        <v>5.8000164635336526E-2</v>
      </c>
      <c r="I8">
        <v>3.5419718071351393E-2</v>
      </c>
      <c r="J8">
        <v>2.3861608693523124E-2</v>
      </c>
    </row>
    <row r="9" spans="6:10" x14ac:dyDescent="0.25">
      <c r="F9" s="1">
        <v>44166</v>
      </c>
      <c r="G9">
        <v>3.2847598228521201E-2</v>
      </c>
      <c r="H9">
        <v>5.4593169363570691E-2</v>
      </c>
      <c r="I9">
        <v>3.1693751846379646E-2</v>
      </c>
      <c r="J9">
        <v>3.7470930342475249E-2</v>
      </c>
    </row>
    <row r="10" spans="6:10" x14ac:dyDescent="0.25">
      <c r="F10" s="1">
        <v>44197</v>
      </c>
      <c r="G10">
        <v>2.9208048617233102E-2</v>
      </c>
      <c r="H10">
        <v>5.109979714357471E-2</v>
      </c>
      <c r="I10">
        <v>3.1153339955630299E-2</v>
      </c>
      <c r="J10">
        <v>5.0482314443202871E-2</v>
      </c>
    </row>
    <row r="11" spans="6:10" x14ac:dyDescent="0.25">
      <c r="F11" s="1">
        <v>44228</v>
      </c>
      <c r="G11">
        <v>2.7170612325476944E-2</v>
      </c>
      <c r="H11">
        <v>5.5916417893464798E-2</v>
      </c>
      <c r="I11">
        <v>3.3658787694974011E-2</v>
      </c>
      <c r="J11">
        <v>5.6957738384953695E-2</v>
      </c>
    </row>
    <row r="12" spans="6:10" x14ac:dyDescent="0.25">
      <c r="F12" s="1">
        <v>44256</v>
      </c>
      <c r="G12">
        <v>3.3989012744512749E-2</v>
      </c>
      <c r="H12">
        <v>6.0248643719248283E-2</v>
      </c>
      <c r="I12">
        <v>3.3409449052033878E-2</v>
      </c>
      <c r="J12">
        <v>5.7415048269454726E-2</v>
      </c>
    </row>
    <row r="13" spans="6:10" x14ac:dyDescent="0.25">
      <c r="F13" s="1">
        <v>44287</v>
      </c>
      <c r="G13">
        <v>3.0850655391758092E-2</v>
      </c>
      <c r="H13">
        <v>6.8195067562061507E-2</v>
      </c>
      <c r="I13">
        <v>3.0021576965056695E-2</v>
      </c>
      <c r="J13">
        <v>5.9605414169229119E-2</v>
      </c>
    </row>
    <row r="14" spans="6:10" x14ac:dyDescent="0.25">
      <c r="F14" s="1">
        <v>44317</v>
      </c>
      <c r="G14">
        <v>2.3439575648483979E-2</v>
      </c>
      <c r="H14">
        <v>8.5188525654053285E-2</v>
      </c>
      <c r="I14">
        <v>2.5284742646384972E-2</v>
      </c>
      <c r="J14">
        <v>7.0438648131436521E-2</v>
      </c>
    </row>
    <row r="15" spans="6:10" x14ac:dyDescent="0.25">
      <c r="F15" s="1">
        <v>44348</v>
      </c>
      <c r="G15">
        <v>3.2015566841286779E-2</v>
      </c>
      <c r="H15">
        <v>0.10338247966326171</v>
      </c>
      <c r="I15">
        <v>3.2992848509800464E-2</v>
      </c>
      <c r="J15">
        <v>8.1599325879763887E-2</v>
      </c>
    </row>
    <row r="16" spans="6:10" x14ac:dyDescent="0.25">
      <c r="F16" s="1">
        <v>44378</v>
      </c>
      <c r="G16">
        <v>5.5134878075943083E-2</v>
      </c>
      <c r="H16">
        <v>0.12190567383303441</v>
      </c>
      <c r="I16">
        <v>4.291516986568783E-2</v>
      </c>
      <c r="J16">
        <v>9.4718404462835373E-2</v>
      </c>
    </row>
    <row r="17" spans="6:10" x14ac:dyDescent="0.25">
      <c r="F17" s="1">
        <v>44409</v>
      </c>
      <c r="G17">
        <v>6.5776908132061399E-2</v>
      </c>
      <c r="H17">
        <v>0.1072340836275935</v>
      </c>
      <c r="I17">
        <v>4.4381644355985538E-2</v>
      </c>
      <c r="J17">
        <v>9.6140932608844334E-2</v>
      </c>
    </row>
    <row r="18" spans="6:10" x14ac:dyDescent="0.25">
      <c r="F18" s="1">
        <v>44440</v>
      </c>
      <c r="G18">
        <v>6.9718244204412597E-2</v>
      </c>
      <c r="H18">
        <v>0.10220730018274245</v>
      </c>
      <c r="I18">
        <v>5.0682110345678488E-2</v>
      </c>
      <c r="J18">
        <v>0.10278826121448148</v>
      </c>
    </row>
    <row r="19" spans="6:10" x14ac:dyDescent="0.25">
      <c r="F19" s="1">
        <v>44470</v>
      </c>
      <c r="G19">
        <v>5.0510866242287233E-2</v>
      </c>
      <c r="H19">
        <v>8.8528840826079438E-2</v>
      </c>
      <c r="I19">
        <v>5.2804353586325459E-2</v>
      </c>
      <c r="J19">
        <v>0.10508977024159345</v>
      </c>
    </row>
    <row r="20" spans="6:10" x14ac:dyDescent="0.25">
      <c r="F20" s="1">
        <v>44501</v>
      </c>
      <c r="G20">
        <v>5.6338409925258626E-2</v>
      </c>
      <c r="H20">
        <v>9.3807312014976496E-2</v>
      </c>
      <c r="I20">
        <v>6.1027814983949213E-2</v>
      </c>
      <c r="J20">
        <v>0.10050022116429647</v>
      </c>
    </row>
    <row r="21" spans="6:10" x14ac:dyDescent="0.25">
      <c r="F21" s="1">
        <v>44531</v>
      </c>
      <c r="G21">
        <v>4.6098949779650476E-2</v>
      </c>
      <c r="H21">
        <v>8.0291306255423509E-2</v>
      </c>
      <c r="I21">
        <v>5.782708158148072E-2</v>
      </c>
      <c r="J21">
        <v>9.1194283378848454E-2</v>
      </c>
    </row>
    <row r="22" spans="6:10" x14ac:dyDescent="0.25">
      <c r="F22" s="1">
        <v>44562</v>
      </c>
      <c r="G22">
        <v>6.9338193484498309E-2</v>
      </c>
      <c r="H22">
        <v>7.4665846729188232E-2</v>
      </c>
      <c r="I22">
        <v>5.9867086842905315E-2</v>
      </c>
      <c r="J22">
        <v>8.1575133041623227E-2</v>
      </c>
    </row>
    <row r="23" spans="6:10" x14ac:dyDescent="0.25">
      <c r="F23" s="1">
        <v>44593</v>
      </c>
      <c r="G23">
        <v>8.7635567227462685E-2</v>
      </c>
      <c r="H23">
        <v>6.6461918466506509E-2</v>
      </c>
      <c r="I23">
        <v>7.1843316379926039E-2</v>
      </c>
      <c r="J23">
        <v>8.0048034730031789E-2</v>
      </c>
    </row>
    <row r="24" spans="6:10" x14ac:dyDescent="0.25">
      <c r="F24" s="1">
        <v>44621</v>
      </c>
      <c r="G24">
        <v>9.1889106293335396E-2</v>
      </c>
      <c r="H24">
        <v>7.5631721566476282E-2</v>
      </c>
      <c r="I24">
        <v>6.8739851172894273E-2</v>
      </c>
      <c r="J24">
        <v>7.79568757085322E-2</v>
      </c>
    </row>
    <row r="25" spans="6:10" x14ac:dyDescent="0.25">
      <c r="F25" s="1">
        <v>44652</v>
      </c>
      <c r="G25">
        <v>6.6549389289917993E-2</v>
      </c>
      <c r="H25">
        <v>7.463980147998435E-2</v>
      </c>
      <c r="I25">
        <v>6.7935119917800199E-2</v>
      </c>
      <c r="J25">
        <v>7.4645166673953309E-2</v>
      </c>
    </row>
    <row r="26" spans="6:10" x14ac:dyDescent="0.25">
      <c r="F26" s="1">
        <v>44682</v>
      </c>
      <c r="G26">
        <v>3.766403592585469E-2</v>
      </c>
      <c r="H26">
        <v>8.3689920794504699E-2</v>
      </c>
      <c r="I26">
        <v>6.2336744506204154E-2</v>
      </c>
      <c r="J26">
        <v>7.5027572932560238E-2</v>
      </c>
    </row>
    <row r="27" spans="6:10" x14ac:dyDescent="0.25">
      <c r="F27" s="1">
        <v>44713</v>
      </c>
      <c r="G27">
        <v>6.2293806169654777E-2</v>
      </c>
      <c r="H27">
        <v>7.665946918093651E-2</v>
      </c>
      <c r="I27">
        <v>7.6980439353905028E-2</v>
      </c>
      <c r="J27">
        <v>7.6144246272023722E-2</v>
      </c>
    </row>
    <row r="28" spans="6:10" x14ac:dyDescent="0.25">
      <c r="F28" s="1">
        <v>44743</v>
      </c>
      <c r="G28">
        <v>8.322120294701163E-2</v>
      </c>
      <c r="H28">
        <v>7.6579745372398048E-2</v>
      </c>
      <c r="I28">
        <v>7.4845858745413843E-2</v>
      </c>
      <c r="J28">
        <v>7.5606760504061857E-2</v>
      </c>
    </row>
    <row r="29" spans="6:10" x14ac:dyDescent="0.25">
      <c r="F29" s="1">
        <v>44774</v>
      </c>
      <c r="G29">
        <v>8.5891754235235832E-2</v>
      </c>
      <c r="H29">
        <v>6.0760848541292191E-2</v>
      </c>
      <c r="I29">
        <v>6.1491800918947903E-2</v>
      </c>
      <c r="J29">
        <v>7.2149454079635397E-2</v>
      </c>
    </row>
    <row r="30" spans="6:10" x14ac:dyDescent="0.25">
      <c r="F30" s="1">
        <v>44805</v>
      </c>
      <c r="G30">
        <v>5.5025236480622165E-2</v>
      </c>
      <c r="H30">
        <v>5.5225837316040138E-2</v>
      </c>
      <c r="I30">
        <v>5.8637449734554759E-2</v>
      </c>
      <c r="J30">
        <v>6.5882524919831376E-2</v>
      </c>
    </row>
    <row r="31" spans="6:10" x14ac:dyDescent="0.25">
      <c r="F31" s="1">
        <v>44835</v>
      </c>
      <c r="G31">
        <v>3.6196462241271044E-2</v>
      </c>
      <c r="H31">
        <v>4.9196904021986253E-2</v>
      </c>
      <c r="I31">
        <v>5.9431863587934765E-2</v>
      </c>
      <c r="J31">
        <v>6.2798713191610567E-2</v>
      </c>
    </row>
    <row r="32" spans="6:10" x14ac:dyDescent="0.25">
      <c r="F32" s="1">
        <v>44866</v>
      </c>
      <c r="G32">
        <v>4.7190873857355042E-2</v>
      </c>
      <c r="H32">
        <v>4.8147200280982107E-2</v>
      </c>
      <c r="I32">
        <v>6.6346409808309567E-2</v>
      </c>
      <c r="J32">
        <v>5.4435163282208432E-2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indeed</vt:lpstr>
      <vt:lpstr>Indeed vs ATL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Bloesch</dc:creator>
  <cp:lastModifiedBy>Justin Bloesch</cp:lastModifiedBy>
  <dcterms:created xsi:type="dcterms:W3CDTF">2022-12-09T00:26:20Z</dcterms:created>
  <dcterms:modified xsi:type="dcterms:W3CDTF">2022-12-09T14:20:22Z</dcterms:modified>
</cp:coreProperties>
</file>