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h/fast/bloom_j/computational_notebooks/reguia/2020/CoV 229E Drift/"/>
    </mc:Choice>
  </mc:AlternateContent>
  <xr:revisionPtr revIDLastSave="0" documentId="13_ncr:1_{527EF6F4-ABE2-2248-B52B-1B9F76D20D17}" xr6:coauthVersionLast="45" xr6:coauthVersionMax="45" xr10:uidLastSave="{00000000-0000-0000-0000-000000000000}"/>
  <bookViews>
    <workbookView xWindow="43780" yWindow="1720" windowWidth="32580" windowHeight="16340" xr2:uid="{63C60B48-7334-49AD-B4F3-C196CDCE376A}"/>
  </bookViews>
  <sheets>
    <sheet name="Plate 1-V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3" i="2" l="1"/>
  <c r="F56" i="2"/>
  <c r="E56" i="2"/>
  <c r="G56" i="2"/>
  <c r="H56" i="2"/>
  <c r="I56" i="2"/>
  <c r="J56" i="2"/>
  <c r="K56" i="2"/>
  <c r="E57" i="2"/>
  <c r="F57" i="2"/>
  <c r="G57" i="2"/>
  <c r="H57" i="2"/>
  <c r="I57" i="2"/>
  <c r="J57" i="2"/>
  <c r="K57" i="2"/>
  <c r="E58" i="2"/>
  <c r="F58" i="2"/>
  <c r="G58" i="2"/>
  <c r="H58" i="2"/>
  <c r="I58" i="2"/>
  <c r="J58" i="2"/>
  <c r="K58" i="2"/>
  <c r="E59" i="2"/>
  <c r="F59" i="2"/>
  <c r="G59" i="2"/>
  <c r="H59" i="2"/>
  <c r="I59" i="2"/>
  <c r="J59" i="2"/>
  <c r="K59" i="2"/>
  <c r="E60" i="2"/>
  <c r="F60" i="2"/>
  <c r="G60" i="2"/>
  <c r="H60" i="2"/>
  <c r="I60" i="2"/>
  <c r="J60" i="2"/>
  <c r="K60" i="2"/>
  <c r="E61" i="2"/>
  <c r="F61" i="2"/>
  <c r="G61" i="2"/>
  <c r="H61" i="2"/>
  <c r="I61" i="2"/>
  <c r="J61" i="2"/>
  <c r="K61" i="2"/>
  <c r="E62" i="2"/>
  <c r="F62" i="2"/>
  <c r="G62" i="2"/>
  <c r="H62" i="2"/>
  <c r="I62" i="2"/>
  <c r="J62" i="2"/>
  <c r="K62" i="2"/>
  <c r="E63" i="2"/>
  <c r="F63" i="2"/>
  <c r="G63" i="2"/>
  <c r="H63" i="2"/>
  <c r="I63" i="2"/>
  <c r="J63" i="2"/>
  <c r="D63" i="2"/>
  <c r="D62" i="2"/>
  <c r="D57" i="2"/>
  <c r="D58" i="2"/>
  <c r="D59" i="2"/>
  <c r="D60" i="2"/>
  <c r="D61" i="2"/>
  <c r="D56" i="2"/>
  <c r="E45" i="2"/>
  <c r="F45" i="2"/>
  <c r="G45" i="2"/>
  <c r="H45" i="2"/>
  <c r="I45" i="2"/>
  <c r="J45" i="2"/>
  <c r="K45" i="2"/>
  <c r="L45" i="2"/>
  <c r="E46" i="2"/>
  <c r="F46" i="2"/>
  <c r="G46" i="2"/>
  <c r="H46" i="2"/>
  <c r="I46" i="2"/>
  <c r="J46" i="2"/>
  <c r="K46" i="2"/>
  <c r="L46" i="2"/>
  <c r="E47" i="2"/>
  <c r="F47" i="2"/>
  <c r="G47" i="2"/>
  <c r="H47" i="2"/>
  <c r="I47" i="2"/>
  <c r="J47" i="2"/>
  <c r="K47" i="2"/>
  <c r="L47" i="2"/>
  <c r="E48" i="2"/>
  <c r="F48" i="2"/>
  <c r="G48" i="2"/>
  <c r="H48" i="2"/>
  <c r="I48" i="2"/>
  <c r="J48" i="2"/>
  <c r="K48" i="2"/>
  <c r="L48" i="2"/>
  <c r="E49" i="2"/>
  <c r="F49" i="2"/>
  <c r="G49" i="2"/>
  <c r="H49" i="2"/>
  <c r="I49" i="2"/>
  <c r="J49" i="2"/>
  <c r="K49" i="2"/>
  <c r="L49" i="2"/>
  <c r="E50" i="2"/>
  <c r="F50" i="2"/>
  <c r="G50" i="2"/>
  <c r="H50" i="2"/>
  <c r="I50" i="2"/>
  <c r="J50" i="2"/>
  <c r="K50" i="2"/>
  <c r="L50" i="2"/>
  <c r="E51" i="2"/>
  <c r="F51" i="2"/>
  <c r="G51" i="2"/>
  <c r="H51" i="2"/>
  <c r="I51" i="2"/>
  <c r="J51" i="2"/>
  <c r="K51" i="2"/>
  <c r="L51" i="2"/>
  <c r="E52" i="2"/>
  <c r="F52" i="2"/>
  <c r="G52" i="2"/>
  <c r="H52" i="2"/>
  <c r="I52" i="2"/>
  <c r="J52" i="2"/>
  <c r="K52" i="2"/>
  <c r="L52" i="2"/>
  <c r="D45" i="2"/>
  <c r="D46" i="2"/>
  <c r="D47" i="2"/>
  <c r="D48" i="2"/>
  <c r="D49" i="2"/>
  <c r="D50" i="2"/>
  <c r="D51" i="2"/>
  <c r="D52" i="2"/>
  <c r="C46" i="2"/>
  <c r="C47" i="2"/>
  <c r="C48" i="2"/>
  <c r="C49" i="2"/>
  <c r="C50" i="2"/>
  <c r="C51" i="2"/>
  <c r="C52" i="2"/>
  <c r="C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85116F61-C449-44F0-8A1E-D0AB81E3FA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0E28503-0D0F-4B4C-9941-BC4FAFF52A89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<sst xmlns="http://schemas.openxmlformats.org/spreadsheetml/2006/main" count="57" uniqueCount="38">
  <si>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</si>
  <si>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</si>
  <si>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</si>
  <si>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</si>
  <si>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</si>
  <si>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</si>
  <si>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</si>
  <si>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</si>
  <si>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4:48:39 PM</t>
  </si>
  <si>
    <t>System</t>
  </si>
  <si>
    <t>JB-B00673-BS</t>
  </si>
  <si>
    <t>User</t>
  </si>
  <si>
    <t>FHCRC\reguia</t>
  </si>
  <si>
    <t>Plate</t>
  </si>
  <si>
    <t>Corning 96 Flat Bottom Black Polystyrene Cat. No.: 3631 [COR96fb clear bottom.pdfx]</t>
  </si>
  <si>
    <t>Plate-ID (Stacker)</t>
  </si>
  <si>
    <t>Label: Luciferase</t>
  </si>
  <si>
    <t>Mode</t>
  </si>
  <si>
    <t>Luminescence</t>
  </si>
  <si>
    <t>Attenuation</t>
  </si>
  <si>
    <t>NONE</t>
  </si>
  <si>
    <t>Integration Time</t>
  </si>
  <si>
    <t>ms</t>
  </si>
  <si>
    <t>Settle Time</t>
  </si>
  <si>
    <t>Start Time:</t>
  </si>
  <si>
    <t>10/2/2020 4:48:49 PM</t>
  </si>
  <si>
    <t>Temperature: 24.2 °C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</si>
  <si>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</si>
  <si>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</si>
  <si>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</si>
  <si>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</si>
  <si>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</si>
  <si>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</si>
  <si>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</si>
  <si>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</si>
  <si>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</si>
  <si>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10/2/2020 4:50:50 PM</t>
  </si>
  <si>
    <t>Plate 1-V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</si>
</sst>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1" fontId="0" fillId="0" borderId="0" xfId="0" applyNumberFormat="1"/>
  </cellXfs>
  <cellStyles count="8">
    <cellStyle name="Normal" xfId="0" builtinId="0"/>
    <cellStyle name="Tecan.At.Excel.Attenuation" xfId="6" xr:uid="{7B1988AF-E269-4408-B598-07D127CD0883}"/>
    <cellStyle name="Tecan.At.Excel.AutoGain_0" xfId="7" xr:uid="{EEDDB607-1127-4547-94F3-F841103C9404}"/>
    <cellStyle name="Tecan.At.Excel.Error" xfId="1" xr:uid="{3B18A0B0-E8AC-430F-80DE-8E8CEBA46880}"/>
    <cellStyle name="Tecan.At.Excel.GFactorAndMeasurementBlank" xfId="5" xr:uid="{BB8EE8B7-5889-46CB-8242-F0AEF6EF17AD}"/>
    <cellStyle name="Tecan.At.Excel.GFactorBlank" xfId="3" xr:uid="{018A9FAB-5311-4357-91E0-AA713294AE55}"/>
    <cellStyle name="Tecan.At.Excel.GFactorReference" xfId="4" xr:uid="{06185BAA-AE7C-4C35-BFA1-4DBE12D4CA88}"/>
    <cellStyle name="Tecan.At.Excel.MeasurementBlank" xfId="2" xr:uid="{B614084F-013C-4AF4-A77F-15376DFE9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5B2D-F24B-4624-94DC-28A7700A2A18}">
  <dimension ref="A1:M63"/>
  <sheetViews>
    <sheetView tabSelected="1" topLeftCell="A33" workbookViewId="0">
      <selection activeCell="P52" sqref="P52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44106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 t="s">
        <v>20</v>
      </c>
    </row>
    <row r="18" spans="1:13" x14ac:dyDescent="0.2">
      <c r="A18" t="s">
        <v>21</v>
      </c>
      <c r="E18">
        <v>1000</v>
      </c>
      <c r="F18" t="s">
        <v>22</v>
      </c>
    </row>
    <row r="19" spans="1:13" x14ac:dyDescent="0.2">
      <c r="A19" t="s">
        <v>23</v>
      </c>
      <c r="E19">
        <v>0</v>
      </c>
      <c r="F19" t="s">
        <v>22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37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27</v>
      </c>
      <c r="B24">
        <v>665</v>
      </c>
      <c r="C24">
        <v>372141</v>
      </c>
      <c r="D24">
        <v>31599</v>
      </c>
      <c r="E24">
        <v>25241</v>
      </c>
      <c r="F24">
        <v>64829</v>
      </c>
      <c r="G24">
        <v>83684</v>
      </c>
      <c r="H24">
        <v>114844</v>
      </c>
      <c r="I24">
        <v>114902</v>
      </c>
      <c r="J24">
        <v>235917</v>
      </c>
      <c r="K24">
        <v>188788</v>
      </c>
      <c r="L24">
        <v>220672</v>
      </c>
      <c r="M24">
        <v>562</v>
      </c>
    </row>
    <row r="25" spans="1:13" x14ac:dyDescent="0.2">
      <c r="A25" s="3" t="s">
        <v>28</v>
      </c>
      <c r="B25">
        <v>751</v>
      </c>
      <c r="C25">
        <v>345027</v>
      </c>
      <c r="D25">
        <v>89959</v>
      </c>
      <c r="E25">
        <v>99910</v>
      </c>
      <c r="F25">
        <v>206331</v>
      </c>
      <c r="G25">
        <v>229869</v>
      </c>
      <c r="H25">
        <v>200795</v>
      </c>
      <c r="I25">
        <v>177082</v>
      </c>
      <c r="J25">
        <v>284436</v>
      </c>
      <c r="K25">
        <v>342723</v>
      </c>
      <c r="L25">
        <v>230564</v>
      </c>
      <c r="M25">
        <v>762</v>
      </c>
    </row>
    <row r="26" spans="1:13" x14ac:dyDescent="0.2">
      <c r="A26" s="3" t="s">
        <v>29</v>
      </c>
      <c r="B26">
        <v>789</v>
      </c>
      <c r="C26">
        <v>304728</v>
      </c>
      <c r="D26">
        <v>157684</v>
      </c>
      <c r="E26">
        <v>153826</v>
      </c>
      <c r="F26">
        <v>223398</v>
      </c>
      <c r="G26">
        <v>299019</v>
      </c>
      <c r="H26">
        <v>271495</v>
      </c>
      <c r="I26">
        <v>285062</v>
      </c>
      <c r="J26">
        <v>290538</v>
      </c>
      <c r="K26">
        <v>276505</v>
      </c>
      <c r="L26">
        <v>329813</v>
      </c>
      <c r="M26">
        <v>827</v>
      </c>
    </row>
    <row r="27" spans="1:13" x14ac:dyDescent="0.2">
      <c r="A27" s="3" t="s">
        <v>30</v>
      </c>
      <c r="B27">
        <v>860</v>
      </c>
      <c r="C27">
        <v>225893</v>
      </c>
      <c r="D27">
        <v>255811</v>
      </c>
      <c r="E27">
        <v>321695</v>
      </c>
      <c r="F27">
        <v>339137</v>
      </c>
      <c r="G27">
        <v>334883</v>
      </c>
      <c r="H27">
        <v>278590</v>
      </c>
      <c r="I27">
        <v>260390</v>
      </c>
      <c r="J27">
        <v>335028</v>
      </c>
      <c r="K27">
        <v>309187</v>
      </c>
      <c r="L27">
        <v>233989</v>
      </c>
      <c r="M27">
        <v>873</v>
      </c>
    </row>
    <row r="28" spans="1:13" x14ac:dyDescent="0.2">
      <c r="A28" s="3" t="s">
        <v>31</v>
      </c>
      <c r="B28">
        <v>765</v>
      </c>
      <c r="C28">
        <v>335724</v>
      </c>
      <c r="D28">
        <v>223888</v>
      </c>
      <c r="E28">
        <v>219518</v>
      </c>
      <c r="F28">
        <v>219944</v>
      </c>
      <c r="G28">
        <v>242382</v>
      </c>
      <c r="H28">
        <v>326468</v>
      </c>
      <c r="I28">
        <v>297368</v>
      </c>
      <c r="J28">
        <v>279128</v>
      </c>
      <c r="K28">
        <v>320144</v>
      </c>
      <c r="L28">
        <v>265035</v>
      </c>
      <c r="M28">
        <v>819</v>
      </c>
    </row>
    <row r="29" spans="1:13" x14ac:dyDescent="0.2">
      <c r="A29" s="3" t="s">
        <v>32</v>
      </c>
      <c r="B29">
        <v>815</v>
      </c>
      <c r="C29">
        <v>231935</v>
      </c>
      <c r="D29">
        <v>315454</v>
      </c>
      <c r="E29">
        <v>271064</v>
      </c>
      <c r="F29">
        <v>265013</v>
      </c>
      <c r="G29">
        <v>330388</v>
      </c>
      <c r="H29">
        <v>282798</v>
      </c>
      <c r="I29">
        <v>259648</v>
      </c>
      <c r="J29">
        <v>238407</v>
      </c>
      <c r="K29">
        <v>284665</v>
      </c>
      <c r="L29">
        <v>220445</v>
      </c>
      <c r="M29">
        <v>872</v>
      </c>
    </row>
    <row r="30" spans="1:13" x14ac:dyDescent="0.2">
      <c r="A30" s="3" t="s">
        <v>33</v>
      </c>
      <c r="B30">
        <v>712</v>
      </c>
      <c r="C30">
        <v>262722</v>
      </c>
      <c r="D30">
        <v>323499</v>
      </c>
      <c r="E30">
        <v>314135</v>
      </c>
      <c r="F30">
        <v>253158</v>
      </c>
      <c r="G30">
        <v>256570</v>
      </c>
      <c r="H30">
        <v>213770</v>
      </c>
      <c r="I30">
        <v>265025</v>
      </c>
      <c r="J30">
        <v>360989</v>
      </c>
      <c r="K30">
        <v>246739</v>
      </c>
      <c r="L30">
        <v>362059</v>
      </c>
      <c r="M30">
        <v>741</v>
      </c>
    </row>
    <row r="31" spans="1:13" x14ac:dyDescent="0.2">
      <c r="A31" s="3" t="s">
        <v>34</v>
      </c>
      <c r="B31">
        <v>594</v>
      </c>
      <c r="C31">
        <v>210499</v>
      </c>
      <c r="D31">
        <v>253207</v>
      </c>
      <c r="E31">
        <v>244817</v>
      </c>
      <c r="F31">
        <v>256114</v>
      </c>
      <c r="G31">
        <v>190688</v>
      </c>
      <c r="H31">
        <v>241082</v>
      </c>
      <c r="I31">
        <v>255036</v>
      </c>
      <c r="J31">
        <v>268569</v>
      </c>
      <c r="K31">
        <v>288298</v>
      </c>
      <c r="L31">
        <v>235753</v>
      </c>
      <c r="M31">
        <v>593</v>
      </c>
    </row>
    <row r="36" spans="1:13" x14ac:dyDescent="0.2">
      <c r="A36" t="s">
        <v>35</v>
      </c>
      <c r="B36" s="2" t="s">
        <v>36</v>
      </c>
    </row>
    <row r="44" spans="1:13" x14ac:dyDescent="0.2">
      <c r="A44" s="3" t="s">
        <v>37</v>
      </c>
      <c r="B44" s="3">
        <v>1</v>
      </c>
      <c r="C44" s="3">
        <v>2</v>
      </c>
      <c r="D44" s="3">
        <v>3</v>
      </c>
      <c r="E44" s="3">
        <v>4</v>
      </c>
      <c r="F44" s="3">
        <v>5</v>
      </c>
      <c r="G44" s="3">
        <v>6</v>
      </c>
      <c r="H44" s="3">
        <v>7</v>
      </c>
      <c r="I44" s="3">
        <v>8</v>
      </c>
      <c r="J44" s="3">
        <v>9</v>
      </c>
      <c r="K44" s="3">
        <v>10</v>
      </c>
      <c r="L44" s="3">
        <v>11</v>
      </c>
      <c r="M44" s="3">
        <v>12</v>
      </c>
    </row>
    <row r="45" spans="1:13" x14ac:dyDescent="0.2">
      <c r="A45" s="3" t="s">
        <v>27</v>
      </c>
      <c r="C45" s="4">
        <f>C24-(AVERAGE($B24,$M24))</f>
        <v>371527.5</v>
      </c>
      <c r="D45" s="4">
        <f>D24-(AVERAGE($B24,$M24))</f>
        <v>30985.5</v>
      </c>
      <c r="E45" s="4">
        <f t="shared" ref="E45:L45" si="0">E24-(AVERAGE($B24,$M24))</f>
        <v>24627.5</v>
      </c>
      <c r="F45" s="4">
        <f t="shared" si="0"/>
        <v>64215.5</v>
      </c>
      <c r="G45" s="4">
        <f t="shared" si="0"/>
        <v>83070.5</v>
      </c>
      <c r="H45" s="4">
        <f t="shared" si="0"/>
        <v>114230.5</v>
      </c>
      <c r="I45" s="4">
        <f t="shared" si="0"/>
        <v>114288.5</v>
      </c>
      <c r="J45" s="4">
        <f t="shared" si="0"/>
        <v>235303.5</v>
      </c>
      <c r="K45" s="4">
        <f t="shared" si="0"/>
        <v>188174.5</v>
      </c>
      <c r="L45" s="4">
        <f t="shared" si="0"/>
        <v>220058.5</v>
      </c>
    </row>
    <row r="46" spans="1:13" x14ac:dyDescent="0.2">
      <c r="A46" s="3" t="s">
        <v>28</v>
      </c>
      <c r="C46" s="4">
        <f t="shared" ref="C46:D52" si="1">C25-(AVERAGE($B25,$M25))</f>
        <v>344270.5</v>
      </c>
      <c r="D46" s="4">
        <f t="shared" si="1"/>
        <v>89202.5</v>
      </c>
      <c r="E46" s="4">
        <f t="shared" ref="E46:L46" si="2">E25-(AVERAGE($B25,$M25))</f>
        <v>99153.5</v>
      </c>
      <c r="F46" s="4">
        <f t="shared" si="2"/>
        <v>205574.5</v>
      </c>
      <c r="G46" s="4">
        <f t="shared" si="2"/>
        <v>229112.5</v>
      </c>
      <c r="H46" s="4">
        <f t="shared" si="2"/>
        <v>200038.5</v>
      </c>
      <c r="I46" s="4">
        <f t="shared" si="2"/>
        <v>176325.5</v>
      </c>
      <c r="J46" s="4">
        <f t="shared" si="2"/>
        <v>283679.5</v>
      </c>
      <c r="K46" s="4">
        <f t="shared" si="2"/>
        <v>341966.5</v>
      </c>
      <c r="L46" s="4">
        <f t="shared" si="2"/>
        <v>229807.5</v>
      </c>
    </row>
    <row r="47" spans="1:13" x14ac:dyDescent="0.2">
      <c r="A47" s="3" t="s">
        <v>29</v>
      </c>
      <c r="C47" s="4">
        <f t="shared" si="1"/>
        <v>303920</v>
      </c>
      <c r="D47" s="4">
        <f t="shared" si="1"/>
        <v>156876</v>
      </c>
      <c r="E47" s="4">
        <f t="shared" ref="E47:L47" si="3">E26-(AVERAGE($B26,$M26))</f>
        <v>153018</v>
      </c>
      <c r="F47" s="4">
        <f t="shared" si="3"/>
        <v>222590</v>
      </c>
      <c r="G47" s="4">
        <f t="shared" si="3"/>
        <v>298211</v>
      </c>
      <c r="H47" s="4">
        <f t="shared" si="3"/>
        <v>270687</v>
      </c>
      <c r="I47" s="4">
        <f t="shared" si="3"/>
        <v>284254</v>
      </c>
      <c r="J47" s="4">
        <f t="shared" si="3"/>
        <v>289730</v>
      </c>
      <c r="K47" s="4">
        <f t="shared" si="3"/>
        <v>275697</v>
      </c>
      <c r="L47" s="4">
        <f t="shared" si="3"/>
        <v>329005</v>
      </c>
    </row>
    <row r="48" spans="1:13" x14ac:dyDescent="0.2">
      <c r="A48" s="3" t="s">
        <v>30</v>
      </c>
      <c r="C48" s="4">
        <f t="shared" si="1"/>
        <v>225026.5</v>
      </c>
      <c r="D48" s="4">
        <f t="shared" si="1"/>
        <v>254944.5</v>
      </c>
      <c r="E48" s="4">
        <f t="shared" ref="E48:L48" si="4">E27-(AVERAGE($B27,$M27))</f>
        <v>320828.5</v>
      </c>
      <c r="F48" s="4">
        <f t="shared" si="4"/>
        <v>338270.5</v>
      </c>
      <c r="G48" s="4">
        <f t="shared" si="4"/>
        <v>334016.5</v>
      </c>
      <c r="H48" s="4">
        <f t="shared" si="4"/>
        <v>277723.5</v>
      </c>
      <c r="I48" s="4">
        <f t="shared" si="4"/>
        <v>259523.5</v>
      </c>
      <c r="J48" s="4">
        <f t="shared" si="4"/>
        <v>334161.5</v>
      </c>
      <c r="K48" s="4">
        <f t="shared" si="4"/>
        <v>308320.5</v>
      </c>
      <c r="L48" s="4">
        <f t="shared" si="4"/>
        <v>233122.5</v>
      </c>
    </row>
    <row r="49" spans="1:13" x14ac:dyDescent="0.2">
      <c r="A49" s="3" t="s">
        <v>31</v>
      </c>
      <c r="C49" s="4">
        <f t="shared" si="1"/>
        <v>334932</v>
      </c>
      <c r="D49" s="4">
        <f t="shared" si="1"/>
        <v>223096</v>
      </c>
      <c r="E49" s="4">
        <f t="shared" ref="E49:L49" si="5">E28-(AVERAGE($B28,$M28))</f>
        <v>218726</v>
      </c>
      <c r="F49" s="4">
        <f t="shared" si="5"/>
        <v>219152</v>
      </c>
      <c r="G49" s="4">
        <f t="shared" si="5"/>
        <v>241590</v>
      </c>
      <c r="H49" s="4">
        <f t="shared" si="5"/>
        <v>325676</v>
      </c>
      <c r="I49" s="4">
        <f t="shared" si="5"/>
        <v>296576</v>
      </c>
      <c r="J49" s="4">
        <f t="shared" si="5"/>
        <v>278336</v>
      </c>
      <c r="K49" s="4">
        <f t="shared" si="5"/>
        <v>319352</v>
      </c>
      <c r="L49" s="4">
        <f t="shared" si="5"/>
        <v>264243</v>
      </c>
    </row>
    <row r="50" spans="1:13" x14ac:dyDescent="0.2">
      <c r="A50" s="3" t="s">
        <v>32</v>
      </c>
      <c r="C50" s="4">
        <f t="shared" si="1"/>
        <v>231091.5</v>
      </c>
      <c r="D50" s="4">
        <f t="shared" si="1"/>
        <v>314610.5</v>
      </c>
      <c r="E50" s="4">
        <f t="shared" ref="E50:L50" si="6">E29-(AVERAGE($B29,$M29))</f>
        <v>270220.5</v>
      </c>
      <c r="F50" s="4">
        <f t="shared" si="6"/>
        <v>264169.5</v>
      </c>
      <c r="G50" s="4">
        <f t="shared" si="6"/>
        <v>329544.5</v>
      </c>
      <c r="H50" s="4">
        <f t="shared" si="6"/>
        <v>281954.5</v>
      </c>
      <c r="I50" s="4">
        <f t="shared" si="6"/>
        <v>258804.5</v>
      </c>
      <c r="J50" s="4">
        <f t="shared" si="6"/>
        <v>237563.5</v>
      </c>
      <c r="K50" s="4">
        <f t="shared" si="6"/>
        <v>283821.5</v>
      </c>
      <c r="L50" s="4">
        <f t="shared" si="6"/>
        <v>219601.5</v>
      </c>
    </row>
    <row r="51" spans="1:13" x14ac:dyDescent="0.2">
      <c r="A51" s="3" t="s">
        <v>33</v>
      </c>
      <c r="C51" s="4">
        <f t="shared" si="1"/>
        <v>261995.5</v>
      </c>
      <c r="D51" s="4">
        <f t="shared" si="1"/>
        <v>322772.5</v>
      </c>
      <c r="E51" s="4">
        <f t="shared" ref="E51:L51" si="7">E30-(AVERAGE($B30,$M30))</f>
        <v>313408.5</v>
      </c>
      <c r="F51" s="4">
        <f t="shared" si="7"/>
        <v>252431.5</v>
      </c>
      <c r="G51" s="4">
        <f t="shared" si="7"/>
        <v>255843.5</v>
      </c>
      <c r="H51" s="4">
        <f t="shared" si="7"/>
        <v>213043.5</v>
      </c>
      <c r="I51" s="4">
        <f t="shared" si="7"/>
        <v>264298.5</v>
      </c>
      <c r="J51" s="4">
        <f t="shared" si="7"/>
        <v>360262.5</v>
      </c>
      <c r="K51" s="4">
        <f t="shared" si="7"/>
        <v>246012.5</v>
      </c>
      <c r="L51" s="4">
        <f t="shared" si="7"/>
        <v>361332.5</v>
      </c>
    </row>
    <row r="52" spans="1:13" x14ac:dyDescent="0.2">
      <c r="A52" s="3" t="s">
        <v>34</v>
      </c>
      <c r="C52" s="4">
        <f t="shared" si="1"/>
        <v>209905.5</v>
      </c>
      <c r="D52" s="4">
        <f t="shared" si="1"/>
        <v>252613.5</v>
      </c>
      <c r="E52" s="4">
        <f t="shared" ref="E52:L52" si="8">E31-(AVERAGE($B31,$M31))</f>
        <v>244223.5</v>
      </c>
      <c r="F52" s="4">
        <f t="shared" si="8"/>
        <v>255520.5</v>
      </c>
      <c r="G52" s="4">
        <f t="shared" si="8"/>
        <v>190094.5</v>
      </c>
      <c r="H52" s="4">
        <f t="shared" si="8"/>
        <v>240488.5</v>
      </c>
      <c r="I52" s="4">
        <f t="shared" si="8"/>
        <v>254442.5</v>
      </c>
      <c r="J52" s="4">
        <f t="shared" si="8"/>
        <v>267975.5</v>
      </c>
      <c r="K52" s="4">
        <f t="shared" si="8"/>
        <v>287704.5</v>
      </c>
      <c r="L52" s="4">
        <f t="shared" si="8"/>
        <v>235159.5</v>
      </c>
    </row>
    <row r="55" spans="1:13" x14ac:dyDescent="0.2">
      <c r="A55" s="3" t="s">
        <v>37</v>
      </c>
      <c r="B55" s="3">
        <v>1</v>
      </c>
      <c r="C55" s="3">
        <v>2</v>
      </c>
      <c r="D55" s="3">
        <v>3</v>
      </c>
      <c r="E55" s="3">
        <v>4</v>
      </c>
      <c r="F55" s="3">
        <v>5</v>
      </c>
      <c r="G55" s="3">
        <v>6</v>
      </c>
      <c r="H55" s="3">
        <v>7</v>
      </c>
      <c r="I55" s="3">
        <v>8</v>
      </c>
      <c r="J55" s="3">
        <v>9</v>
      </c>
      <c r="K55" s="3">
        <v>10</v>
      </c>
      <c r="L55" s="3">
        <v>11</v>
      </c>
      <c r="M55" s="3">
        <v>12</v>
      </c>
    </row>
    <row r="56" spans="1:13" x14ac:dyDescent="0.2">
      <c r="A56" s="3" t="s">
        <v>27</v>
      </c>
      <c r="D56">
        <f>D45/(AVERAGE($C45,$L45))</f>
        <v>0.10475400026369792</v>
      </c>
      <c r="E56">
        <f t="shared" ref="E56:K56" si="9">E45/(AVERAGE($C45,$L45))</f>
        <v>8.3259238724378196E-2</v>
      </c>
      <c r="F56">
        <f>F45/(AVERAGE($C45,$L45))</f>
        <v>0.21709607732434508</v>
      </c>
      <c r="G56">
        <f t="shared" si="9"/>
        <v>0.28083997930985521</v>
      </c>
      <c r="H56">
        <f t="shared" si="9"/>
        <v>0.38618391915968264</v>
      </c>
      <c r="I56">
        <f t="shared" si="9"/>
        <v>0.3863800022312901</v>
      </c>
      <c r="J56">
        <f t="shared" si="9"/>
        <v>0.7955005696551305</v>
      </c>
      <c r="K56">
        <f t="shared" si="9"/>
        <v>0.63616955100357342</v>
      </c>
    </row>
    <row r="57" spans="1:13" x14ac:dyDescent="0.2">
      <c r="A57" s="3" t="s">
        <v>28</v>
      </c>
      <c r="D57">
        <f t="shared" ref="D57:K62" si="10">D46/(AVERAGE($C46,$L46))</f>
        <v>0.31076787474872752</v>
      </c>
      <c r="E57">
        <f t="shared" si="10"/>
        <v>0.34543563766596175</v>
      </c>
      <c r="F57">
        <f t="shared" si="10"/>
        <v>0.71619013444166124</v>
      </c>
      <c r="G57">
        <f t="shared" si="10"/>
        <v>0.79819292848706969</v>
      </c>
      <c r="H57">
        <f t="shared" si="10"/>
        <v>0.69690355665954795</v>
      </c>
      <c r="I57">
        <f t="shared" si="10"/>
        <v>0.6142910893641631</v>
      </c>
      <c r="J57">
        <f t="shared" si="10"/>
        <v>0.98829601552402291</v>
      </c>
      <c r="K57">
        <f t="shared" si="10"/>
        <v>1.1913590139319048</v>
      </c>
    </row>
    <row r="58" spans="1:13" x14ac:dyDescent="0.2">
      <c r="A58" s="3" t="s">
        <v>29</v>
      </c>
      <c r="D58">
        <f t="shared" si="10"/>
        <v>0.49571750207370541</v>
      </c>
      <c r="E58">
        <f t="shared" si="10"/>
        <v>0.48352648418059013</v>
      </c>
      <c r="F58">
        <f t="shared" si="10"/>
        <v>0.70336927756053247</v>
      </c>
      <c r="G58">
        <f t="shared" si="10"/>
        <v>0.94232649998025042</v>
      </c>
      <c r="H58">
        <f t="shared" si="10"/>
        <v>0.85535252992060673</v>
      </c>
      <c r="I58">
        <f t="shared" si="10"/>
        <v>0.89822332819844375</v>
      </c>
      <c r="J58">
        <f t="shared" si="10"/>
        <v>0.91552711616700244</v>
      </c>
      <c r="K58">
        <f t="shared" si="10"/>
        <v>0.87118378954852471</v>
      </c>
    </row>
    <row r="59" spans="1:13" x14ac:dyDescent="0.2">
      <c r="A59" s="3" t="s">
        <v>30</v>
      </c>
      <c r="D59">
        <f t="shared" si="10"/>
        <v>1.1129326922027549</v>
      </c>
      <c r="E59">
        <f t="shared" si="10"/>
        <v>1.4005421816919823</v>
      </c>
      <c r="F59">
        <f t="shared" si="10"/>
        <v>1.4766833497399319</v>
      </c>
      <c r="G59">
        <f t="shared" si="10"/>
        <v>1.4581129719807311</v>
      </c>
      <c r="H59">
        <f t="shared" si="10"/>
        <v>1.2123719575945817</v>
      </c>
      <c r="I59">
        <f t="shared" si="10"/>
        <v>1.1329218223765631</v>
      </c>
      <c r="J59">
        <f t="shared" si="10"/>
        <v>1.4587459538272483</v>
      </c>
      <c r="K59">
        <f t="shared" si="10"/>
        <v>1.3459398579937967</v>
      </c>
    </row>
    <row r="60" spans="1:13" x14ac:dyDescent="0.2">
      <c r="A60" s="3" t="s">
        <v>31</v>
      </c>
      <c r="D60">
        <f t="shared" si="10"/>
        <v>0.74467726457212002</v>
      </c>
      <c r="E60">
        <f t="shared" si="10"/>
        <v>0.73009054116076266</v>
      </c>
      <c r="F60">
        <f t="shared" si="10"/>
        <v>0.73151249634914672</v>
      </c>
      <c r="G60">
        <f t="shared" si="10"/>
        <v>0.80640881211666038</v>
      </c>
      <c r="H60">
        <f t="shared" si="10"/>
        <v>1.0870814035966121</v>
      </c>
      <c r="I60">
        <f t="shared" si="10"/>
        <v>0.98994784495347765</v>
      </c>
      <c r="J60">
        <f t="shared" si="10"/>
        <v>0.92906412984520381</v>
      </c>
      <c r="K60">
        <f t="shared" si="10"/>
        <v>1.0659723786873618</v>
      </c>
    </row>
    <row r="61" spans="1:13" x14ac:dyDescent="0.2">
      <c r="A61" s="3" t="s">
        <v>32</v>
      </c>
      <c r="D61">
        <f t="shared" si="10"/>
        <v>1.3961188658355022</v>
      </c>
      <c r="E61">
        <f t="shared" si="10"/>
        <v>1.1991333346646165</v>
      </c>
      <c r="F61">
        <f t="shared" si="10"/>
        <v>1.1722813533824576</v>
      </c>
      <c r="G61">
        <f t="shared" si="10"/>
        <v>1.4623901414044593</v>
      </c>
      <c r="H61">
        <f t="shared" si="10"/>
        <v>1.2512042565560149</v>
      </c>
      <c r="I61">
        <f t="shared" si="10"/>
        <v>1.1484735729199256</v>
      </c>
      <c r="J61">
        <f t="shared" si="10"/>
        <v>1.0542142877746048</v>
      </c>
      <c r="K61">
        <f t="shared" si="10"/>
        <v>1.2594892754047655</v>
      </c>
    </row>
    <row r="62" spans="1:13" x14ac:dyDescent="0.2">
      <c r="A62" s="3" t="s">
        <v>33</v>
      </c>
      <c r="D62">
        <f>D51/(AVERAGE($C51,$L51))</f>
        <v>1.0356425509523075</v>
      </c>
      <c r="E62">
        <f t="shared" ref="E62:K62" si="11">E51/(AVERAGE($C51,$L51))</f>
        <v>1.0055973740951794</v>
      </c>
      <c r="F62">
        <f t="shared" si="11"/>
        <v>0.8099475717439294</v>
      </c>
      <c r="G62">
        <f t="shared" si="11"/>
        <v>0.82089525899686844</v>
      </c>
      <c r="H62">
        <f t="shared" si="11"/>
        <v>0.68356788079470199</v>
      </c>
      <c r="I62">
        <f t="shared" si="11"/>
        <v>0.848023833359002</v>
      </c>
      <c r="J62">
        <f t="shared" si="11"/>
        <v>1.1559323502233174</v>
      </c>
      <c r="K62">
        <f t="shared" si="11"/>
        <v>0.78935167359720726</v>
      </c>
    </row>
    <row r="63" spans="1:13" x14ac:dyDescent="0.2">
      <c r="A63" s="3" t="s">
        <v>34</v>
      </c>
      <c r="D63">
        <f>D52/(AVERAGE($C52,$L52))</f>
        <v>1.1351757608439217</v>
      </c>
      <c r="E63">
        <f t="shared" ref="E63:K63" si="12">E52/(AVERAGE($C52,$L52))</f>
        <v>1.0974734027613944</v>
      </c>
      <c r="F63">
        <f t="shared" si="12"/>
        <v>1.1482390212665565</v>
      </c>
      <c r="G63">
        <f t="shared" si="12"/>
        <v>0.85423252783301318</v>
      </c>
      <c r="H63">
        <f t="shared" si="12"/>
        <v>1.0806893375124982</v>
      </c>
      <c r="I63">
        <f t="shared" si="12"/>
        <v>1.1433947850313999</v>
      </c>
      <c r="J63">
        <f t="shared" si="12"/>
        <v>1.2042083740577219</v>
      </c>
      <c r="K63">
        <f>K52/(AVERAGE($C52,$L52))</f>
        <v>1.2928650871221057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1-V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Eguia, Rachel T</dc:creator>
  <cp:lastModifiedBy>Eguia, Rachel T</cp:lastModifiedBy>
  <dcterms:created xsi:type="dcterms:W3CDTF">2020-10-02T23:48:37Z</dcterms:created>
  <dcterms:modified xsi:type="dcterms:W3CDTF">2020-10-05T17:12:56Z</dcterms:modified>
</cp:coreProperties>
</file>