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Volumes/bloom_j/computational_notebooks/tmcmahon/2024/02_RSV/RSV_evolution_neut/01_data/raw_plate_reader/24.10.17_RSVNeut_Sera_Evo2/"/>
    </mc:Choice>
  </mc:AlternateContent>
  <xr:revisionPtr revIDLastSave="0" documentId="13_ncr:1_{BB94718D-BDD9-D743-92D3-98FFD2E8EB14}" xr6:coauthVersionLast="47" xr6:coauthVersionMax="47" xr10:uidLastSave="{00000000-0000-0000-0000-000000000000}"/>
  <bookViews>
    <workbookView xWindow="0" yWindow="760" windowWidth="25340" windowHeight="13780" tabRatio="500" xr2:uid="{00000000-000D-0000-FFFF-FFFF00000000}"/>
  </bookViews>
  <sheets>
    <sheet name="Luminescence 1_01" sheetId="1" r:id="rId1"/>
    <sheet name="General information" sheetId="2" r:id="rId2"/>
    <sheet name="Session information" sheetId="3" r:id="rId3"/>
    <sheet name="Instrument information" sheetId="4" r:id="rId4"/>
    <sheet name="Protocol parameters" sheetId="5" r:id="rId5"/>
    <sheet name="Run log" sheetId="6" r:id="rId6"/>
    <sheet name="Layout definition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1" i="1" l="1"/>
  <c r="J77" i="1" s="1"/>
  <c r="K52" i="1"/>
  <c r="J52" i="1"/>
  <c r="E51" i="1"/>
  <c r="D51" i="1"/>
  <c r="C51" i="1"/>
  <c r="F50" i="1"/>
  <c r="E50" i="1"/>
  <c r="E49" i="1"/>
  <c r="H48" i="1"/>
  <c r="G48" i="1"/>
  <c r="F48" i="1"/>
  <c r="I47" i="1"/>
  <c r="B46" i="1"/>
  <c r="I52" i="1" s="1"/>
  <c r="K27" i="1"/>
  <c r="J27" i="1"/>
  <c r="I27" i="1"/>
  <c r="C27" i="1"/>
  <c r="K26" i="1"/>
  <c r="D26" i="1"/>
  <c r="C26" i="1"/>
  <c r="K25" i="1"/>
  <c r="E25" i="1"/>
  <c r="D25" i="1"/>
  <c r="C25" i="1"/>
  <c r="F24" i="1"/>
  <c r="D24" i="1"/>
  <c r="G23" i="1"/>
  <c r="F23" i="1"/>
  <c r="E23" i="1"/>
  <c r="H22" i="1"/>
  <c r="G22" i="1"/>
  <c r="F22" i="1"/>
  <c r="B21" i="1"/>
  <c r="H27" i="1" s="1"/>
  <c r="E76" i="1" l="1"/>
  <c r="H72" i="1"/>
  <c r="F49" i="1"/>
  <c r="G73" i="1"/>
  <c r="C77" i="1"/>
  <c r="G74" i="1"/>
  <c r="E75" i="1"/>
  <c r="I72" i="1"/>
  <c r="G47" i="1"/>
  <c r="C52" i="1"/>
  <c r="H73" i="1"/>
  <c r="D77" i="1"/>
  <c r="F75" i="1"/>
  <c r="D76" i="1"/>
  <c r="K51" i="1"/>
  <c r="G49" i="1"/>
  <c r="E24" i="1"/>
  <c r="J26" i="1"/>
  <c r="H47" i="1"/>
  <c r="D50" i="1"/>
  <c r="D52" i="1"/>
  <c r="F74" i="1"/>
  <c r="K77" i="1"/>
  <c r="J72" i="1"/>
  <c r="I73" i="1"/>
  <c r="H74" i="1"/>
  <c r="G75" i="1"/>
  <c r="F76" i="1"/>
  <c r="E77" i="1"/>
  <c r="I22" i="1"/>
  <c r="H23" i="1"/>
  <c r="G24" i="1"/>
  <c r="F25" i="1"/>
  <c r="E26" i="1"/>
  <c r="D27" i="1"/>
  <c r="J47" i="1"/>
  <c r="I48" i="1"/>
  <c r="G50" i="1"/>
  <c r="E52" i="1"/>
  <c r="C72" i="1"/>
  <c r="J73" i="1"/>
  <c r="I74" i="1"/>
  <c r="H75" i="1"/>
  <c r="F77" i="1"/>
  <c r="J22" i="1"/>
  <c r="H24" i="1"/>
  <c r="F26" i="1"/>
  <c r="J48" i="1"/>
  <c r="H76" i="1"/>
  <c r="C22" i="1"/>
  <c r="K22" i="1"/>
  <c r="J23" i="1"/>
  <c r="I24" i="1"/>
  <c r="H25" i="1"/>
  <c r="G26" i="1"/>
  <c r="F27" i="1"/>
  <c r="D47" i="1"/>
  <c r="C48" i="1"/>
  <c r="K48" i="1"/>
  <c r="J49" i="1"/>
  <c r="I50" i="1"/>
  <c r="H51" i="1"/>
  <c r="G52" i="1"/>
  <c r="E72" i="1"/>
  <c r="D73" i="1"/>
  <c r="C74" i="1"/>
  <c r="K74" i="1"/>
  <c r="J75" i="1"/>
  <c r="I76" i="1"/>
  <c r="H77" i="1"/>
  <c r="H49" i="1"/>
  <c r="F51" i="1"/>
  <c r="K72" i="1"/>
  <c r="G76" i="1"/>
  <c r="D74" i="1"/>
  <c r="I23" i="1"/>
  <c r="G25" i="1"/>
  <c r="E27" i="1"/>
  <c r="C47" i="1"/>
  <c r="K47" i="1"/>
  <c r="I49" i="1"/>
  <c r="H50" i="1"/>
  <c r="G51" i="1"/>
  <c r="F52" i="1"/>
  <c r="D72" i="1"/>
  <c r="C73" i="1"/>
  <c r="K73" i="1"/>
  <c r="J74" i="1"/>
  <c r="I75" i="1"/>
  <c r="G77" i="1"/>
  <c r="D22" i="1"/>
  <c r="C23" i="1"/>
  <c r="K23" i="1"/>
  <c r="J24" i="1"/>
  <c r="I25" i="1"/>
  <c r="H26" i="1"/>
  <c r="G27" i="1"/>
  <c r="E47" i="1"/>
  <c r="D48" i="1"/>
  <c r="C49" i="1"/>
  <c r="K49" i="1"/>
  <c r="J50" i="1"/>
  <c r="I51" i="1"/>
  <c r="H52" i="1"/>
  <c r="F72" i="1"/>
  <c r="E73" i="1"/>
  <c r="C75" i="1"/>
  <c r="K75" i="1"/>
  <c r="J76" i="1"/>
  <c r="I77" i="1"/>
  <c r="E22" i="1"/>
  <c r="D23" i="1"/>
  <c r="C24" i="1"/>
  <c r="K24" i="1"/>
  <c r="J25" i="1"/>
  <c r="I26" i="1"/>
  <c r="F47" i="1"/>
  <c r="E48" i="1"/>
  <c r="D49" i="1"/>
  <c r="C50" i="1"/>
  <c r="K50" i="1"/>
  <c r="J51" i="1"/>
  <c r="G72" i="1"/>
  <c r="F73" i="1"/>
  <c r="E74" i="1"/>
  <c r="D75" i="1"/>
  <c r="C76" i="1"/>
  <c r="K76" i="1"/>
</calcChain>
</file>

<file path=xl/sharedStrings.xml><?xml version="1.0" encoding="utf-8"?>
<sst xmlns="http://schemas.openxmlformats.org/spreadsheetml/2006/main" count="259" uniqueCount="113">
  <si>
    <t>Measurement results</t>
  </si>
  <si>
    <t>24.10.17_RSVNeutEvoSeraRep2_V2P5-8.skax</t>
  </si>
  <si>
    <t>10/17/2024 2:54:47 PM</t>
  </si>
  <si>
    <t xml:space="preserve"> </t>
  </si>
  <si>
    <t>Luminescence 1</t>
  </si>
  <si>
    <t>Wavelength: 0 nm</t>
  </si>
  <si>
    <t>V2P5</t>
  </si>
  <si>
    <t>RLU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</si>
  <si>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</si>
  <si>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</si>
  <si>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</si>
  <si>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</si>
  <si>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</si>
  <si>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</si>
  <si>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</si>
  <si>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</si>
  <si>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</si>
  <si>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V2P6</t>
  </si>
  <si>
    <t>V2P7</t>
  </si>
  <si>
    <t>V2P8</t>
  </si>
  <si>
    <t>General information</t>
  </si>
  <si>
    <t>Report generated with SW version</t>
  </si>
  <si>
    <t>SkanIt Software 7.0.2 RE for Microplate Readers RE, ver. 7.0.2.5</t>
  </si>
  <si>
    <t>Session information</t>
  </si>
  <si>
    <t>Session name</t>
  </si>
  <si>
    <t>Session notes</t>
  </si>
  <si>
    <t>Executed with</t>
  </si>
  <si>
    <t>SkanIt Software for Microplate Readers  RE, ver 7.0.2.5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</si>
  <si>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</si>
  <si>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</si>
  <si>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</si>
  <si>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</si>
  <si>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</si>
  <si>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</si>
  <si>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</si>
  <si>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</si>
  <si>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</si>
  <si>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3020-83508</t>
  </si>
  <si>
    <t>Instrument modules</t>
  </si>
  <si>
    <t>Module's name</t>
  </si>
  <si>
    <t>LAT module</t>
  </si>
  <si>
    <t>Module's serial number</t>
  </si>
  <si>
    <t>LL2421801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</si>
  <si>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</si>
  <si>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</si>
  <si>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</si>
  <si>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</si>
  <si>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</si>
  <si>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</si>
  <si>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</si>
  <si>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</si>
  <si>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</si>
  <si>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</t>
  </si>
  <si>
    <t>Protocol parameters</t>
  </si>
  <si>
    <t>Measurement order</t>
  </si>
  <si>
    <t>3</t>
  </si>
  <si>
    <t>Use settle delay</t>
  </si>
  <si>
    <t>Check temperature at start [°C]</t>
  </si>
  <si>
    <t>Optics</t>
  </si>
  <si>
    <t>Normal</t>
  </si>
  <si>
    <t>Use smaller aperture</t>
  </si>
  <si>
    <t>Dynamic Range</t>
  </si>
  <si>
    <t>Automatic</t>
  </si>
  <si>
    <t>Measurement Time [ms]</t>
  </si>
  <si>
    <t>1000</t>
  </si>
  <si>
    <t>Run log</t>
  </si>
  <si>
    <t>Time</t>
  </si>
  <si>
    <t>Event</t>
  </si>
  <si>
    <t>Information</t>
  </si>
  <si>
    <t>Session 24.10.17_RSVNeutEvoSeraRep2_V2P5-8.skax started</t>
  </si>
  <si>
    <t>Temperature</t>
  </si>
  <si>
    <t>23.7°C</t>
  </si>
  <si>
    <t>10/17/2024 2:54:55 PM</t>
  </si>
  <si>
    <t>User action</t>
  </si>
  <si>
    <t>Please insert plate V2P5 (1/4)</t>
  </si>
  <si>
    <t>10/17/2024 2:55:02 PM</t>
  </si>
  <si>
    <t>10/17/2024 2:55:12 PM</t>
  </si>
  <si>
    <t>Step Luminescence 1 started</t>
  </si>
  <si>
    <t>10/17/2024 2:55:20 PM</t>
  </si>
  <si>
    <t>Calibration</t>
  </si>
  <si>
    <t>Luminometric 1.13817 394821</t>
  </si>
  <si>
    <t>10/17/2024 2:56:02 PM</t>
  </si>
  <si>
    <t>23.8°C</t>
  </si>
  <si>
    <t>10/17/2024 2:57:02 PM</t>
  </si>
  <si>
    <t>10/17/2024 2:57:20 PM</t>
  </si>
  <si>
    <t>Step Luminescence 1 ended</t>
  </si>
  <si>
    <t>10/17/2024 2:57:28 PM</t>
  </si>
  <si>
    <t>Please insert plate V2P6 (2/4)</t>
  </si>
  <si>
    <t>10/17/2024 2:57:52 PM</t>
  </si>
  <si>
    <t>10/17/2024 2:58:02 PM</t>
  </si>
  <si>
    <t>10/17/2024 2:59:02 PM</t>
  </si>
  <si>
    <t>23.9°C</t>
  </si>
  <si>
    <t>10/17/2024 2:59:58 PM</t>
  </si>
  <si>
    <t>10/17/2024 3:00:02 PM</t>
  </si>
  <si>
    <t>10/17/2024 3:00:06 PM</t>
  </si>
  <si>
    <t>Please insert plate V2P7 (3/4)</t>
  </si>
  <si>
    <t>10/17/2024 3:00:42 PM</t>
  </si>
  <si>
    <t>10/17/2024 3:01:02 PM</t>
  </si>
  <si>
    <t>10/17/2024 3:02:02 PM</t>
  </si>
  <si>
    <t>10/17/2024 3:02:48 PM</t>
  </si>
  <si>
    <t>10/17/2024 3:02:56 PM</t>
  </si>
  <si>
    <t>Please insert plate V2P8 (4/4)</t>
  </si>
  <si>
    <t>10/17/2024 3:03:02 PM</t>
  </si>
  <si>
    <t>10/17/2024 3:03:16 PM</t>
  </si>
  <si>
    <t>10/17/2024 3:03:24 PM</t>
  </si>
  <si>
    <t>Luminometric 1.13792 443221</t>
  </si>
  <si>
    <t>10/17/2024 3:04:02 PM</t>
  </si>
  <si>
    <t>10/17/2024 3:05:02 PM</t>
  </si>
  <si>
    <t>10/17/2024 3:05:24 PM</t>
  </si>
  <si>
    <t>10/17/2024 3:05:35 PM</t>
  </si>
  <si>
    <t>Session 24.10.17_RSVNeutEvoSeraRep2_V2P5-8.skax ended</t>
  </si>
  <si>
    <t>Plate template</t>
  </si>
  <si>
    <t>ANSI/SBS Standard, 96-well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</si>
</sst>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abSelected="1" topLeftCell="A77" zoomScaleNormal="100" workbookViewId="0">
      <selection activeCell="A81" sqref="A81:Q110"/>
    </sheetView>
  </sheetViews>
  <sheetFormatPr baseColWidth="10" defaultColWidth="9.1640625" defaultRowHeight="13" x14ac:dyDescent="0.15"/>
  <cols>
    <col min="1" max="1" width="22.5" customWidth="1"/>
    <col min="2" max="2" width="6.83203125" customWidth="1"/>
    <col min="3" max="12" width="9.6640625" customWidth="1"/>
    <col min="13" max="13" width="6.83203125" customWidth="1"/>
  </cols>
  <sheetData>
    <row r="1" spans="1:13" x14ac:dyDescent="0.15">
      <c r="A1" t="s">
        <v>0</v>
      </c>
    </row>
    <row r="2" spans="1:13" x14ac:dyDescent="0.15">
      <c r="A2" t="s">
        <v>1</v>
      </c>
    </row>
    <row r="3" spans="1:13" x14ac:dyDescent="0.15">
      <c r="A3" t="s">
        <v>2</v>
      </c>
    </row>
    <row r="4" spans="1:13" x14ac:dyDescent="0.15">
      <c r="A4" t="s">
        <v>3</v>
      </c>
    </row>
    <row r="5" spans="1:13" x14ac:dyDescent="0.15">
      <c r="A5" t="s">
        <v>4</v>
      </c>
    </row>
    <row r="6" spans="1:13" x14ac:dyDescent="0.15">
      <c r="A6" t="s">
        <v>5</v>
      </c>
    </row>
    <row r="7" spans="1:13" x14ac:dyDescent="0.15">
      <c r="A7" t="s">
        <v>3</v>
      </c>
    </row>
    <row r="8" spans="1:13" x14ac:dyDescent="0.15">
      <c r="A8" t="s">
        <v>6</v>
      </c>
    </row>
    <row r="9" spans="1:13" x14ac:dyDescent="0.15">
      <c r="A9" t="s">
        <v>3</v>
      </c>
    </row>
    <row r="10" spans="1:13" x14ac:dyDescent="0.15">
      <c r="A10" t="s">
        <v>7</v>
      </c>
      <c r="B10" s="3">
        <v>1</v>
      </c>
      <c r="C10" s="3">
        <v>2</v>
      </c>
      <c r="D10" s="3">
        <v>3</v>
      </c>
      <c r="E10" s="3">
        <v>4</v>
      </c>
      <c r="F10" s="3">
        <v>5</v>
      </c>
      <c r="G10" s="3">
        <v>6</v>
      </c>
      <c r="H10" s="3">
        <v>7</v>
      </c>
      <c r="I10" s="3">
        <v>8</v>
      </c>
      <c r="J10" s="3">
        <v>9</v>
      </c>
      <c r="K10" s="3">
        <v>10</v>
      </c>
      <c r="L10" s="3">
        <v>11</v>
      </c>
      <c r="M10" s="3">
        <v>12</v>
      </c>
    </row>
    <row r="11" spans="1:13" x14ac:dyDescent="0.15">
      <c r="A11" t="s">
        <v>8</v>
      </c>
      <c r="B11" s="4">
        <v>123.8</v>
      </c>
      <c r="C11" s="5">
        <v>96.27</v>
      </c>
      <c r="D11" s="4">
        <v>226.1</v>
      </c>
      <c r="E11" s="4">
        <v>381.7</v>
      </c>
      <c r="F11" s="4">
        <v>721.9</v>
      </c>
      <c r="G11" s="3">
        <v>2420</v>
      </c>
      <c r="H11" s="3">
        <v>4143</v>
      </c>
      <c r="I11" s="3">
        <v>6416</v>
      </c>
      <c r="J11" s="3">
        <v>7705</v>
      </c>
      <c r="K11" s="3">
        <v>8075</v>
      </c>
      <c r="L11" s="3">
        <v>6711</v>
      </c>
      <c r="M11" s="3">
        <v>1757</v>
      </c>
    </row>
    <row r="12" spans="1:13" x14ac:dyDescent="0.15">
      <c r="A12" t="s">
        <v>9</v>
      </c>
      <c r="B12" s="4">
        <v>133.69999999999999</v>
      </c>
      <c r="C12" s="4">
        <v>594.29999999999995</v>
      </c>
      <c r="D12" s="4">
        <v>966.8</v>
      </c>
      <c r="E12" s="3">
        <v>1062</v>
      </c>
      <c r="F12" s="3">
        <v>23490</v>
      </c>
      <c r="G12" s="3">
        <v>393800</v>
      </c>
      <c r="H12" s="3">
        <v>796700</v>
      </c>
      <c r="I12" s="3">
        <v>1274000</v>
      </c>
      <c r="J12" s="3">
        <v>1582000</v>
      </c>
      <c r="K12" s="3">
        <v>1967000</v>
      </c>
      <c r="L12" s="3">
        <v>2098000</v>
      </c>
      <c r="M12" s="3">
        <v>7291</v>
      </c>
    </row>
    <row r="13" spans="1:13" x14ac:dyDescent="0.15">
      <c r="A13" t="s">
        <v>10</v>
      </c>
      <c r="B13" s="5">
        <v>93.69</v>
      </c>
      <c r="C13" s="4">
        <v>629.9</v>
      </c>
      <c r="D13" s="3">
        <v>2962</v>
      </c>
      <c r="E13" s="3">
        <v>2009</v>
      </c>
      <c r="F13" s="3">
        <v>15380</v>
      </c>
      <c r="G13" s="3">
        <v>409100</v>
      </c>
      <c r="H13" s="3">
        <v>853800</v>
      </c>
      <c r="I13" s="3">
        <v>1206000</v>
      </c>
      <c r="J13" s="3">
        <v>1653000</v>
      </c>
      <c r="K13" s="3">
        <v>1453000</v>
      </c>
      <c r="L13" s="3">
        <v>2240000</v>
      </c>
      <c r="M13" s="3">
        <v>8085</v>
      </c>
    </row>
    <row r="14" spans="1:13" x14ac:dyDescent="0.15">
      <c r="A14" t="s">
        <v>11</v>
      </c>
      <c r="B14" s="5">
        <v>92.94</v>
      </c>
      <c r="C14" s="4">
        <v>828.5</v>
      </c>
      <c r="D14" s="3">
        <v>13020</v>
      </c>
      <c r="E14" s="3">
        <v>217000</v>
      </c>
      <c r="F14" s="3">
        <v>689400</v>
      </c>
      <c r="G14" s="3">
        <v>1205000</v>
      </c>
      <c r="H14" s="3">
        <v>1260000</v>
      </c>
      <c r="I14" s="3">
        <v>1694000</v>
      </c>
      <c r="J14" s="3">
        <v>1741000</v>
      </c>
      <c r="K14" s="3">
        <v>1847000</v>
      </c>
      <c r="L14" s="3">
        <v>1725000</v>
      </c>
      <c r="M14" s="3">
        <v>7653</v>
      </c>
    </row>
    <row r="15" spans="1:13" x14ac:dyDescent="0.15">
      <c r="A15" t="s">
        <v>12</v>
      </c>
      <c r="B15" s="4">
        <v>111.8</v>
      </c>
      <c r="C15" s="4">
        <v>962</v>
      </c>
      <c r="D15" s="3">
        <v>42710</v>
      </c>
      <c r="E15" s="3">
        <v>239300</v>
      </c>
      <c r="F15" s="3">
        <v>769500</v>
      </c>
      <c r="G15" s="3">
        <v>1478000</v>
      </c>
      <c r="H15" s="3">
        <v>1281000</v>
      </c>
      <c r="I15" s="3">
        <v>1689000</v>
      </c>
      <c r="J15" s="3">
        <v>2153000</v>
      </c>
      <c r="K15" s="3">
        <v>2194000</v>
      </c>
      <c r="L15" s="3">
        <v>2037000</v>
      </c>
      <c r="M15" s="3">
        <v>7495</v>
      </c>
    </row>
    <row r="16" spans="1:13" x14ac:dyDescent="0.15">
      <c r="A16" t="s">
        <v>13</v>
      </c>
      <c r="B16" s="4">
        <v>125</v>
      </c>
      <c r="C16" s="4">
        <v>703.4</v>
      </c>
      <c r="D16" s="3">
        <v>8724</v>
      </c>
      <c r="E16" s="3">
        <v>311400</v>
      </c>
      <c r="F16" s="3">
        <v>771900</v>
      </c>
      <c r="G16" s="3">
        <v>1594000</v>
      </c>
      <c r="H16" s="3">
        <v>1561000</v>
      </c>
      <c r="I16" s="3">
        <v>2099000</v>
      </c>
      <c r="J16" s="3">
        <v>1877000</v>
      </c>
      <c r="K16" s="3">
        <v>1863000</v>
      </c>
      <c r="L16" s="3">
        <v>1925000</v>
      </c>
      <c r="M16" s="3">
        <v>6862</v>
      </c>
    </row>
    <row r="17" spans="1:13" x14ac:dyDescent="0.15">
      <c r="A17" t="s">
        <v>14</v>
      </c>
      <c r="B17" s="5">
        <v>87.45</v>
      </c>
      <c r="C17" s="4">
        <v>662.3</v>
      </c>
      <c r="D17" s="3">
        <v>74220</v>
      </c>
      <c r="E17" s="3">
        <v>174900</v>
      </c>
      <c r="F17" s="3">
        <v>814200</v>
      </c>
      <c r="G17" s="3">
        <v>1570000</v>
      </c>
      <c r="H17" s="3">
        <v>1581000</v>
      </c>
      <c r="I17" s="3">
        <v>1871000</v>
      </c>
      <c r="J17" s="3">
        <v>2372000</v>
      </c>
      <c r="K17" s="3">
        <v>2377000</v>
      </c>
      <c r="L17" s="3">
        <v>1653000</v>
      </c>
      <c r="M17" s="3">
        <v>4182</v>
      </c>
    </row>
    <row r="18" spans="1:13" x14ac:dyDescent="0.15">
      <c r="A18" t="s">
        <v>15</v>
      </c>
      <c r="B18" s="5">
        <v>62.85</v>
      </c>
      <c r="C18" s="4">
        <v>112</v>
      </c>
      <c r="D18" s="4">
        <v>511.2</v>
      </c>
      <c r="E18" s="4">
        <v>965.1</v>
      </c>
      <c r="F18" s="3">
        <v>3487</v>
      </c>
      <c r="G18" s="3">
        <v>5454</v>
      </c>
      <c r="H18" s="3">
        <v>6202</v>
      </c>
      <c r="I18" s="3">
        <v>7531</v>
      </c>
      <c r="J18" s="3">
        <v>8790</v>
      </c>
      <c r="K18" s="3">
        <v>8263</v>
      </c>
      <c r="L18" s="3">
        <v>5858</v>
      </c>
      <c r="M18" s="4">
        <v>932.8</v>
      </c>
    </row>
    <row r="20" spans="1:13" x14ac:dyDescent="0.15">
      <c r="A20" t="s">
        <v>16</v>
      </c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>
        <v>6</v>
      </c>
      <c r="H20" s="3">
        <v>7</v>
      </c>
      <c r="I20" s="3">
        <v>8</v>
      </c>
      <c r="J20" s="3">
        <v>9</v>
      </c>
      <c r="K20" s="3">
        <v>10</v>
      </c>
      <c r="L20" s="3">
        <v>11</v>
      </c>
      <c r="M20" s="3">
        <v>12</v>
      </c>
    </row>
    <row r="21" spans="1:13" x14ac:dyDescent="0.15">
      <c r="A21" t="s">
        <v>8</v>
      </c>
      <c r="B21">
        <f>AVERAGE(L12:L17)</f>
        <v>1946333.3333333333</v>
      </c>
    </row>
    <row r="22" spans="1:13" x14ac:dyDescent="0.15">
      <c r="A22" t="s">
        <v>9</v>
      </c>
      <c r="C22">
        <f t="shared" ref="C22:K22" si="0">C12/$B$21</f>
        <v>3.05343380715876E-4</v>
      </c>
      <c r="D22">
        <f t="shared" si="0"/>
        <v>4.9672889193355023E-4</v>
      </c>
      <c r="E22">
        <f t="shared" si="0"/>
        <v>5.4564137694810752E-4</v>
      </c>
      <c r="F22">
        <f t="shared" si="0"/>
        <v>1.2068847405377633E-2</v>
      </c>
      <c r="G22">
        <f t="shared" si="0"/>
        <v>0.20232916595307415</v>
      </c>
      <c r="H22">
        <f t="shared" si="0"/>
        <v>0.40933379003253983</v>
      </c>
      <c r="I22">
        <f t="shared" si="0"/>
        <v>0.65456413769481081</v>
      </c>
      <c r="J22">
        <f t="shared" si="0"/>
        <v>0.81281041274190791</v>
      </c>
      <c r="K22">
        <f t="shared" si="0"/>
        <v>1.0106182565507793</v>
      </c>
    </row>
    <row r="23" spans="1:13" x14ac:dyDescent="0.15">
      <c r="A23" t="s">
        <v>10</v>
      </c>
      <c r="C23">
        <f t="shared" ref="C23:K23" si="1">C13/$B$21</f>
        <v>3.2363418393560541E-4</v>
      </c>
      <c r="D23">
        <f t="shared" si="1"/>
        <v>1.5218359308100703E-3</v>
      </c>
      <c r="E23">
        <f t="shared" si="1"/>
        <v>1.0321972940572017E-3</v>
      </c>
      <c r="F23">
        <f t="shared" si="1"/>
        <v>7.9020380202089405E-3</v>
      </c>
      <c r="G23">
        <f t="shared" si="1"/>
        <v>0.21019010104469946</v>
      </c>
      <c r="H23">
        <f t="shared" si="1"/>
        <v>0.43867100530912828</v>
      </c>
      <c r="I23">
        <f t="shared" si="1"/>
        <v>0.61962664839869841</v>
      </c>
      <c r="J23">
        <f t="shared" si="1"/>
        <v>0.84928926185990761</v>
      </c>
      <c r="K23">
        <f t="shared" si="1"/>
        <v>0.74653194040075355</v>
      </c>
    </row>
    <row r="24" spans="1:13" x14ac:dyDescent="0.15">
      <c r="A24" t="s">
        <v>11</v>
      </c>
      <c r="C24">
        <f t="shared" ref="C24:K24" si="2">C14/$B$21</f>
        <v>4.2567220414454533E-4</v>
      </c>
      <c r="D24">
        <f t="shared" si="2"/>
        <v>6.6895016269909232E-3</v>
      </c>
      <c r="E24">
        <f t="shared" si="2"/>
        <v>0.11149169378318205</v>
      </c>
      <c r="F24">
        <f t="shared" si="2"/>
        <v>0.35420448706970376</v>
      </c>
      <c r="G24">
        <f t="shared" si="2"/>
        <v>0.61911286179140268</v>
      </c>
      <c r="H24">
        <f t="shared" si="2"/>
        <v>0.64737112519267004</v>
      </c>
      <c r="I24">
        <f t="shared" si="2"/>
        <v>0.87035451275903408</v>
      </c>
      <c r="J24">
        <f t="shared" si="2"/>
        <v>0.89450248330193527</v>
      </c>
      <c r="K24">
        <f t="shared" si="2"/>
        <v>0.94896386367528696</v>
      </c>
    </row>
    <row r="25" spans="1:13" x14ac:dyDescent="0.15">
      <c r="A25" t="s">
        <v>12</v>
      </c>
      <c r="C25">
        <f t="shared" ref="C25:K25" si="3">C15/$B$21</f>
        <v>4.9426271621853064E-4</v>
      </c>
      <c r="D25">
        <f t="shared" si="3"/>
        <v>2.1943825997602331E-2</v>
      </c>
      <c r="E25">
        <f t="shared" si="3"/>
        <v>0.12294913512587773</v>
      </c>
      <c r="F25">
        <f t="shared" si="3"/>
        <v>0.39535879431409487</v>
      </c>
      <c r="G25">
        <f t="shared" si="3"/>
        <v>0.75937660558314779</v>
      </c>
      <c r="H25">
        <f t="shared" si="3"/>
        <v>0.65816064394588114</v>
      </c>
      <c r="I25">
        <f t="shared" si="3"/>
        <v>0.86778557972255521</v>
      </c>
      <c r="J25">
        <f t="shared" si="3"/>
        <v>1.1061825655077924</v>
      </c>
      <c r="K25">
        <f t="shared" si="3"/>
        <v>1.1272478164069191</v>
      </c>
    </row>
    <row r="26" spans="1:13" x14ac:dyDescent="0.15">
      <c r="A26" t="s">
        <v>13</v>
      </c>
      <c r="C26">
        <f t="shared" ref="C26:K26" si="4">C16/$B$21</f>
        <v>3.6139749957184451E-4</v>
      </c>
      <c r="D26">
        <f t="shared" si="4"/>
        <v>4.4822743620482964E-3</v>
      </c>
      <c r="E26">
        <f t="shared" si="4"/>
        <v>0.15999314951190272</v>
      </c>
      <c r="F26">
        <f t="shared" si="4"/>
        <v>0.39659188217160474</v>
      </c>
      <c r="G26">
        <f t="shared" si="4"/>
        <v>0.81897585202945711</v>
      </c>
      <c r="H26">
        <f t="shared" si="4"/>
        <v>0.80202089398869669</v>
      </c>
      <c r="I26">
        <f t="shared" si="4"/>
        <v>1.078438088713821</v>
      </c>
      <c r="J26">
        <f t="shared" si="4"/>
        <v>0.96437746189415996</v>
      </c>
      <c r="K26">
        <f t="shared" si="4"/>
        <v>0.95718444939201919</v>
      </c>
    </row>
    <row r="27" spans="1:13" x14ac:dyDescent="0.15">
      <c r="A27" t="s">
        <v>14</v>
      </c>
      <c r="C27">
        <f t="shared" ref="C27:K27" si="5">C17/$B$21</f>
        <v>3.4028087001198833E-4</v>
      </c>
      <c r="D27">
        <f t="shared" si="5"/>
        <v>3.8133241993492037E-2</v>
      </c>
      <c r="E27">
        <f t="shared" si="5"/>
        <v>8.9861277616030147E-2</v>
      </c>
      <c r="F27">
        <f t="shared" si="5"/>
        <v>0.41832505566021583</v>
      </c>
      <c r="G27">
        <f t="shared" si="5"/>
        <v>0.8066449734543587</v>
      </c>
      <c r="H27">
        <f t="shared" si="5"/>
        <v>0.81229662613461218</v>
      </c>
      <c r="I27">
        <f t="shared" si="5"/>
        <v>0.96129474225038536</v>
      </c>
      <c r="J27">
        <f t="shared" si="5"/>
        <v>1.2187018325055661</v>
      </c>
      <c r="K27">
        <f t="shared" si="5"/>
        <v>1.2212707655420449</v>
      </c>
    </row>
    <row r="28" spans="1:13" x14ac:dyDescent="0.15">
      <c r="A28" t="s">
        <v>15</v>
      </c>
    </row>
    <row r="31" spans="1:13" x14ac:dyDescent="0.15">
      <c r="A31" t="s">
        <v>5</v>
      </c>
    </row>
    <row r="32" spans="1:13" x14ac:dyDescent="0.15">
      <c r="A32" t="s">
        <v>3</v>
      </c>
    </row>
    <row r="33" spans="1:13" x14ac:dyDescent="0.15">
      <c r="A33" t="s">
        <v>17</v>
      </c>
    </row>
    <row r="34" spans="1:13" x14ac:dyDescent="0.15">
      <c r="A34" t="s">
        <v>3</v>
      </c>
    </row>
    <row r="35" spans="1:13" x14ac:dyDescent="0.15">
      <c r="A35" t="s">
        <v>7</v>
      </c>
      <c r="B35" s="3">
        <v>1</v>
      </c>
      <c r="C35" s="3">
        <v>2</v>
      </c>
      <c r="D35" s="3">
        <v>3</v>
      </c>
      <c r="E35" s="3">
        <v>4</v>
      </c>
      <c r="F35" s="3">
        <v>5</v>
      </c>
      <c r="G35" s="3">
        <v>6</v>
      </c>
      <c r="H35" s="3">
        <v>7</v>
      </c>
      <c r="I35" s="3">
        <v>8</v>
      </c>
      <c r="J35" s="3">
        <v>9</v>
      </c>
      <c r="K35" s="3">
        <v>10</v>
      </c>
      <c r="L35" s="3">
        <v>11</v>
      </c>
      <c r="M35" s="3">
        <v>12</v>
      </c>
    </row>
    <row r="36" spans="1:13" x14ac:dyDescent="0.15">
      <c r="A36" t="s">
        <v>8</v>
      </c>
      <c r="B36" s="5">
        <v>52.74</v>
      </c>
      <c r="C36" s="4">
        <v>158.6</v>
      </c>
      <c r="D36" s="4">
        <v>249.4</v>
      </c>
      <c r="E36" s="4">
        <v>419.1</v>
      </c>
      <c r="F36" s="4">
        <v>809.5</v>
      </c>
      <c r="G36" s="3">
        <v>3061</v>
      </c>
      <c r="H36" s="3">
        <v>6060</v>
      </c>
      <c r="I36" s="3">
        <v>7920</v>
      </c>
      <c r="J36" s="3">
        <v>7997</v>
      </c>
      <c r="K36" s="3">
        <v>7961</v>
      </c>
      <c r="L36" s="3">
        <v>7087</v>
      </c>
      <c r="M36" s="3">
        <v>2004</v>
      </c>
    </row>
    <row r="37" spans="1:13" x14ac:dyDescent="0.15">
      <c r="A37" t="s">
        <v>9</v>
      </c>
      <c r="B37" s="5">
        <v>79.12</v>
      </c>
      <c r="C37" s="4">
        <v>713.1</v>
      </c>
      <c r="D37" s="4">
        <v>909.2</v>
      </c>
      <c r="E37" s="3">
        <v>17120</v>
      </c>
      <c r="F37" s="3">
        <v>7501</v>
      </c>
      <c r="G37" s="3">
        <v>459800</v>
      </c>
      <c r="H37" s="3">
        <v>1144000</v>
      </c>
      <c r="I37" s="3">
        <v>1787000</v>
      </c>
      <c r="J37" s="3">
        <v>1655000</v>
      </c>
      <c r="K37" s="3">
        <v>1843000</v>
      </c>
      <c r="L37" s="3">
        <v>1706000</v>
      </c>
      <c r="M37" s="3">
        <v>7244</v>
      </c>
    </row>
    <row r="38" spans="1:13" x14ac:dyDescent="0.15">
      <c r="A38" t="s">
        <v>10</v>
      </c>
      <c r="B38" s="5">
        <v>60.19</v>
      </c>
      <c r="C38" s="4">
        <v>715.1</v>
      </c>
      <c r="D38" s="3">
        <v>1477</v>
      </c>
      <c r="E38" s="3">
        <v>3825</v>
      </c>
      <c r="F38" s="3">
        <v>116800</v>
      </c>
      <c r="G38" s="3">
        <v>416200</v>
      </c>
      <c r="H38" s="3">
        <v>1080000</v>
      </c>
      <c r="I38" s="3">
        <v>1447000</v>
      </c>
      <c r="J38" s="3">
        <v>1809000</v>
      </c>
      <c r="K38" s="3">
        <v>1851000</v>
      </c>
      <c r="L38" s="3">
        <v>2058000</v>
      </c>
      <c r="M38" s="3">
        <v>8265</v>
      </c>
    </row>
    <row r="39" spans="1:13" x14ac:dyDescent="0.15">
      <c r="A39" t="s">
        <v>11</v>
      </c>
      <c r="B39" s="4">
        <v>170.7</v>
      </c>
      <c r="C39" s="4">
        <v>800.8</v>
      </c>
      <c r="D39" s="3">
        <v>19310</v>
      </c>
      <c r="E39" s="3">
        <v>548800</v>
      </c>
      <c r="F39" s="3">
        <v>1305000</v>
      </c>
      <c r="G39" s="3">
        <v>1487000</v>
      </c>
      <c r="H39" s="3">
        <v>1753000</v>
      </c>
      <c r="I39" s="3">
        <v>1914000</v>
      </c>
      <c r="J39" s="3">
        <v>1999000</v>
      </c>
      <c r="K39" s="3">
        <v>1751000</v>
      </c>
      <c r="L39" s="3">
        <v>1838000</v>
      </c>
      <c r="M39" s="3">
        <v>7678</v>
      </c>
    </row>
    <row r="40" spans="1:13" x14ac:dyDescent="0.15">
      <c r="A40" t="s">
        <v>12</v>
      </c>
      <c r="B40" s="4">
        <v>145.1</v>
      </c>
      <c r="C40" s="4">
        <v>760.3</v>
      </c>
      <c r="D40" s="3">
        <v>17710</v>
      </c>
      <c r="E40" s="3">
        <v>461400</v>
      </c>
      <c r="F40" s="3">
        <v>1410000</v>
      </c>
      <c r="G40" s="3">
        <v>1763000</v>
      </c>
      <c r="H40" s="3">
        <v>1669000</v>
      </c>
      <c r="I40" s="3">
        <v>1929000</v>
      </c>
      <c r="J40" s="3">
        <v>2054000</v>
      </c>
      <c r="K40" s="3">
        <v>1878000</v>
      </c>
      <c r="L40" s="3">
        <v>2112000</v>
      </c>
      <c r="M40" s="3">
        <v>7769</v>
      </c>
    </row>
    <row r="41" spans="1:13" x14ac:dyDescent="0.15">
      <c r="A41" t="s">
        <v>13</v>
      </c>
      <c r="B41" s="5">
        <v>96.16</v>
      </c>
      <c r="C41" s="4">
        <v>385.3</v>
      </c>
      <c r="D41" s="3">
        <v>2153</v>
      </c>
      <c r="E41" s="3">
        <v>211300</v>
      </c>
      <c r="F41" s="3">
        <v>1020000</v>
      </c>
      <c r="G41" s="3">
        <v>1346000</v>
      </c>
      <c r="H41" s="3">
        <v>1884000</v>
      </c>
      <c r="I41" s="3">
        <v>1896000</v>
      </c>
      <c r="J41" s="3">
        <v>1629000</v>
      </c>
      <c r="K41" s="3">
        <v>2237000</v>
      </c>
      <c r="L41" s="3">
        <v>1867000</v>
      </c>
      <c r="M41" s="3">
        <v>7071</v>
      </c>
    </row>
    <row r="42" spans="1:13" x14ac:dyDescent="0.15">
      <c r="A42" t="s">
        <v>14</v>
      </c>
      <c r="B42" s="4">
        <v>119.7</v>
      </c>
      <c r="C42" s="4">
        <v>145.30000000000001</v>
      </c>
      <c r="D42" s="3">
        <v>1456</v>
      </c>
      <c r="E42" s="3">
        <v>76000</v>
      </c>
      <c r="F42" s="3">
        <v>989900</v>
      </c>
      <c r="G42" s="3">
        <v>1771000</v>
      </c>
      <c r="H42" s="3">
        <v>1866000</v>
      </c>
      <c r="I42" s="3">
        <v>2083000</v>
      </c>
      <c r="J42" s="3">
        <v>1649000</v>
      </c>
      <c r="K42" s="3">
        <v>1997000</v>
      </c>
      <c r="L42" s="3">
        <v>2123000</v>
      </c>
      <c r="M42" s="3">
        <v>5547</v>
      </c>
    </row>
    <row r="43" spans="1:13" x14ac:dyDescent="0.15">
      <c r="A43" t="s">
        <v>15</v>
      </c>
      <c r="B43" s="5">
        <v>42.08</v>
      </c>
      <c r="C43" s="4">
        <v>120.4</v>
      </c>
      <c r="D43" s="4">
        <v>321.7</v>
      </c>
      <c r="E43" s="4">
        <v>866.6</v>
      </c>
      <c r="F43" s="3">
        <v>4262</v>
      </c>
      <c r="G43" s="3">
        <v>6474</v>
      </c>
      <c r="H43" s="3">
        <v>7241</v>
      </c>
      <c r="I43" s="3">
        <v>8559</v>
      </c>
      <c r="J43" s="3">
        <v>6745</v>
      </c>
      <c r="K43" s="3">
        <v>7702</v>
      </c>
      <c r="L43" s="3">
        <v>7528</v>
      </c>
      <c r="M43" s="3">
        <v>1071</v>
      </c>
    </row>
    <row r="45" spans="1:13" x14ac:dyDescent="0.15">
      <c r="A45" t="s">
        <v>16</v>
      </c>
      <c r="B45" s="3">
        <v>1</v>
      </c>
      <c r="C45" s="3">
        <v>2</v>
      </c>
      <c r="D45" s="3">
        <v>3</v>
      </c>
      <c r="E45" s="3">
        <v>4</v>
      </c>
      <c r="F45" s="3">
        <v>5</v>
      </c>
      <c r="G45" s="3">
        <v>6</v>
      </c>
      <c r="H45" s="3">
        <v>7</v>
      </c>
      <c r="I45" s="3">
        <v>8</v>
      </c>
      <c r="J45" s="3">
        <v>9</v>
      </c>
      <c r="K45" s="3">
        <v>10</v>
      </c>
      <c r="L45" s="3">
        <v>11</v>
      </c>
      <c r="M45" s="3">
        <v>12</v>
      </c>
    </row>
    <row r="46" spans="1:13" x14ac:dyDescent="0.15">
      <c r="A46" t="s">
        <v>8</v>
      </c>
      <c r="B46">
        <f>AVERAGE(L37:L42)</f>
        <v>1950666.6666666667</v>
      </c>
    </row>
    <row r="47" spans="1:13" x14ac:dyDescent="0.15">
      <c r="A47" t="s">
        <v>9</v>
      </c>
      <c r="C47">
        <f t="shared" ref="C47:K47" si="6">C37/$B$46</f>
        <v>3.6556732740943265E-4</v>
      </c>
      <c r="D47">
        <f t="shared" si="6"/>
        <v>4.6609706083390292E-4</v>
      </c>
      <c r="E47">
        <f t="shared" si="6"/>
        <v>8.7764866712235125E-3</v>
      </c>
      <c r="F47">
        <f t="shared" si="6"/>
        <v>3.8453520164046478E-3</v>
      </c>
      <c r="G47">
        <f t="shared" si="6"/>
        <v>0.23571428571428571</v>
      </c>
      <c r="H47">
        <f t="shared" si="6"/>
        <v>0.5864661654135338</v>
      </c>
      <c r="I47">
        <f t="shared" si="6"/>
        <v>0.91609706083390285</v>
      </c>
      <c r="J47">
        <f t="shared" si="6"/>
        <v>0.84842788790157209</v>
      </c>
      <c r="K47">
        <f t="shared" si="6"/>
        <v>0.94480519480519476</v>
      </c>
    </row>
    <row r="48" spans="1:13" x14ac:dyDescent="0.15">
      <c r="A48" t="s">
        <v>10</v>
      </c>
      <c r="C48">
        <f t="shared" ref="C48:K48" si="7">C38/$B$46</f>
        <v>3.6659261790840739E-4</v>
      </c>
      <c r="D48">
        <f t="shared" si="7"/>
        <v>7.5717703349282293E-4</v>
      </c>
      <c r="E48">
        <f t="shared" si="7"/>
        <v>1.9608680792891318E-3</v>
      </c>
      <c r="F48">
        <f t="shared" si="7"/>
        <v>5.9876965140123035E-2</v>
      </c>
      <c r="G48">
        <f t="shared" si="7"/>
        <v>0.21336295283663703</v>
      </c>
      <c r="H48">
        <f t="shared" si="7"/>
        <v>0.55365686944634307</v>
      </c>
      <c r="I48">
        <f t="shared" si="7"/>
        <v>0.74179767600820234</v>
      </c>
      <c r="J48">
        <f t="shared" si="7"/>
        <v>0.92737525632262474</v>
      </c>
      <c r="K48">
        <f t="shared" si="7"/>
        <v>0.94890635680109359</v>
      </c>
    </row>
    <row r="49" spans="1:13" x14ac:dyDescent="0.15">
      <c r="A49" t="s">
        <v>11</v>
      </c>
      <c r="C49">
        <f t="shared" ref="C49:K49" si="8">C39/$B$46</f>
        <v>4.1052631578947365E-4</v>
      </c>
      <c r="D49">
        <f t="shared" si="8"/>
        <v>9.899179767600819E-3</v>
      </c>
      <c r="E49">
        <f t="shared" si="8"/>
        <v>0.28133971291866028</v>
      </c>
      <c r="F49">
        <f t="shared" si="8"/>
        <v>0.66900205058099793</v>
      </c>
      <c r="G49">
        <f t="shared" si="8"/>
        <v>0.76230348598769648</v>
      </c>
      <c r="H49">
        <f t="shared" si="8"/>
        <v>0.89866712235133284</v>
      </c>
      <c r="I49">
        <f t="shared" si="8"/>
        <v>0.98120300751879697</v>
      </c>
      <c r="J49">
        <f t="shared" si="8"/>
        <v>1.0247778537252221</v>
      </c>
      <c r="K49">
        <f t="shared" si="8"/>
        <v>0.89764183185235813</v>
      </c>
    </row>
    <row r="50" spans="1:13" x14ac:dyDescent="0.15">
      <c r="A50" t="s">
        <v>12</v>
      </c>
      <c r="C50">
        <f t="shared" ref="C50:K50" si="9">C40/$B$46</f>
        <v>3.8976418318523577E-4</v>
      </c>
      <c r="D50">
        <f t="shared" si="9"/>
        <v>9.0789473684210528E-3</v>
      </c>
      <c r="E50">
        <f t="shared" si="9"/>
        <v>0.23653451811346549</v>
      </c>
      <c r="F50">
        <f t="shared" si="9"/>
        <v>0.72282980177717016</v>
      </c>
      <c r="G50">
        <f t="shared" si="9"/>
        <v>0.90379357484620637</v>
      </c>
      <c r="H50">
        <f t="shared" si="9"/>
        <v>0.85560492139439503</v>
      </c>
      <c r="I50">
        <f t="shared" si="9"/>
        <v>0.98889268626110727</v>
      </c>
      <c r="J50">
        <f t="shared" si="9"/>
        <v>1.0529733424470267</v>
      </c>
      <c r="K50">
        <f t="shared" si="9"/>
        <v>0.96274777853725213</v>
      </c>
    </row>
    <row r="51" spans="1:13" x14ac:dyDescent="0.15">
      <c r="A51" t="s">
        <v>13</v>
      </c>
      <c r="C51">
        <f t="shared" ref="C51:K51" si="10">C41/$B$46</f>
        <v>1.9752221462747779E-4</v>
      </c>
      <c r="D51">
        <f t="shared" si="10"/>
        <v>1.1037252221462747E-3</v>
      </c>
      <c r="E51">
        <f t="shared" si="10"/>
        <v>0.10832194121667806</v>
      </c>
      <c r="F51">
        <f t="shared" si="10"/>
        <v>0.52289815447710186</v>
      </c>
      <c r="G51">
        <f t="shared" si="10"/>
        <v>0.69002050580997942</v>
      </c>
      <c r="H51">
        <f t="shared" si="10"/>
        <v>0.96582365003417636</v>
      </c>
      <c r="I51">
        <f t="shared" si="10"/>
        <v>0.9719753930280246</v>
      </c>
      <c r="J51">
        <f t="shared" si="10"/>
        <v>0.8350991114149009</v>
      </c>
      <c r="K51">
        <f t="shared" si="10"/>
        <v>1.1467874231032125</v>
      </c>
    </row>
    <row r="52" spans="1:13" x14ac:dyDescent="0.15">
      <c r="A52" t="s">
        <v>14</v>
      </c>
      <c r="C52">
        <f t="shared" ref="C52:K52" si="11">C42/$B$46</f>
        <v>7.448735475051265E-5</v>
      </c>
      <c r="D52">
        <f t="shared" si="11"/>
        <v>7.4641148325358851E-4</v>
      </c>
      <c r="E52">
        <f t="shared" si="11"/>
        <v>3.896103896103896E-2</v>
      </c>
      <c r="F52">
        <f t="shared" si="11"/>
        <v>0.5074675324675324</v>
      </c>
      <c r="G52">
        <f t="shared" si="11"/>
        <v>0.9078947368421052</v>
      </c>
      <c r="H52">
        <f t="shared" si="11"/>
        <v>0.95659603554340389</v>
      </c>
      <c r="I52">
        <f t="shared" si="11"/>
        <v>1.0678400546821598</v>
      </c>
      <c r="J52">
        <f t="shared" si="11"/>
        <v>0.84535201640464797</v>
      </c>
      <c r="K52">
        <f t="shared" si="11"/>
        <v>1.0237525632262474</v>
      </c>
    </row>
    <row r="53" spans="1:13" x14ac:dyDescent="0.15">
      <c r="A53" t="s">
        <v>15</v>
      </c>
    </row>
    <row r="56" spans="1:13" x14ac:dyDescent="0.15">
      <c r="A56" t="s">
        <v>5</v>
      </c>
    </row>
    <row r="57" spans="1:13" x14ac:dyDescent="0.15">
      <c r="A57" t="s">
        <v>3</v>
      </c>
    </row>
    <row r="58" spans="1:13" x14ac:dyDescent="0.15">
      <c r="A58" t="s">
        <v>18</v>
      </c>
    </row>
    <row r="59" spans="1:13" x14ac:dyDescent="0.15">
      <c r="A59" t="s">
        <v>3</v>
      </c>
    </row>
    <row r="60" spans="1:13" x14ac:dyDescent="0.15">
      <c r="A60" t="s">
        <v>7</v>
      </c>
      <c r="B60" s="3">
        <v>1</v>
      </c>
      <c r="C60" s="3">
        <v>2</v>
      </c>
      <c r="D60" s="3">
        <v>3</v>
      </c>
      <c r="E60" s="3">
        <v>4</v>
      </c>
      <c r="F60" s="3">
        <v>5</v>
      </c>
      <c r="G60" s="3">
        <v>6</v>
      </c>
      <c r="H60" s="3">
        <v>7</v>
      </c>
      <c r="I60" s="3">
        <v>8</v>
      </c>
      <c r="J60" s="3">
        <v>9</v>
      </c>
      <c r="K60" s="3">
        <v>10</v>
      </c>
      <c r="L60" s="3">
        <v>11</v>
      </c>
      <c r="M60" s="3">
        <v>12</v>
      </c>
    </row>
    <row r="61" spans="1:13" x14ac:dyDescent="0.15">
      <c r="A61" t="s">
        <v>8</v>
      </c>
      <c r="B61" s="3">
        <v>1806</v>
      </c>
      <c r="C61" s="3">
        <v>7608</v>
      </c>
      <c r="D61" s="3">
        <v>8982</v>
      </c>
      <c r="E61" s="3">
        <v>9305</v>
      </c>
      <c r="F61" s="3">
        <v>8589</v>
      </c>
      <c r="G61" s="3">
        <v>9026</v>
      </c>
      <c r="H61" s="3">
        <v>9396</v>
      </c>
      <c r="I61" s="3">
        <v>8082</v>
      </c>
      <c r="J61" s="3">
        <v>7083</v>
      </c>
      <c r="K61" s="3">
        <v>6830</v>
      </c>
      <c r="L61" s="3">
        <v>6386</v>
      </c>
      <c r="M61" s="3">
        <v>1891</v>
      </c>
    </row>
    <row r="62" spans="1:13" x14ac:dyDescent="0.15">
      <c r="A62" t="s">
        <v>9</v>
      </c>
      <c r="B62" s="3">
        <v>5846</v>
      </c>
      <c r="C62" s="3">
        <v>1998000</v>
      </c>
      <c r="D62" s="3">
        <v>1950000</v>
      </c>
      <c r="E62" s="3">
        <v>2245000</v>
      </c>
      <c r="F62" s="3">
        <v>1736000</v>
      </c>
      <c r="G62" s="3">
        <v>1882000</v>
      </c>
      <c r="H62" s="3">
        <v>2025000</v>
      </c>
      <c r="I62" s="3">
        <v>1662000</v>
      </c>
      <c r="J62" s="3">
        <v>1458000</v>
      </c>
      <c r="K62" s="3">
        <v>1495000</v>
      </c>
      <c r="L62" s="3">
        <v>1865000</v>
      </c>
      <c r="M62" s="3">
        <v>6722</v>
      </c>
    </row>
    <row r="63" spans="1:13" x14ac:dyDescent="0.15">
      <c r="A63" t="s">
        <v>10</v>
      </c>
      <c r="B63" s="3">
        <v>5901</v>
      </c>
      <c r="C63" s="3">
        <v>1923000</v>
      </c>
      <c r="D63" s="3">
        <v>2014000</v>
      </c>
      <c r="E63" s="3">
        <v>1894000</v>
      </c>
      <c r="F63" s="3">
        <v>2034000</v>
      </c>
      <c r="G63" s="3">
        <v>1282000</v>
      </c>
      <c r="H63" s="3">
        <v>1933000</v>
      </c>
      <c r="I63" s="3">
        <v>1570000</v>
      </c>
      <c r="J63" s="3">
        <v>1956000</v>
      </c>
      <c r="K63" s="3">
        <v>1612000</v>
      </c>
      <c r="L63" s="3">
        <v>2166000</v>
      </c>
      <c r="M63" s="3">
        <v>8302</v>
      </c>
    </row>
    <row r="64" spans="1:13" x14ac:dyDescent="0.15">
      <c r="A64" t="s">
        <v>11</v>
      </c>
      <c r="B64" s="3">
        <v>1560</v>
      </c>
      <c r="C64" s="3">
        <v>7423</v>
      </c>
      <c r="D64" s="3">
        <v>9123</v>
      </c>
      <c r="E64" s="3">
        <v>8933</v>
      </c>
      <c r="F64" s="3">
        <v>49190</v>
      </c>
      <c r="G64" s="3">
        <v>131200</v>
      </c>
      <c r="H64" s="3">
        <v>632200</v>
      </c>
      <c r="I64" s="3">
        <v>1066000</v>
      </c>
      <c r="J64" s="3">
        <v>1509000</v>
      </c>
      <c r="K64" s="3">
        <v>1295000</v>
      </c>
      <c r="L64" s="3">
        <v>1721000</v>
      </c>
      <c r="M64" s="3">
        <v>7050</v>
      </c>
    </row>
    <row r="65" spans="1:13" x14ac:dyDescent="0.15">
      <c r="A65" t="s">
        <v>12</v>
      </c>
      <c r="B65" s="4">
        <v>409.3</v>
      </c>
      <c r="C65" s="3">
        <v>1182</v>
      </c>
      <c r="D65" s="3">
        <v>1369</v>
      </c>
      <c r="E65" s="3">
        <v>2032</v>
      </c>
      <c r="F65" s="3">
        <v>7526</v>
      </c>
      <c r="G65" s="3">
        <v>104300</v>
      </c>
      <c r="H65" s="3">
        <v>803200</v>
      </c>
      <c r="I65" s="3">
        <v>1292000</v>
      </c>
      <c r="J65" s="3">
        <v>1624000</v>
      </c>
      <c r="K65" s="3">
        <v>1513000</v>
      </c>
      <c r="L65" s="3">
        <v>1644000</v>
      </c>
      <c r="M65" s="3">
        <v>6836</v>
      </c>
    </row>
    <row r="66" spans="1:13" x14ac:dyDescent="0.15">
      <c r="A66" t="s">
        <v>13</v>
      </c>
      <c r="B66" s="4">
        <v>109.2</v>
      </c>
      <c r="C66" s="4">
        <v>820.8</v>
      </c>
      <c r="D66" s="3">
        <v>1218</v>
      </c>
      <c r="E66" s="3">
        <v>24040</v>
      </c>
      <c r="F66" s="3">
        <v>289300</v>
      </c>
      <c r="G66" s="3">
        <v>439700</v>
      </c>
      <c r="H66" s="3">
        <v>1264000</v>
      </c>
      <c r="I66" s="3">
        <v>1408000</v>
      </c>
      <c r="J66" s="3">
        <v>1864000</v>
      </c>
      <c r="K66" s="3">
        <v>1778000</v>
      </c>
      <c r="L66" s="3">
        <v>1791000</v>
      </c>
      <c r="M66" s="3">
        <v>6667</v>
      </c>
    </row>
    <row r="67" spans="1:13" x14ac:dyDescent="0.15">
      <c r="A67" t="s">
        <v>14</v>
      </c>
      <c r="B67" s="5">
        <v>78.319999999999993</v>
      </c>
      <c r="C67" s="3">
        <v>6193</v>
      </c>
      <c r="D67" s="3">
        <v>20630</v>
      </c>
      <c r="E67" s="3">
        <v>13120</v>
      </c>
      <c r="F67" s="3">
        <v>215000</v>
      </c>
      <c r="G67" s="3">
        <v>694500</v>
      </c>
      <c r="H67" s="3">
        <v>1202000</v>
      </c>
      <c r="I67" s="3">
        <v>1463000</v>
      </c>
      <c r="J67" s="3">
        <v>1854000</v>
      </c>
      <c r="K67" s="3">
        <v>1665000</v>
      </c>
      <c r="L67" s="3">
        <v>1665000</v>
      </c>
      <c r="M67" s="3">
        <v>5283</v>
      </c>
    </row>
    <row r="68" spans="1:13" x14ac:dyDescent="0.15">
      <c r="A68" t="s">
        <v>15</v>
      </c>
      <c r="B68" s="5">
        <v>31.89</v>
      </c>
      <c r="C68" s="4">
        <v>143.19999999999999</v>
      </c>
      <c r="D68" s="4">
        <v>194.7</v>
      </c>
      <c r="E68" s="4">
        <v>323.7</v>
      </c>
      <c r="F68" s="3">
        <v>1309</v>
      </c>
      <c r="G68" s="3">
        <v>3447</v>
      </c>
      <c r="H68" s="3">
        <v>4457</v>
      </c>
      <c r="I68" s="3">
        <v>6206</v>
      </c>
      <c r="J68" s="3">
        <v>6461</v>
      </c>
      <c r="K68" s="3">
        <v>6328</v>
      </c>
      <c r="L68" s="3">
        <v>5633</v>
      </c>
      <c r="M68" s="4">
        <v>826.1</v>
      </c>
    </row>
    <row r="70" spans="1:13" x14ac:dyDescent="0.15">
      <c r="A70" t="s">
        <v>16</v>
      </c>
      <c r="B70" s="3">
        <v>1</v>
      </c>
      <c r="C70" s="3">
        <v>2</v>
      </c>
      <c r="D70" s="3">
        <v>3</v>
      </c>
      <c r="E70" s="3">
        <v>4</v>
      </c>
      <c r="F70" s="3">
        <v>5</v>
      </c>
      <c r="G70" s="3">
        <v>6</v>
      </c>
      <c r="H70" s="3">
        <v>7</v>
      </c>
      <c r="I70" s="3">
        <v>8</v>
      </c>
      <c r="J70" s="3">
        <v>9</v>
      </c>
      <c r="K70" s="3">
        <v>10</v>
      </c>
      <c r="L70" s="3">
        <v>11</v>
      </c>
      <c r="M70" s="3">
        <v>12</v>
      </c>
    </row>
    <row r="71" spans="1:13" x14ac:dyDescent="0.15">
      <c r="A71" t="s">
        <v>8</v>
      </c>
      <c r="B71">
        <f>AVERAGE(L62:L67)</f>
        <v>1808666.6666666667</v>
      </c>
    </row>
    <row r="72" spans="1:13" x14ac:dyDescent="0.15">
      <c r="A72" t="s">
        <v>9</v>
      </c>
      <c r="C72">
        <f t="shared" ref="C72:K72" si="12">C62/$B$71</f>
        <v>1.1046811647622559</v>
      </c>
      <c r="D72">
        <f t="shared" si="12"/>
        <v>1.0781422779211205</v>
      </c>
      <c r="E72">
        <f t="shared" si="12"/>
        <v>1.241245853298931</v>
      </c>
      <c r="F72">
        <f t="shared" si="12"/>
        <v>0.95982307408772571</v>
      </c>
      <c r="G72">
        <f t="shared" si="12"/>
        <v>1.0405455215628454</v>
      </c>
      <c r="H72">
        <f t="shared" si="12"/>
        <v>1.1196092886103943</v>
      </c>
      <c r="I72">
        <f t="shared" si="12"/>
        <v>0.91890895687430885</v>
      </c>
      <c r="J72">
        <f t="shared" si="12"/>
        <v>0.80611868779948392</v>
      </c>
      <c r="K72">
        <f t="shared" si="12"/>
        <v>0.82657574640619236</v>
      </c>
    </row>
    <row r="73" spans="1:13" x14ac:dyDescent="0.15">
      <c r="A73" t="s">
        <v>10</v>
      </c>
      <c r="C73">
        <f t="shared" ref="C73:K73" si="13">C63/$B$71</f>
        <v>1.0632141540729818</v>
      </c>
      <c r="D73">
        <f t="shared" si="13"/>
        <v>1.1135274603759675</v>
      </c>
      <c r="E73">
        <f t="shared" si="13"/>
        <v>1.0471802432731294</v>
      </c>
      <c r="F73">
        <f t="shared" si="13"/>
        <v>1.1245853298931072</v>
      </c>
      <c r="G73">
        <f t="shared" si="13"/>
        <v>0.70880943604865465</v>
      </c>
      <c r="H73">
        <f t="shared" si="13"/>
        <v>1.0687430888315517</v>
      </c>
      <c r="I73">
        <f t="shared" si="13"/>
        <v>0.86804275709546619</v>
      </c>
      <c r="J73">
        <f t="shared" si="13"/>
        <v>1.0814596387762625</v>
      </c>
      <c r="K73">
        <f t="shared" si="13"/>
        <v>0.89126428308145955</v>
      </c>
    </row>
    <row r="74" spans="1:13" x14ac:dyDescent="0.15">
      <c r="A74" t="s">
        <v>11</v>
      </c>
      <c r="C74">
        <f t="shared" ref="C74:K74" si="14">C64/$B$71</f>
        <v>4.104128271286399E-3</v>
      </c>
      <c r="D74">
        <f t="shared" si="14"/>
        <v>5.0440471802432729E-3</v>
      </c>
      <c r="E74">
        <f t="shared" si="14"/>
        <v>4.9389974198304461E-3</v>
      </c>
      <c r="F74">
        <f t="shared" si="14"/>
        <v>2.7196830077405084E-2</v>
      </c>
      <c r="G74">
        <f t="shared" si="14"/>
        <v>7.2539624032436412E-2</v>
      </c>
      <c r="H74">
        <f t="shared" si="14"/>
        <v>0.34953925543678582</v>
      </c>
      <c r="I74">
        <f t="shared" si="14"/>
        <v>0.58938444526354583</v>
      </c>
      <c r="J74">
        <f t="shared" si="14"/>
        <v>0.83431625506819018</v>
      </c>
      <c r="K74">
        <f t="shared" si="14"/>
        <v>0.7159970512347954</v>
      </c>
    </row>
    <row r="75" spans="1:13" x14ac:dyDescent="0.15">
      <c r="A75" t="s">
        <v>12</v>
      </c>
      <c r="C75">
        <f t="shared" ref="C75:K75" si="15">C65/$B$71</f>
        <v>6.5352008846295614E-4</v>
      </c>
      <c r="D75">
        <f t="shared" si="15"/>
        <v>7.5691116844821228E-4</v>
      </c>
      <c r="E75">
        <f t="shared" si="15"/>
        <v>1.1234795429413932E-3</v>
      </c>
      <c r="F75">
        <f t="shared" si="15"/>
        <v>4.161076299299668E-3</v>
      </c>
      <c r="G75">
        <f t="shared" si="15"/>
        <v>5.7666789531883519E-2</v>
      </c>
      <c r="H75">
        <f t="shared" si="15"/>
        <v>0.44408403980833022</v>
      </c>
      <c r="I75">
        <f t="shared" si="15"/>
        <v>0.7143383708072244</v>
      </c>
      <c r="J75">
        <f t="shared" si="15"/>
        <v>0.89789900479174345</v>
      </c>
      <c r="K75">
        <f t="shared" si="15"/>
        <v>0.83652782897161815</v>
      </c>
    </row>
    <row r="76" spans="1:13" x14ac:dyDescent="0.15">
      <c r="A76" t="s">
        <v>13</v>
      </c>
      <c r="C76">
        <f t="shared" ref="C76:K76" si="16">C66/$B$71</f>
        <v>4.5381496498341314E-4</v>
      </c>
      <c r="D76">
        <f t="shared" si="16"/>
        <v>6.7342425359380757E-4</v>
      </c>
      <c r="E76">
        <f t="shared" si="16"/>
        <v>1.3291559159601916E-2</v>
      </c>
      <c r="F76">
        <f t="shared" si="16"/>
        <v>0.15995208256542573</v>
      </c>
      <c r="G76">
        <f t="shared" si="16"/>
        <v>0.24310726133431623</v>
      </c>
      <c r="H76">
        <f t="shared" si="16"/>
        <v>0.69885735348322886</v>
      </c>
      <c r="I76">
        <f t="shared" si="16"/>
        <v>0.77847401400663474</v>
      </c>
      <c r="J76">
        <f t="shared" si="16"/>
        <v>1.0305934389974198</v>
      </c>
      <c r="K76">
        <f t="shared" si="16"/>
        <v>0.98304460007371908</v>
      </c>
    </row>
    <row r="77" spans="1:13" x14ac:dyDescent="0.15">
      <c r="A77" t="s">
        <v>14</v>
      </c>
      <c r="C77">
        <f t="shared" ref="C77:K77" si="17">C67/$B$71</f>
        <v>3.4240692959823073E-3</v>
      </c>
      <c r="D77">
        <f t="shared" si="17"/>
        <v>1.1406192406929598E-2</v>
      </c>
      <c r="E77">
        <f t="shared" si="17"/>
        <v>7.2539624032436417E-3</v>
      </c>
      <c r="F77">
        <f t="shared" si="17"/>
        <v>0.11887209730925175</v>
      </c>
      <c r="G77">
        <f t="shared" si="17"/>
        <v>0.38398451898267599</v>
      </c>
      <c r="H77">
        <f t="shared" si="17"/>
        <v>0.66457795798009578</v>
      </c>
      <c r="I77">
        <f t="shared" si="17"/>
        <v>0.80888315517876885</v>
      </c>
      <c r="J77">
        <f t="shared" si="17"/>
        <v>1.02506450423885</v>
      </c>
      <c r="K77">
        <f t="shared" si="17"/>
        <v>0.92056763730187985</v>
      </c>
    </row>
    <row r="78" spans="1:13" x14ac:dyDescent="0.15">
      <c r="A78" t="s">
        <v>15</v>
      </c>
    </row>
  </sheetData>
  <conditionalFormatting sqref="C22:K27 C47:K52 C72:K77">
    <cfRule type="colorScale" priority="3">
      <colorScale>
        <cfvo type="min"/>
        <cfvo type="percentile" val="50"/>
        <cfvo type="max"/>
        <color rgb="FFFF0000"/>
        <color rgb="FFFFFF00"/>
        <color rgb="FF00A933"/>
      </colorScale>
    </cfRule>
  </conditionalFormatting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Normal="100" workbookViewId="0"/>
  </sheetViews>
  <sheetFormatPr baseColWidth="10" defaultColWidth="9.1640625" defaultRowHeight="13" x14ac:dyDescent="0.15"/>
  <sheetData>
    <row r="1" spans="1:5" x14ac:dyDescent="0.15">
      <c r="A1" t="s">
        <v>20</v>
      </c>
    </row>
    <row r="3" spans="1:5" x14ac:dyDescent="0.15">
      <c r="B3" t="s">
        <v>21</v>
      </c>
      <c r="E3" t="s">
        <v>22</v>
      </c>
    </row>
    <row r="4" spans="1:5" x14ac:dyDescent="0.15">
      <c r="A4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zoomScaleNormal="100" workbookViewId="0"/>
  </sheetViews>
  <sheetFormatPr baseColWidth="10" defaultColWidth="9.1640625" defaultRowHeight="13" x14ac:dyDescent="0.15"/>
  <cols>
    <col min="1" max="1" width="19.33203125" customWidth="1"/>
    <col min="2" max="2" width="14.83203125" customWidth="1"/>
    <col min="4" max="4" width="2" customWidth="1"/>
    <col min="5" max="5" width="50.5" customWidth="1"/>
  </cols>
  <sheetData>
    <row r="1" spans="1:5" x14ac:dyDescent="0.15">
      <c r="A1" t="s">
        <v>23</v>
      </c>
    </row>
    <row r="3" spans="1:5" x14ac:dyDescent="0.15">
      <c r="B3" t="s">
        <v>24</v>
      </c>
      <c r="E3" t="s">
        <v>1</v>
      </c>
    </row>
    <row r="4" spans="1:5" x14ac:dyDescent="0.15">
      <c r="B4" t="s">
        <v>25</v>
      </c>
    </row>
    <row r="5" spans="1:5" x14ac:dyDescent="0.15">
      <c r="B5" t="s">
        <v>26</v>
      </c>
      <c r="E5" t="s">
        <v>27</v>
      </c>
    </row>
    <row r="6" spans="1:5" x14ac:dyDescent="0.15">
      <c r="B6" t="s">
        <v>28</v>
      </c>
      <c r="E6" t="s">
        <v>2</v>
      </c>
    </row>
    <row r="7" spans="1:5" x14ac:dyDescent="0.15">
      <c r="A7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Normal="100" workbookViewId="0"/>
  </sheetViews>
  <sheetFormatPr baseColWidth="10" defaultColWidth="9.1640625" defaultRowHeight="13" x14ac:dyDescent="0.15"/>
  <cols>
    <col min="1" max="1" width="21.5" customWidth="1"/>
    <col min="2" max="2" width="29.5" customWidth="1"/>
    <col min="3" max="3" width="22.33203125" customWidth="1"/>
    <col min="4" max="4" width="2" customWidth="1"/>
    <col min="5" max="5" width="32.33203125" customWidth="1"/>
  </cols>
  <sheetData>
    <row r="1" spans="1:5" x14ac:dyDescent="0.15">
      <c r="A1" t="s">
        <v>29</v>
      </c>
    </row>
    <row r="3" spans="1:5" x14ac:dyDescent="0.15">
      <c r="B3" t="s">
        <v>30</v>
      </c>
      <c r="E3" t="s">
        <v>31</v>
      </c>
    </row>
    <row r="4" spans="1:5" x14ac:dyDescent="0.15">
      <c r="B4" t="s">
        <v>32</v>
      </c>
      <c r="E4" t="s">
        <v>33</v>
      </c>
    </row>
    <row r="5" spans="1:5" x14ac:dyDescent="0.15">
      <c r="B5" t="s">
        <v>34</v>
      </c>
      <c r="E5" t="s">
        <v>35</v>
      </c>
    </row>
    <row r="6" spans="1:5" x14ac:dyDescent="0.15">
      <c r="B6" t="s">
        <v>36</v>
      </c>
      <c r="E6" t="s">
        <v>37</v>
      </c>
    </row>
    <row r="8" spans="1:5" x14ac:dyDescent="0.15">
      <c r="B8" t="s">
        <v>38</v>
      </c>
    </row>
    <row r="10" spans="1:5" x14ac:dyDescent="0.15">
      <c r="C10" t="s">
        <v>39</v>
      </c>
      <c r="E10" t="s">
        <v>40</v>
      </c>
    </row>
    <row r="11" spans="1:5" x14ac:dyDescent="0.15">
      <c r="C11" t="s">
        <v>41</v>
      </c>
      <c r="E11" t="s">
        <v>42</v>
      </c>
    </row>
    <row r="12" spans="1:5" x14ac:dyDescent="0.15">
      <c r="C12" t="s">
        <v>43</v>
      </c>
      <c r="E12" t="s">
        <v>44</v>
      </c>
    </row>
    <row r="13" spans="1:5" x14ac:dyDescent="0.15">
      <c r="C13" t="s">
        <v>45</v>
      </c>
      <c r="E13" t="s">
        <v>46</v>
      </c>
    </row>
    <row r="15" spans="1:5" x14ac:dyDescent="0.15">
      <c r="C15" t="s">
        <v>47</v>
      </c>
      <c r="E15" t="s">
        <v>35</v>
      </c>
    </row>
    <row r="16" spans="1:5" x14ac:dyDescent="0.15">
      <c r="C16" t="s">
        <v>48</v>
      </c>
      <c r="E16" t="s">
        <v>49</v>
      </c>
    </row>
    <row r="17" spans="3:5" x14ac:dyDescent="0.15">
      <c r="C17" t="s">
        <v>50</v>
      </c>
      <c r="E17" t="s">
        <v>35</v>
      </c>
    </row>
    <row r="18" spans="3:5" x14ac:dyDescent="0.15">
      <c r="C18" t="s">
        <v>51</v>
      </c>
      <c r="E18" t="s">
        <v>35</v>
      </c>
    </row>
    <row r="19" spans="3:5" x14ac:dyDescent="0.15">
      <c r="C19" t="s">
        <v>52</v>
      </c>
      <c r="E19" t="s">
        <v>49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/>
  </sheetViews>
  <sheetFormatPr baseColWidth="10" defaultColWidth="9.1640625" defaultRowHeight="13" x14ac:dyDescent="0.15"/>
  <cols>
    <col min="1" max="1" width="19.6640625" customWidth="1"/>
    <col min="2" max="2" width="29.1640625" customWidth="1"/>
    <col min="4" max="4" width="2" customWidth="1"/>
    <col min="5" max="5" width="10.6640625" customWidth="1"/>
  </cols>
  <sheetData>
    <row r="1" spans="1:5" x14ac:dyDescent="0.15">
      <c r="A1" t="s">
        <v>53</v>
      </c>
    </row>
    <row r="3" spans="1:5" x14ac:dyDescent="0.15">
      <c r="B3" t="s">
        <v>54</v>
      </c>
      <c r="E3" t="s">
        <v>55</v>
      </c>
    </row>
    <row r="4" spans="1:5" x14ac:dyDescent="0.15">
      <c r="B4" t="s">
        <v>56</v>
      </c>
      <c r="E4" t="s">
        <v>35</v>
      </c>
    </row>
    <row r="5" spans="1:5" x14ac:dyDescent="0.15">
      <c r="B5" t="s">
        <v>57</v>
      </c>
      <c r="E5" t="s">
        <v>49</v>
      </c>
    </row>
    <row r="7" spans="1:5" x14ac:dyDescent="0.15">
      <c r="A7" t="s">
        <v>4</v>
      </c>
    </row>
    <row r="9" spans="1:5" x14ac:dyDescent="0.15">
      <c r="B9" t="s">
        <v>58</v>
      </c>
      <c r="E9" t="s">
        <v>59</v>
      </c>
    </row>
    <row r="10" spans="1:5" x14ac:dyDescent="0.15">
      <c r="B10" t="s">
        <v>60</v>
      </c>
      <c r="E10" t="s">
        <v>49</v>
      </c>
    </row>
    <row r="11" spans="1:5" x14ac:dyDescent="0.15">
      <c r="B11" t="s">
        <v>61</v>
      </c>
      <c r="E11" t="s">
        <v>62</v>
      </c>
    </row>
    <row r="12" spans="1:5" x14ac:dyDescent="0.15">
      <c r="B12" t="s">
        <v>63</v>
      </c>
      <c r="E12" t="s">
        <v>64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zoomScaleNormal="100" workbookViewId="0"/>
  </sheetViews>
  <sheetFormatPr baseColWidth="10" defaultColWidth="9.1640625" defaultRowHeight="13" x14ac:dyDescent="0.15"/>
  <cols>
    <col min="1" max="1" width="8.6640625" customWidth="1"/>
    <col min="2" max="2" width="22.5" customWidth="1"/>
    <col min="3" max="3" width="57.5" customWidth="1"/>
    <col min="4" max="4" width="28.5" customWidth="1"/>
  </cols>
  <sheetData>
    <row r="1" spans="1:5" x14ac:dyDescent="0.15">
      <c r="A1" t="s">
        <v>65</v>
      </c>
    </row>
    <row r="3" spans="1:5" x14ac:dyDescent="0.15">
      <c r="B3" s="6" t="s">
        <v>66</v>
      </c>
      <c r="C3" s="6" t="s">
        <v>67</v>
      </c>
      <c r="D3" s="6" t="s">
        <v>68</v>
      </c>
      <c r="E3" s="6"/>
    </row>
    <row r="4" spans="1:5" x14ac:dyDescent="0.15">
      <c r="B4" t="s">
        <v>2</v>
      </c>
      <c r="C4" t="s">
        <v>69</v>
      </c>
    </row>
    <row r="5" spans="1:5" x14ac:dyDescent="0.15">
      <c r="B5" t="s">
        <v>2</v>
      </c>
      <c r="C5" t="s">
        <v>70</v>
      </c>
      <c r="D5" t="s">
        <v>71</v>
      </c>
    </row>
    <row r="6" spans="1:5" x14ac:dyDescent="0.15">
      <c r="B6" t="s">
        <v>72</v>
      </c>
      <c r="C6" t="s">
        <v>73</v>
      </c>
      <c r="D6" t="s">
        <v>74</v>
      </c>
    </row>
    <row r="7" spans="1:5" x14ac:dyDescent="0.15">
      <c r="B7" t="s">
        <v>75</v>
      </c>
      <c r="C7" t="s">
        <v>70</v>
      </c>
      <c r="D7" t="s">
        <v>71</v>
      </c>
    </row>
    <row r="8" spans="1:5" x14ac:dyDescent="0.15">
      <c r="B8" t="s">
        <v>76</v>
      </c>
      <c r="C8" t="s">
        <v>77</v>
      </c>
    </row>
    <row r="9" spans="1:5" x14ac:dyDescent="0.15">
      <c r="B9" t="s">
        <v>78</v>
      </c>
      <c r="C9" t="s">
        <v>79</v>
      </c>
      <c r="D9" t="s">
        <v>80</v>
      </c>
    </row>
    <row r="10" spans="1:5" x14ac:dyDescent="0.15">
      <c r="B10" t="s">
        <v>81</v>
      </c>
      <c r="C10" t="s">
        <v>70</v>
      </c>
      <c r="D10" t="s">
        <v>82</v>
      </c>
    </row>
    <row r="11" spans="1:5" x14ac:dyDescent="0.15">
      <c r="B11" t="s">
        <v>83</v>
      </c>
      <c r="C11" t="s">
        <v>70</v>
      </c>
      <c r="D11" t="s">
        <v>82</v>
      </c>
    </row>
    <row r="12" spans="1:5" x14ac:dyDescent="0.15">
      <c r="B12" t="s">
        <v>84</v>
      </c>
      <c r="C12" t="s">
        <v>85</v>
      </c>
    </row>
    <row r="13" spans="1:5" x14ac:dyDescent="0.15">
      <c r="B13" t="s">
        <v>86</v>
      </c>
      <c r="C13" t="s">
        <v>73</v>
      </c>
      <c r="D13" t="s">
        <v>87</v>
      </c>
    </row>
    <row r="14" spans="1:5" x14ac:dyDescent="0.15">
      <c r="B14" t="s">
        <v>88</v>
      </c>
      <c r="C14" t="s">
        <v>77</v>
      </c>
    </row>
    <row r="15" spans="1:5" x14ac:dyDescent="0.15">
      <c r="B15" t="s">
        <v>89</v>
      </c>
      <c r="C15" t="s">
        <v>70</v>
      </c>
      <c r="D15" t="s">
        <v>82</v>
      </c>
    </row>
    <row r="16" spans="1:5" x14ac:dyDescent="0.15">
      <c r="B16" t="s">
        <v>90</v>
      </c>
      <c r="C16" t="s">
        <v>70</v>
      </c>
      <c r="D16" t="s">
        <v>91</v>
      </c>
    </row>
    <row r="17" spans="2:4" x14ac:dyDescent="0.15">
      <c r="B17" t="s">
        <v>92</v>
      </c>
      <c r="C17" t="s">
        <v>85</v>
      </c>
    </row>
    <row r="18" spans="2:4" x14ac:dyDescent="0.15">
      <c r="B18" t="s">
        <v>93</v>
      </c>
      <c r="C18" t="s">
        <v>70</v>
      </c>
      <c r="D18" t="s">
        <v>91</v>
      </c>
    </row>
    <row r="19" spans="2:4" x14ac:dyDescent="0.15">
      <c r="B19" t="s">
        <v>94</v>
      </c>
      <c r="C19" t="s">
        <v>73</v>
      </c>
      <c r="D19" t="s">
        <v>95</v>
      </c>
    </row>
    <row r="20" spans="2:4" x14ac:dyDescent="0.15">
      <c r="B20" t="s">
        <v>96</v>
      </c>
      <c r="C20" t="s">
        <v>77</v>
      </c>
    </row>
    <row r="21" spans="2:4" x14ac:dyDescent="0.15">
      <c r="B21" t="s">
        <v>97</v>
      </c>
      <c r="C21" t="s">
        <v>70</v>
      </c>
      <c r="D21" t="s">
        <v>91</v>
      </c>
    </row>
    <row r="22" spans="2:4" x14ac:dyDescent="0.15">
      <c r="B22" t="s">
        <v>98</v>
      </c>
      <c r="C22" t="s">
        <v>70</v>
      </c>
      <c r="D22" t="s">
        <v>91</v>
      </c>
    </row>
    <row r="23" spans="2:4" x14ac:dyDescent="0.15">
      <c r="B23" t="s">
        <v>99</v>
      </c>
      <c r="C23" t="s">
        <v>85</v>
      </c>
    </row>
    <row r="24" spans="2:4" x14ac:dyDescent="0.15">
      <c r="B24" t="s">
        <v>100</v>
      </c>
      <c r="C24" t="s">
        <v>73</v>
      </c>
      <c r="D24" t="s">
        <v>101</v>
      </c>
    </row>
    <row r="25" spans="2:4" x14ac:dyDescent="0.15">
      <c r="B25" t="s">
        <v>102</v>
      </c>
      <c r="C25" t="s">
        <v>70</v>
      </c>
      <c r="D25" t="s">
        <v>91</v>
      </c>
    </row>
    <row r="26" spans="2:4" x14ac:dyDescent="0.15">
      <c r="B26" t="s">
        <v>103</v>
      </c>
      <c r="C26" t="s">
        <v>77</v>
      </c>
    </row>
    <row r="27" spans="2:4" x14ac:dyDescent="0.15">
      <c r="B27" t="s">
        <v>104</v>
      </c>
      <c r="C27" t="s">
        <v>79</v>
      </c>
      <c r="D27" t="s">
        <v>105</v>
      </c>
    </row>
    <row r="28" spans="2:4" x14ac:dyDescent="0.15">
      <c r="B28" t="s">
        <v>106</v>
      </c>
      <c r="C28" t="s">
        <v>70</v>
      </c>
      <c r="D28" t="s">
        <v>91</v>
      </c>
    </row>
    <row r="29" spans="2:4" x14ac:dyDescent="0.15">
      <c r="B29" t="s">
        <v>107</v>
      </c>
      <c r="C29" t="s">
        <v>70</v>
      </c>
      <c r="D29" t="s">
        <v>91</v>
      </c>
    </row>
    <row r="30" spans="2:4" x14ac:dyDescent="0.15">
      <c r="B30" t="s">
        <v>108</v>
      </c>
      <c r="C30" t="s">
        <v>85</v>
      </c>
    </row>
    <row r="31" spans="2:4" x14ac:dyDescent="0.15">
      <c r="B31" t="s">
        <v>108</v>
      </c>
      <c r="C31" t="s">
        <v>70</v>
      </c>
      <c r="D31" t="s">
        <v>91</v>
      </c>
    </row>
    <row r="32" spans="2:4" x14ac:dyDescent="0.15">
      <c r="B32" t="s">
        <v>109</v>
      </c>
      <c r="C32" t="s">
        <v>110</v>
      </c>
    </row>
    <row r="33" spans="1:1" x14ac:dyDescent="0.15">
      <c r="A33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3"/>
  <sheetViews>
    <sheetView zoomScaleNormal="100" workbookViewId="0"/>
  </sheetViews>
  <sheetFormatPr baseColWidth="10" defaultColWidth="9.1640625" defaultRowHeight="13" x14ac:dyDescent="0.15"/>
  <sheetData>
    <row r="1" spans="1:13" x14ac:dyDescent="0.15">
      <c r="A1" t="s">
        <v>30</v>
      </c>
      <c r="B1" t="s">
        <v>6</v>
      </c>
    </row>
    <row r="2" spans="1:13" x14ac:dyDescent="0.15">
      <c r="A2" t="s">
        <v>111</v>
      </c>
      <c r="B2" t="s">
        <v>112</v>
      </c>
    </row>
    <row r="4" spans="1:13" x14ac:dyDescent="0.15">
      <c r="B4" s="7">
        <v>1</v>
      </c>
      <c r="C4" s="7">
        <v>2</v>
      </c>
      <c r="D4" s="7">
        <v>3</v>
      </c>
      <c r="E4" s="7">
        <v>4</v>
      </c>
      <c r="F4" s="7">
        <v>5</v>
      </c>
      <c r="G4" s="7">
        <v>6</v>
      </c>
      <c r="H4" s="7">
        <v>7</v>
      </c>
      <c r="I4" s="7">
        <v>8</v>
      </c>
      <c r="J4" s="7">
        <v>9</v>
      </c>
      <c r="K4" s="7">
        <v>10</v>
      </c>
      <c r="L4" s="7">
        <v>11</v>
      </c>
      <c r="M4" s="7">
        <v>12</v>
      </c>
    </row>
    <row r="5" spans="1:13" x14ac:dyDescent="0.15">
      <c r="A5" s="2" t="s">
        <v>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2" t="s">
        <v>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15">
      <c r="A11" s="2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1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15">
      <c r="A14" s="2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2" t="s">
        <v>12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15">
      <c r="A20" s="2" t="s">
        <v>13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2" t="s">
        <v>14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15">
      <c r="A26" s="2" t="s">
        <v>15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31" spans="1:13" x14ac:dyDescent="0.15">
      <c r="A31" t="s">
        <v>30</v>
      </c>
      <c r="B31" t="s">
        <v>17</v>
      </c>
    </row>
    <row r="32" spans="1:13" x14ac:dyDescent="0.15">
      <c r="A32" t="s">
        <v>111</v>
      </c>
      <c r="B32" t="s">
        <v>112</v>
      </c>
    </row>
    <row r="34" spans="1:13" x14ac:dyDescent="0.15">
      <c r="B34" s="7">
        <v>1</v>
      </c>
      <c r="C34" s="7">
        <v>2</v>
      </c>
      <c r="D34" s="7">
        <v>3</v>
      </c>
      <c r="E34" s="7">
        <v>4</v>
      </c>
      <c r="F34" s="7">
        <v>5</v>
      </c>
      <c r="G34" s="7">
        <v>6</v>
      </c>
      <c r="H34" s="7">
        <v>7</v>
      </c>
      <c r="I34" s="7">
        <v>8</v>
      </c>
      <c r="J34" s="7">
        <v>9</v>
      </c>
      <c r="K34" s="7">
        <v>10</v>
      </c>
      <c r="L34" s="7">
        <v>11</v>
      </c>
      <c r="M34" s="7">
        <v>12</v>
      </c>
    </row>
    <row r="35" spans="1:13" x14ac:dyDescent="0.15">
      <c r="A35" s="2" t="s">
        <v>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2" t="s">
        <v>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2" t="s">
        <v>10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15">
      <c r="A44" s="2" t="s">
        <v>11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2" t="s">
        <v>12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15">
      <c r="A50" s="2" t="s">
        <v>13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15">
      <c r="A53" s="2" t="s">
        <v>14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2" t="s">
        <v>15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61" spans="1:13" x14ac:dyDescent="0.15">
      <c r="A61" t="s">
        <v>30</v>
      </c>
      <c r="B61" t="s">
        <v>18</v>
      </c>
    </row>
    <row r="62" spans="1:13" x14ac:dyDescent="0.15">
      <c r="A62" t="s">
        <v>111</v>
      </c>
      <c r="B62" t="s">
        <v>112</v>
      </c>
    </row>
    <row r="64" spans="1:13" x14ac:dyDescent="0.15">
      <c r="B64" s="7">
        <v>1</v>
      </c>
      <c r="C64" s="7">
        <v>2</v>
      </c>
      <c r="D64" s="7">
        <v>3</v>
      </c>
      <c r="E64" s="7">
        <v>4</v>
      </c>
      <c r="F64" s="7">
        <v>5</v>
      </c>
      <c r="G64" s="7">
        <v>6</v>
      </c>
      <c r="H64" s="7">
        <v>7</v>
      </c>
      <c r="I64" s="7">
        <v>8</v>
      </c>
      <c r="J64" s="7">
        <v>9</v>
      </c>
      <c r="K64" s="7">
        <v>10</v>
      </c>
      <c r="L64" s="7">
        <v>11</v>
      </c>
      <c r="M64" s="7">
        <v>12</v>
      </c>
    </row>
    <row r="65" spans="1:13" x14ac:dyDescent="0.15">
      <c r="A65" s="2" t="s">
        <v>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15">
      <c r="A68" s="2" t="s">
        <v>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15">
      <c r="A71" s="2" t="s">
        <v>10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15">
      <c r="A74" s="2" t="s">
        <v>11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15">
      <c r="A77" s="2" t="s">
        <v>12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15">
      <c r="A80" s="2" t="s">
        <v>13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15">
      <c r="A83" s="2" t="s">
        <v>14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15">
      <c r="A86" s="2" t="s">
        <v>15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91" spans="1:13" x14ac:dyDescent="0.15">
      <c r="A91" t="s">
        <v>30</v>
      </c>
      <c r="B91" t="s">
        <v>19</v>
      </c>
    </row>
    <row r="92" spans="1:13" x14ac:dyDescent="0.15">
      <c r="A92" t="s">
        <v>111</v>
      </c>
      <c r="B92" t="s">
        <v>112</v>
      </c>
    </row>
    <row r="94" spans="1:13" x14ac:dyDescent="0.15">
      <c r="B94" s="7">
        <v>1</v>
      </c>
      <c r="C94" s="7">
        <v>2</v>
      </c>
      <c r="D94" s="7">
        <v>3</v>
      </c>
      <c r="E94" s="7">
        <v>4</v>
      </c>
      <c r="F94" s="7">
        <v>5</v>
      </c>
      <c r="G94" s="7">
        <v>6</v>
      </c>
      <c r="H94" s="7">
        <v>7</v>
      </c>
      <c r="I94" s="7">
        <v>8</v>
      </c>
      <c r="J94" s="7">
        <v>9</v>
      </c>
      <c r="K94" s="7">
        <v>10</v>
      </c>
      <c r="L94" s="7">
        <v>11</v>
      </c>
      <c r="M94" s="7">
        <v>12</v>
      </c>
    </row>
    <row r="95" spans="1:13" x14ac:dyDescent="0.15">
      <c r="A95" s="2" t="s">
        <v>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15">
      <c r="A98" s="2" t="s">
        <v>9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15">
      <c r="A101" s="2" t="s">
        <v>10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15">
      <c r="A104" s="2" t="s">
        <v>11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15">
      <c r="A107" s="2" t="s">
        <v>12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15">
      <c r="A110" s="2" t="s">
        <v>13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15">
      <c r="A113" s="2" t="s">
        <v>14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15">
      <c r="A116" s="2" t="s">
        <v>15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23" spans="1:13" x14ac:dyDescent="0.15">
      <c r="A123" t="s">
        <v>3</v>
      </c>
    </row>
  </sheetData>
  <mergeCells count="416">
    <mergeCell ref="J113:J115"/>
    <mergeCell ref="K113:K115"/>
    <mergeCell ref="L113:L115"/>
    <mergeCell ref="M113:M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07:J109"/>
    <mergeCell ref="K107:K109"/>
    <mergeCell ref="L107:L109"/>
    <mergeCell ref="M107:M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1:J103"/>
    <mergeCell ref="K101:K103"/>
    <mergeCell ref="L101:L103"/>
    <mergeCell ref="M101:M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95:J97"/>
    <mergeCell ref="K95:K97"/>
    <mergeCell ref="L95:L97"/>
    <mergeCell ref="M95:M97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35:J37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23:J25"/>
    <mergeCell ref="K23:K25"/>
    <mergeCell ref="L23:L25"/>
    <mergeCell ref="M23:M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17:J19"/>
    <mergeCell ref="K17:K19"/>
    <mergeCell ref="L17:L19"/>
    <mergeCell ref="M17:M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L20:L22"/>
    <mergeCell ref="M20:M22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1:J13"/>
    <mergeCell ref="K11:K13"/>
    <mergeCell ref="L11:L13"/>
    <mergeCell ref="M11:M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5:J7"/>
    <mergeCell ref="K5:K7"/>
    <mergeCell ref="L5:L7"/>
    <mergeCell ref="M5:M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A5:A7"/>
    <mergeCell ref="B5:B7"/>
    <mergeCell ref="C5:C7"/>
    <mergeCell ref="D5:D7"/>
    <mergeCell ref="E5:E7"/>
    <mergeCell ref="F5:F7"/>
    <mergeCell ref="G5:G7"/>
    <mergeCell ref="H5:H7"/>
    <mergeCell ref="I5:I7"/>
  </mergeCells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Luminescence 1_01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C1Excel</dc:creator>
  <dc:description/>
  <cp:lastModifiedBy>McMahon, Teagan</cp:lastModifiedBy>
  <cp:revision>1</cp:revision>
  <dcterms:created xsi:type="dcterms:W3CDTF">2024-10-17T22:05:35Z</dcterms:created>
  <dcterms:modified xsi:type="dcterms:W3CDTF">2025-03-04T23:23:17Z</dcterms:modified>
  <dc:language>en-US</dc:language>
</cp:coreProperties>
</file>