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Volumes/bloom_j/computational_notebooks/tmcmahon/2024/02_RSV/RSV_evolution_neut/01_data/raw_plate_reader/24.12.19_Sera_RSV_rep2/"/>
    </mc:Choice>
  </mc:AlternateContent>
  <xr:revisionPtr revIDLastSave="0" documentId="13_ncr:1_{26EE297C-2354-6F42-AE0B-FF72785061D2}" xr6:coauthVersionLast="47" xr6:coauthVersionMax="47" xr10:uidLastSave="{00000000-0000-0000-0000-000000000000}"/>
  <bookViews>
    <workbookView xWindow="0" yWindow="760" windowWidth="28220" windowHeight="15700" tabRatio="500" xr2:uid="{00000000-000D-0000-FFFF-FFFF00000000}"/>
  </bookViews>
  <sheets>
    <sheet name="Luminescence 1_01" sheetId="1" r:id="rId1"/>
    <sheet name="General information" sheetId="2" r:id="rId2"/>
    <sheet name="Session information" sheetId="3" r:id="rId3"/>
    <sheet name="Instrument information" sheetId="4" r:id="rId4"/>
    <sheet name="Protocol parameters" sheetId="5" r:id="rId5"/>
    <sheet name="Run log" sheetId="6" r:id="rId6"/>
    <sheet name="Layout defini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101" i="1" l="1"/>
  <c r="L100" i="1"/>
  <c r="C100" i="1"/>
  <c r="F99" i="1"/>
  <c r="G98" i="1"/>
  <c r="J97" i="1"/>
  <c r="B96" i="1"/>
  <c r="F102" i="1" s="1"/>
  <c r="L77" i="1"/>
  <c r="K77" i="1"/>
  <c r="J77" i="1"/>
  <c r="F77" i="1"/>
  <c r="E77" i="1"/>
  <c r="D77" i="1"/>
  <c r="C77" i="1"/>
  <c r="L76" i="1"/>
  <c r="H76" i="1"/>
  <c r="G76" i="1"/>
  <c r="F76" i="1"/>
  <c r="E76" i="1"/>
  <c r="D76" i="1"/>
  <c r="J75" i="1"/>
  <c r="I75" i="1"/>
  <c r="H75" i="1"/>
  <c r="G75" i="1"/>
  <c r="F75" i="1"/>
  <c r="L74" i="1"/>
  <c r="K74" i="1"/>
  <c r="J74" i="1"/>
  <c r="I74" i="1"/>
  <c r="H74" i="1"/>
  <c r="D74" i="1"/>
  <c r="C74" i="1"/>
  <c r="L73" i="1"/>
  <c r="K73" i="1"/>
  <c r="J73" i="1"/>
  <c r="F73" i="1"/>
  <c r="E73" i="1"/>
  <c r="D73" i="1"/>
  <c r="C73" i="1"/>
  <c r="L72" i="1"/>
  <c r="H72" i="1"/>
  <c r="G72" i="1"/>
  <c r="F72" i="1"/>
  <c r="E72" i="1"/>
  <c r="D72" i="1"/>
  <c r="B71" i="1"/>
  <c r="I77" i="1" s="1"/>
  <c r="J52" i="1"/>
  <c r="I52" i="1"/>
  <c r="G52" i="1"/>
  <c r="L51" i="1"/>
  <c r="I51" i="1"/>
  <c r="D51" i="1"/>
  <c r="C51" i="1"/>
  <c r="K50" i="1"/>
  <c r="F50" i="1"/>
  <c r="C50" i="1"/>
  <c r="H49" i="1"/>
  <c r="G49" i="1"/>
  <c r="E49" i="1"/>
  <c r="J48" i="1"/>
  <c r="G48" i="1"/>
  <c r="L47" i="1"/>
  <c r="K47" i="1"/>
  <c r="I47" i="1"/>
  <c r="D47" i="1"/>
  <c r="B46" i="1"/>
  <c r="H52" i="1" s="1"/>
  <c r="F27" i="1"/>
  <c r="I26" i="1"/>
  <c r="J25" i="1"/>
  <c r="C25" i="1"/>
  <c r="D24" i="1"/>
  <c r="B21" i="1"/>
  <c r="K27" i="1" l="1"/>
  <c r="C27" i="1"/>
  <c r="E26" i="1"/>
  <c r="G25" i="1"/>
  <c r="I24" i="1"/>
  <c r="J27" i="1"/>
  <c r="L26" i="1"/>
  <c r="D26" i="1"/>
  <c r="F25" i="1"/>
  <c r="H24" i="1"/>
  <c r="I27" i="1"/>
  <c r="K26" i="1"/>
  <c r="C26" i="1"/>
  <c r="E25" i="1"/>
  <c r="G24" i="1"/>
  <c r="H27" i="1"/>
  <c r="J26" i="1"/>
  <c r="D25" i="1"/>
  <c r="F24" i="1"/>
  <c r="L25" i="1"/>
  <c r="H25" i="1"/>
  <c r="D27" i="1"/>
  <c r="E98" i="1"/>
  <c r="K99" i="1"/>
  <c r="G101" i="1"/>
  <c r="C24" i="1"/>
  <c r="I25" i="1"/>
  <c r="E27" i="1"/>
  <c r="J47" i="1"/>
  <c r="F49" i="1"/>
  <c r="L50" i="1"/>
  <c r="F98" i="1"/>
  <c r="L99" i="1"/>
  <c r="H101" i="1"/>
  <c r="E24" i="1"/>
  <c r="K25" i="1"/>
  <c r="G27" i="1"/>
  <c r="D100" i="1"/>
  <c r="F52" i="1"/>
  <c r="H51" i="1"/>
  <c r="J50" i="1"/>
  <c r="L49" i="1"/>
  <c r="D49" i="1"/>
  <c r="F48" i="1"/>
  <c r="H47" i="1"/>
  <c r="E52" i="1"/>
  <c r="G51" i="1"/>
  <c r="I50" i="1"/>
  <c r="K49" i="1"/>
  <c r="C49" i="1"/>
  <c r="E48" i="1"/>
  <c r="G47" i="1"/>
  <c r="L52" i="1"/>
  <c r="D52" i="1"/>
  <c r="F51" i="1"/>
  <c r="H50" i="1"/>
  <c r="J49" i="1"/>
  <c r="L48" i="1"/>
  <c r="D48" i="1"/>
  <c r="F47" i="1"/>
  <c r="K52" i="1"/>
  <c r="E51" i="1"/>
  <c r="G50" i="1"/>
  <c r="K48" i="1"/>
  <c r="E47" i="1"/>
  <c r="C52" i="1"/>
  <c r="I49" i="1"/>
  <c r="C48" i="1"/>
  <c r="H97" i="1"/>
  <c r="D99" i="1"/>
  <c r="J100" i="1"/>
  <c r="L102" i="1"/>
  <c r="D102" i="1"/>
  <c r="F101" i="1"/>
  <c r="H100" i="1"/>
  <c r="J99" i="1"/>
  <c r="L98" i="1"/>
  <c r="D98" i="1"/>
  <c r="F97" i="1"/>
  <c r="J102" i="1"/>
  <c r="L101" i="1"/>
  <c r="D101" i="1"/>
  <c r="F100" i="1"/>
  <c r="H99" i="1"/>
  <c r="J98" i="1"/>
  <c r="L97" i="1"/>
  <c r="D97" i="1"/>
  <c r="I102" i="1"/>
  <c r="K101" i="1"/>
  <c r="C101" i="1"/>
  <c r="E100" i="1"/>
  <c r="G99" i="1"/>
  <c r="I98" i="1"/>
  <c r="K97" i="1"/>
  <c r="C97" i="1"/>
  <c r="K102" i="1"/>
  <c r="C102" i="1"/>
  <c r="E101" i="1"/>
  <c r="G100" i="1"/>
  <c r="I99" i="1"/>
  <c r="K98" i="1"/>
  <c r="C98" i="1"/>
  <c r="E97" i="1"/>
  <c r="G102" i="1"/>
  <c r="H98" i="1"/>
  <c r="J101" i="1"/>
  <c r="J24" i="1"/>
  <c r="F26" i="1"/>
  <c r="L27" i="1"/>
  <c r="G97" i="1"/>
  <c r="C99" i="1"/>
  <c r="I100" i="1"/>
  <c r="E102" i="1"/>
  <c r="K24" i="1"/>
  <c r="G26" i="1"/>
  <c r="H48" i="1"/>
  <c r="D50" i="1"/>
  <c r="J51" i="1"/>
  <c r="L24" i="1"/>
  <c r="H26" i="1"/>
  <c r="C47" i="1"/>
  <c r="I48" i="1"/>
  <c r="E50" i="1"/>
  <c r="K51" i="1"/>
  <c r="I97" i="1"/>
  <c r="E99" i="1"/>
  <c r="K100" i="1"/>
  <c r="H102" i="1"/>
  <c r="J72" i="1"/>
  <c r="H73" i="1"/>
  <c r="F74" i="1"/>
  <c r="D75" i="1"/>
  <c r="L75" i="1"/>
  <c r="J76" i="1"/>
  <c r="H77" i="1"/>
  <c r="I72" i="1"/>
  <c r="G73" i="1"/>
  <c r="E74" i="1"/>
  <c r="C75" i="1"/>
  <c r="K75" i="1"/>
  <c r="I76" i="1"/>
  <c r="G77" i="1"/>
  <c r="C72" i="1"/>
  <c r="K72" i="1"/>
  <c r="I73" i="1"/>
  <c r="G74" i="1"/>
  <c r="E75" i="1"/>
  <c r="C76" i="1"/>
  <c r="K76" i="1"/>
</calcChain>
</file>

<file path=xl/sharedStrings.xml><?xml version="1.0" encoding="utf-8"?>
<sst xmlns="http://schemas.openxmlformats.org/spreadsheetml/2006/main" count="276" uniqueCount="115">
  <si>
    <t>Measurement results</t>
  </si>
  <si>
    <t>2024.12.19_Neut_V3.skax</t>
  </si>
  <si>
    <t>12/19/2024 12:05:48 PM</t>
  </si>
  <si>
    <t xml:space="preserve"> </t>
  </si>
  <si>
    <t>Luminescence 1</t>
  </si>
  <si>
    <t>Wavelength: 0 nm</t>
  </si>
  <si>
    <t>V3P4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</si>
  <si>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</si>
  <si>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</si>
  <si>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</si>
  <si>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</si>
  <si>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</si>
  <si>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</si>
  <si>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</si>
  <si>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</si>
  <si>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</si>
  <si>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</si>
  <si>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V3P3</t>
  </si>
  <si>
    <t>V3P2</t>
  </si>
  <si>
    <t>V3P1</t>
  </si>
  <si>
    <t>Autoloading range A1 - M103</t>
  </si>
  <si>
    <t>General information</t>
  </si>
  <si>
    <t>Report generated with SW version</t>
  </si>
  <si>
    <t>SkanIt Software 7.0.2 RE for Microplate Readers RE, ver. 7.0.2.5</t>
  </si>
  <si>
    <t>Session information</t>
  </si>
  <si>
    <t>Session name</t>
  </si>
  <si>
    <t>Session notes</t>
  </si>
  <si>
    <t>Executed with</t>
  </si>
  <si>
    <t>SkanIt Software for Microplate Readers  RE, ver 7.0.2.5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</si>
  <si>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</si>
  <si>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</si>
  <si>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</si>
  <si>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</si>
  <si>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</si>
  <si>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</si>
  <si>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</si>
  <si>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</si>
  <si>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</si>
  <si>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3020-83508</t>
  </si>
  <si>
    <t>Instrument modules</t>
  </si>
  <si>
    <t>Module's name</t>
  </si>
  <si>
    <t>LAT module</t>
  </si>
  <si>
    <t>Module's serial number</t>
  </si>
  <si>
    <t>LL2421801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</si>
  <si>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</si>
  <si>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</si>
  <si>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</si>
  <si>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</si>
  <si>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</si>
  <si>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</si>
  <si>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</si>
  <si>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</si>
  <si>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</si>
  <si>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</si>
  <si>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</si>
  <si>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</si>
  <si>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</si>
  <si>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</si>
  <si>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</si>
  <si>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</si>
  <si>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</si>
  <si>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</si>
  <si>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</si>
  <si>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</si>
  <si>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</si>
  <si>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</si>
  <si>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</si>
  <si>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</si>
  <si>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</si>
  <si>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</si>
  <si>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2024.12.19_Neut_V3.skax started</t>
  </si>
  <si>
    <t>Temperature</t>
  </si>
  <si>
    <t>22.6°C</t>
  </si>
  <si>
    <t>12/19/2024 12:05:56 PM</t>
  </si>
  <si>
    <t>User action</t>
  </si>
  <si>
    <t>Please insert plate V3P4 (1/4)</t>
  </si>
  <si>
    <t>12/19/2024 12:06:10 PM</t>
  </si>
  <si>
    <t>Step Luminescence 1 started</t>
  </si>
  <si>
    <t>12/19/2024 12:06:39 PM</t>
  </si>
  <si>
    <t>12/19/2024 12:07:39 PM</t>
  </si>
  <si>
    <t>22.7°C</t>
  </si>
  <si>
    <t>12/19/2024 12:08:17 PM</t>
  </si>
  <si>
    <t>Step Luminescence 1 ended</t>
  </si>
  <si>
    <t>12/19/2024 12:08:25 PM</t>
  </si>
  <si>
    <t>Please insert plate V3 P3 (2/4)</t>
  </si>
  <si>
    <t>12/19/2024 12:08:39 PM</t>
  </si>
  <si>
    <t>12/19/2024 12:08:43 PM</t>
  </si>
  <si>
    <t>12/19/2024 12:08:50 PM</t>
  </si>
  <si>
    <t>Calibration</t>
  </si>
  <si>
    <t>Luminometric 1.14832 265655</t>
  </si>
  <si>
    <t>12/19/2024 12:09:39 PM</t>
  </si>
  <si>
    <t>12/19/2024 12:10:39 PM</t>
  </si>
  <si>
    <t>22.8°C</t>
  </si>
  <si>
    <t>12/19/2024 12:10:51 PM</t>
  </si>
  <si>
    <t>12/19/2024 12:10:59 PM</t>
  </si>
  <si>
    <t>Please insert plate V3P3 (3/4)</t>
  </si>
  <si>
    <t>12/19/2024 12:11:29 PM</t>
  </si>
  <si>
    <t>12/19/2024 12:11:39 PM</t>
  </si>
  <si>
    <t>12/19/2024 12:12:39 PM</t>
  </si>
  <si>
    <t>12/19/2024 12:13:34 PM</t>
  </si>
  <si>
    <t>12/19/2024 12:13:39 PM</t>
  </si>
  <si>
    <t>12/19/2024 12:13:43 PM</t>
  </si>
  <si>
    <t>Please insert plate V3P (4/4)</t>
  </si>
  <si>
    <t>12/19/2024 12:14:02 PM</t>
  </si>
  <si>
    <t>12/19/2024 12:14:39 PM</t>
  </si>
  <si>
    <t>22.9°C</t>
  </si>
  <si>
    <t>12/19/2024 12:15:39 PM</t>
  </si>
  <si>
    <t>12/19/2024 12:16:07 PM</t>
  </si>
  <si>
    <t>12/19/2024 12:16:08 PM</t>
  </si>
  <si>
    <t>12/19/2024 12:16:18 PM</t>
  </si>
  <si>
    <t>Session 2024.12.19_Neut_V3.skax ended</t>
  </si>
  <si>
    <t>Plate template</t>
  </si>
  <si>
    <t>ANSI/SBS Standard, 96-well</t>
  </si>
  <si>
    <t>V3 P3</t>
  </si>
  <si>
    <t>V3P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</si>
</sst>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hade val="98000"/>
              </a:schemeClr>
            </a:gs>
            <a:gs pos="25000">
              <a:schemeClr val="phClr">
                <a:tint val="37000"/>
                <a:shade val="98000"/>
              </a:schemeClr>
            </a:gs>
            <a:gs pos="100000">
              <a:schemeClr val="phClr">
                <a:tint val="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75000"/>
              </a:schemeClr>
            </a:gs>
            <a:gs pos="62000">
              <a:schemeClr val="phClr"/>
            </a:gs>
            <a:gs pos="100000">
              <a:schemeClr val="phClr">
                <a:tint val="80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prstDash val="solid"/>
        </a:ln>
        <a:ln w="25400" cap="rnd" cmpd="sng" algn="ctr">
          <a:prstDash val="solid"/>
        </a:ln>
        <a:ln w="34925" cap="rnd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shade val="75000"/>
              </a:schemeClr>
            </a:gs>
            <a:gs pos="20000">
              <a:schemeClr val="phClr">
                <a:shade val="85000"/>
              </a:schemeClr>
            </a:gs>
            <a:gs pos="100000">
              <a:schemeClr val="phClr">
                <a:tint val="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0000"/>
              </a:schemeClr>
            </a:gs>
            <a:gs pos="30000">
              <a:schemeClr val="phClr">
                <a:shade val="65000"/>
              </a:schemeClr>
            </a:gs>
            <a:gs pos="100000">
              <a:schemeClr val="phClr">
                <a:tint val="60000"/>
              </a:schemeClr>
            </a:gs>
          </a:gsLst>
          <a:lin ang="16200000" scaled="1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topLeftCell="A96" zoomScaleNormal="100" workbookViewId="0">
      <selection activeCell="A84" sqref="A84"/>
    </sheetView>
  </sheetViews>
  <sheetFormatPr baseColWidth="10" defaultColWidth="9.1640625" defaultRowHeight="13" x14ac:dyDescent="0.15"/>
  <cols>
    <col min="1" max="1" width="23.5" customWidth="1"/>
    <col min="2" max="2" width="6.83203125" customWidth="1"/>
    <col min="3" max="3" width="7.5" customWidth="1"/>
    <col min="4" max="4" width="8.5" customWidth="1"/>
    <col min="5" max="12" width="9.6640625" customWidth="1"/>
    <col min="13" max="13" width="7.5" customWidth="1"/>
  </cols>
  <sheetData>
    <row r="1" spans="1:13" x14ac:dyDescent="0.15">
      <c r="A1" t="s">
        <v>0</v>
      </c>
    </row>
    <row r="2" spans="1:13" x14ac:dyDescent="0.15">
      <c r="A2" t="s">
        <v>1</v>
      </c>
    </row>
    <row r="3" spans="1:13" x14ac:dyDescent="0.15">
      <c r="A3" t="s">
        <v>2</v>
      </c>
    </row>
    <row r="4" spans="1:13" x14ac:dyDescent="0.15">
      <c r="A4" t="s">
        <v>3</v>
      </c>
    </row>
    <row r="5" spans="1:13" x14ac:dyDescent="0.15">
      <c r="A5" t="s">
        <v>4</v>
      </c>
    </row>
    <row r="6" spans="1:13" x14ac:dyDescent="0.15">
      <c r="A6" t="s">
        <v>5</v>
      </c>
    </row>
    <row r="7" spans="1:13" x14ac:dyDescent="0.15">
      <c r="A7" t="s">
        <v>3</v>
      </c>
    </row>
    <row r="8" spans="1:13" x14ac:dyDescent="0.15">
      <c r="A8" s="8" t="s">
        <v>6</v>
      </c>
    </row>
    <row r="9" spans="1:13" x14ac:dyDescent="0.15">
      <c r="A9" t="s">
        <v>3</v>
      </c>
    </row>
    <row r="10" spans="1:13" x14ac:dyDescent="0.15">
      <c r="A10" t="s">
        <v>7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  <c r="H10" s="3">
        <v>7</v>
      </c>
      <c r="I10" s="3">
        <v>8</v>
      </c>
      <c r="J10" s="3">
        <v>9</v>
      </c>
      <c r="K10" s="3">
        <v>10</v>
      </c>
      <c r="L10" s="3">
        <v>11</v>
      </c>
      <c r="M10" s="3">
        <v>12</v>
      </c>
    </row>
    <row r="11" spans="1:13" x14ac:dyDescent="0.15">
      <c r="A11" t="s">
        <v>8</v>
      </c>
      <c r="B11" s="4">
        <v>221.1</v>
      </c>
      <c r="C11" s="4">
        <v>260.2</v>
      </c>
      <c r="D11" s="4">
        <v>259.89999999999998</v>
      </c>
      <c r="E11" s="4">
        <v>410.2</v>
      </c>
      <c r="F11" s="4">
        <v>505</v>
      </c>
      <c r="G11" s="4">
        <v>542.20000000000005</v>
      </c>
      <c r="H11" s="4">
        <v>725.5</v>
      </c>
      <c r="I11" s="4">
        <v>657.9</v>
      </c>
      <c r="J11" s="4">
        <v>933.6</v>
      </c>
      <c r="K11" s="3">
        <v>2261</v>
      </c>
      <c r="L11" s="3">
        <v>7578</v>
      </c>
      <c r="M11" s="3">
        <v>2391</v>
      </c>
    </row>
    <row r="12" spans="1:13" x14ac:dyDescent="0.15">
      <c r="A12" t="s">
        <v>9</v>
      </c>
      <c r="B12" s="4">
        <v>104.4</v>
      </c>
      <c r="C12" s="4">
        <v>205.2</v>
      </c>
      <c r="D12" s="4">
        <v>328.4</v>
      </c>
      <c r="E12" s="4">
        <v>633.29999999999995</v>
      </c>
      <c r="F12" s="3">
        <v>1143</v>
      </c>
      <c r="G12" s="3">
        <v>1562</v>
      </c>
      <c r="H12" s="3">
        <v>2155</v>
      </c>
      <c r="I12" s="3">
        <v>1728</v>
      </c>
      <c r="J12" s="3">
        <v>2756</v>
      </c>
      <c r="K12" s="3">
        <v>11310</v>
      </c>
      <c r="L12" s="3">
        <v>2450000</v>
      </c>
      <c r="M12" s="3">
        <v>9109</v>
      </c>
    </row>
    <row r="13" spans="1:13" x14ac:dyDescent="0.15">
      <c r="A13" t="s">
        <v>10</v>
      </c>
      <c r="B13" s="4">
        <v>125.6</v>
      </c>
      <c r="C13" s="4">
        <v>434</v>
      </c>
      <c r="D13" s="4">
        <v>863.9</v>
      </c>
      <c r="E13" s="3">
        <v>2374</v>
      </c>
      <c r="F13" s="3">
        <v>6993</v>
      </c>
      <c r="G13" s="3">
        <v>9622</v>
      </c>
      <c r="H13" s="3">
        <v>14070</v>
      </c>
      <c r="I13" s="3">
        <v>9280</v>
      </c>
      <c r="J13" s="3">
        <v>20660</v>
      </c>
      <c r="K13" s="3">
        <v>22330</v>
      </c>
      <c r="L13" s="3">
        <v>2620000</v>
      </c>
      <c r="M13" s="3">
        <v>10680</v>
      </c>
    </row>
    <row r="14" spans="1:13" x14ac:dyDescent="0.15">
      <c r="A14" t="s">
        <v>11</v>
      </c>
      <c r="B14" s="4">
        <v>176</v>
      </c>
      <c r="C14" s="3">
        <v>9664</v>
      </c>
      <c r="D14" s="3">
        <v>37090</v>
      </c>
      <c r="E14" s="3">
        <v>231200</v>
      </c>
      <c r="F14" s="3">
        <v>1220000</v>
      </c>
      <c r="G14" s="3">
        <v>1978000</v>
      </c>
      <c r="H14" s="3">
        <v>2889000</v>
      </c>
      <c r="I14" s="3">
        <v>2252000</v>
      </c>
      <c r="J14" s="3">
        <v>2902000</v>
      </c>
      <c r="K14" s="3">
        <v>2522000</v>
      </c>
      <c r="L14" s="3">
        <v>2630000</v>
      </c>
      <c r="M14" s="3">
        <v>11230</v>
      </c>
    </row>
    <row r="15" spans="1:13" x14ac:dyDescent="0.15">
      <c r="A15" t="s">
        <v>12</v>
      </c>
      <c r="B15" s="4">
        <v>253</v>
      </c>
      <c r="C15" s="3">
        <v>6228</v>
      </c>
      <c r="D15" s="3">
        <v>46070</v>
      </c>
      <c r="E15" s="3">
        <v>128000</v>
      </c>
      <c r="F15" s="3">
        <v>1113000</v>
      </c>
      <c r="G15" s="3">
        <v>2514000</v>
      </c>
      <c r="H15" s="3">
        <v>3049000</v>
      </c>
      <c r="I15" s="3">
        <v>2886000</v>
      </c>
      <c r="J15" s="3">
        <v>3048000</v>
      </c>
      <c r="K15" s="3">
        <v>3213000</v>
      </c>
      <c r="L15" s="3">
        <v>2863000</v>
      </c>
      <c r="M15" s="3">
        <v>12150</v>
      </c>
    </row>
    <row r="16" spans="1:13" x14ac:dyDescent="0.15">
      <c r="A16" t="s">
        <v>13</v>
      </c>
      <c r="B16" s="4">
        <v>125.9</v>
      </c>
      <c r="C16" s="3">
        <v>3736</v>
      </c>
      <c r="D16" s="3">
        <v>13710</v>
      </c>
      <c r="E16" s="3">
        <v>214900</v>
      </c>
      <c r="F16" s="3">
        <v>818700</v>
      </c>
      <c r="G16" s="3">
        <v>2087000</v>
      </c>
      <c r="H16" s="3">
        <v>2569000</v>
      </c>
      <c r="I16" s="3">
        <v>2709000</v>
      </c>
      <c r="J16" s="3">
        <v>2818000</v>
      </c>
      <c r="K16" s="3">
        <v>3040000</v>
      </c>
      <c r="L16" s="3">
        <v>2489000</v>
      </c>
      <c r="M16" s="3">
        <v>10470</v>
      </c>
    </row>
    <row r="17" spans="1:13" x14ac:dyDescent="0.15">
      <c r="A17" t="s">
        <v>14</v>
      </c>
      <c r="B17" s="4">
        <v>108.2</v>
      </c>
      <c r="C17" s="3">
        <v>3120</v>
      </c>
      <c r="D17" s="3">
        <v>37690</v>
      </c>
      <c r="E17" s="3">
        <v>280700</v>
      </c>
      <c r="F17" s="3">
        <v>880800</v>
      </c>
      <c r="G17" s="3">
        <v>2227000</v>
      </c>
      <c r="H17" s="3">
        <v>2696000</v>
      </c>
      <c r="I17" s="3">
        <v>2193000</v>
      </c>
      <c r="J17" s="3">
        <v>2538000</v>
      </c>
      <c r="K17" s="3">
        <v>3387000</v>
      </c>
      <c r="L17" s="3">
        <v>3088000</v>
      </c>
      <c r="M17" s="3">
        <v>8075</v>
      </c>
    </row>
    <row r="18" spans="1:13" x14ac:dyDescent="0.15">
      <c r="A18" t="s">
        <v>15</v>
      </c>
      <c r="B18" s="5">
        <v>39.76</v>
      </c>
      <c r="C18" s="4">
        <v>136.69999999999999</v>
      </c>
      <c r="D18" s="4">
        <v>410</v>
      </c>
      <c r="E18" s="3">
        <v>1242</v>
      </c>
      <c r="F18" s="3">
        <v>4000</v>
      </c>
      <c r="G18" s="3">
        <v>7926</v>
      </c>
      <c r="H18" s="3">
        <v>8774</v>
      </c>
      <c r="I18" s="3">
        <v>7714</v>
      </c>
      <c r="J18" s="3">
        <v>9756</v>
      </c>
      <c r="K18" s="3">
        <v>9889</v>
      </c>
      <c r="L18" s="3">
        <v>8656</v>
      </c>
      <c r="M18" s="3">
        <v>1541</v>
      </c>
    </row>
    <row r="20" spans="1:13" x14ac:dyDescent="0.15">
      <c r="A20" t="s">
        <v>16</v>
      </c>
      <c r="B20" s="3">
        <v>1</v>
      </c>
      <c r="C20" s="3">
        <v>2</v>
      </c>
      <c r="D20" s="3">
        <v>3</v>
      </c>
      <c r="E20" s="3">
        <v>4</v>
      </c>
      <c r="F20" s="3">
        <v>5</v>
      </c>
      <c r="G20" s="3">
        <v>6</v>
      </c>
      <c r="H20" s="3">
        <v>7</v>
      </c>
      <c r="I20" s="3">
        <v>8</v>
      </c>
      <c r="J20" s="3">
        <v>9</v>
      </c>
      <c r="K20" s="3">
        <v>10</v>
      </c>
      <c r="L20" s="3">
        <v>11</v>
      </c>
      <c r="M20" s="3">
        <v>12</v>
      </c>
    </row>
    <row r="21" spans="1:13" x14ac:dyDescent="0.15">
      <c r="A21" t="s">
        <v>8</v>
      </c>
      <c r="B21">
        <f>AVERAGE(L12:L17)</f>
        <v>2690000</v>
      </c>
    </row>
    <row r="22" spans="1:13" x14ac:dyDescent="0.15">
      <c r="A22" t="s">
        <v>9</v>
      </c>
    </row>
    <row r="23" spans="1:13" x14ac:dyDescent="0.15">
      <c r="A23" t="s">
        <v>10</v>
      </c>
    </row>
    <row r="24" spans="1:13" x14ac:dyDescent="0.15">
      <c r="A24" t="s">
        <v>11</v>
      </c>
      <c r="C24">
        <f t="shared" ref="C24:L24" si="0">C14/$B$21</f>
        <v>3.5925650557620818E-3</v>
      </c>
      <c r="D24">
        <f t="shared" si="0"/>
        <v>1.3788104089219331E-2</v>
      </c>
      <c r="E24">
        <f t="shared" si="0"/>
        <v>8.5947955390334577E-2</v>
      </c>
      <c r="F24">
        <f t="shared" si="0"/>
        <v>0.45353159851301117</v>
      </c>
      <c r="G24">
        <f t="shared" si="0"/>
        <v>0.73531598513011154</v>
      </c>
      <c r="H24">
        <f t="shared" si="0"/>
        <v>1.0739776951672861</v>
      </c>
      <c r="I24">
        <f t="shared" si="0"/>
        <v>0.83717472118959113</v>
      </c>
      <c r="J24">
        <f t="shared" si="0"/>
        <v>1.078810408921933</v>
      </c>
      <c r="K24">
        <f t="shared" si="0"/>
        <v>0.93754646840148703</v>
      </c>
      <c r="L24">
        <f t="shared" si="0"/>
        <v>0.97769516728624539</v>
      </c>
    </row>
    <row r="25" spans="1:13" x14ac:dyDescent="0.15">
      <c r="A25" t="s">
        <v>12</v>
      </c>
      <c r="C25">
        <f t="shared" ref="C25:L25" si="1">C15/$B$21</f>
        <v>2.3152416356877325E-3</v>
      </c>
      <c r="D25">
        <f t="shared" si="1"/>
        <v>1.7126394052044611E-2</v>
      </c>
      <c r="E25">
        <f t="shared" si="1"/>
        <v>4.7583643122676579E-2</v>
      </c>
      <c r="F25">
        <f t="shared" si="1"/>
        <v>0.41375464684014868</v>
      </c>
      <c r="G25">
        <f t="shared" si="1"/>
        <v>0.93457249070631965</v>
      </c>
      <c r="H25">
        <f t="shared" si="1"/>
        <v>1.1334572490706321</v>
      </c>
      <c r="I25">
        <f t="shared" si="1"/>
        <v>1.0728624535315985</v>
      </c>
      <c r="J25">
        <f t="shared" si="1"/>
        <v>1.133085501858736</v>
      </c>
      <c r="K25">
        <f t="shared" si="1"/>
        <v>1.1944237918215614</v>
      </c>
      <c r="L25">
        <f t="shared" si="1"/>
        <v>1.0643122676579926</v>
      </c>
    </row>
    <row r="26" spans="1:13" x14ac:dyDescent="0.15">
      <c r="A26" t="s">
        <v>13</v>
      </c>
      <c r="C26">
        <f t="shared" ref="C26:L26" si="2">C16/$B$21</f>
        <v>1.3888475836431227E-3</v>
      </c>
      <c r="D26">
        <f t="shared" si="2"/>
        <v>5.0966542750929371E-3</v>
      </c>
      <c r="E26">
        <f t="shared" si="2"/>
        <v>7.988847583643123E-2</v>
      </c>
      <c r="F26">
        <f t="shared" si="2"/>
        <v>0.30434944237918216</v>
      </c>
      <c r="G26">
        <f t="shared" si="2"/>
        <v>0.77583643122676582</v>
      </c>
      <c r="H26">
        <f t="shared" si="2"/>
        <v>0.95501858736059475</v>
      </c>
      <c r="I26">
        <f t="shared" si="2"/>
        <v>1.0070631970260222</v>
      </c>
      <c r="J26">
        <f t="shared" si="2"/>
        <v>1.0475836431226766</v>
      </c>
      <c r="K26">
        <f t="shared" si="2"/>
        <v>1.1301115241635689</v>
      </c>
      <c r="L26">
        <f t="shared" si="2"/>
        <v>0.9252788104089219</v>
      </c>
    </row>
    <row r="27" spans="1:13" x14ac:dyDescent="0.15">
      <c r="A27" t="s">
        <v>14</v>
      </c>
      <c r="C27">
        <f t="shared" ref="C27:L27" si="3">C17/$B$21</f>
        <v>1.1598513011152416E-3</v>
      </c>
      <c r="D27">
        <f t="shared" si="3"/>
        <v>1.4011152416356877E-2</v>
      </c>
      <c r="E27">
        <f t="shared" si="3"/>
        <v>0.10434944237918216</v>
      </c>
      <c r="F27">
        <f t="shared" si="3"/>
        <v>0.32743494423791819</v>
      </c>
      <c r="G27">
        <f t="shared" si="3"/>
        <v>0.82788104089219328</v>
      </c>
      <c r="H27">
        <f t="shared" si="3"/>
        <v>1.0022304832713755</v>
      </c>
      <c r="I27">
        <f t="shared" si="3"/>
        <v>0.81524163568773234</v>
      </c>
      <c r="J27">
        <f t="shared" si="3"/>
        <v>0.94349442379182158</v>
      </c>
      <c r="K27">
        <f t="shared" si="3"/>
        <v>1.2591078066914498</v>
      </c>
      <c r="L27">
        <f t="shared" si="3"/>
        <v>1.1479553903345725</v>
      </c>
    </row>
    <row r="28" spans="1:13" x14ac:dyDescent="0.15">
      <c r="A28" t="s">
        <v>15</v>
      </c>
    </row>
    <row r="31" spans="1:13" x14ac:dyDescent="0.15">
      <c r="A31" t="s">
        <v>5</v>
      </c>
    </row>
    <row r="32" spans="1:13" x14ac:dyDescent="0.15">
      <c r="A32" t="s">
        <v>3</v>
      </c>
    </row>
    <row r="33" spans="1:13" x14ac:dyDescent="0.15">
      <c r="A33" s="8" t="s">
        <v>17</v>
      </c>
    </row>
    <row r="34" spans="1:13" x14ac:dyDescent="0.15">
      <c r="A34" t="s">
        <v>3</v>
      </c>
    </row>
    <row r="35" spans="1:13" x14ac:dyDescent="0.15">
      <c r="A35" t="s">
        <v>7</v>
      </c>
      <c r="B35" s="3">
        <v>1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  <c r="J35" s="3">
        <v>9</v>
      </c>
      <c r="K35" s="3">
        <v>10</v>
      </c>
      <c r="L35" s="3">
        <v>11</v>
      </c>
      <c r="M35" s="3">
        <v>12</v>
      </c>
    </row>
    <row r="36" spans="1:13" x14ac:dyDescent="0.15">
      <c r="A36" t="s">
        <v>8</v>
      </c>
      <c r="B36" s="4">
        <v>167</v>
      </c>
      <c r="C36" s="4">
        <v>448.3</v>
      </c>
      <c r="D36" s="4">
        <v>863.1</v>
      </c>
      <c r="E36" s="3">
        <v>1548</v>
      </c>
      <c r="F36" s="3">
        <v>2452</v>
      </c>
      <c r="G36" s="3">
        <v>2194</v>
      </c>
      <c r="H36" s="3">
        <v>2475</v>
      </c>
      <c r="I36" s="3">
        <v>2936</v>
      </c>
      <c r="J36" s="3">
        <v>2528</v>
      </c>
      <c r="K36" s="3">
        <v>2330</v>
      </c>
      <c r="L36" s="3">
        <v>2601</v>
      </c>
      <c r="M36" s="4">
        <v>796.5</v>
      </c>
    </row>
    <row r="37" spans="1:13" x14ac:dyDescent="0.15">
      <c r="A37" t="s">
        <v>9</v>
      </c>
      <c r="B37" s="4">
        <v>252.6</v>
      </c>
      <c r="C37" s="3">
        <v>86070</v>
      </c>
      <c r="D37" s="3">
        <v>348900</v>
      </c>
      <c r="E37" s="3">
        <v>696500</v>
      </c>
      <c r="F37" s="3">
        <v>1821000</v>
      </c>
      <c r="G37" s="3">
        <v>1361000</v>
      </c>
      <c r="H37" s="3">
        <v>1290000</v>
      </c>
      <c r="I37" s="3">
        <v>2087000</v>
      </c>
      <c r="J37" s="3">
        <v>1175000</v>
      </c>
      <c r="K37" s="3">
        <v>1033000</v>
      </c>
      <c r="L37" s="3">
        <v>2119000</v>
      </c>
      <c r="M37" s="3">
        <v>2701</v>
      </c>
    </row>
    <row r="38" spans="1:13" x14ac:dyDescent="0.15">
      <c r="A38" t="s">
        <v>10</v>
      </c>
      <c r="B38" s="4">
        <v>344.1</v>
      </c>
      <c r="C38" s="3">
        <v>57320</v>
      </c>
      <c r="D38" s="3">
        <v>426300</v>
      </c>
      <c r="E38" s="3">
        <v>1746000</v>
      </c>
      <c r="F38" s="3">
        <v>1423000</v>
      </c>
      <c r="G38" s="3">
        <v>1637000</v>
      </c>
      <c r="H38" s="3">
        <v>2176000</v>
      </c>
      <c r="I38" s="3">
        <v>1150000</v>
      </c>
      <c r="J38" s="3">
        <v>1912000</v>
      </c>
      <c r="K38" s="3">
        <v>1419000</v>
      </c>
      <c r="L38" s="3">
        <v>1284000</v>
      </c>
      <c r="M38" s="3">
        <v>2584</v>
      </c>
    </row>
    <row r="39" spans="1:13" x14ac:dyDescent="0.15">
      <c r="A39" t="s">
        <v>11</v>
      </c>
      <c r="B39" s="4">
        <v>283</v>
      </c>
      <c r="C39" s="3">
        <v>7991</v>
      </c>
      <c r="D39" s="3">
        <v>172300</v>
      </c>
      <c r="E39" s="3">
        <v>319000</v>
      </c>
      <c r="F39" s="3">
        <v>859500</v>
      </c>
      <c r="G39" s="3">
        <v>1275000</v>
      </c>
      <c r="H39" s="3">
        <v>1334000</v>
      </c>
      <c r="I39" s="3">
        <v>1158000</v>
      </c>
      <c r="J39" s="3">
        <v>2101000</v>
      </c>
      <c r="K39" s="3">
        <v>1349000</v>
      </c>
      <c r="L39" s="3">
        <v>2081000</v>
      </c>
      <c r="M39" s="3">
        <v>3173</v>
      </c>
    </row>
    <row r="40" spans="1:13" x14ac:dyDescent="0.15">
      <c r="A40" t="s">
        <v>12</v>
      </c>
      <c r="B40" s="5">
        <v>92.02</v>
      </c>
      <c r="C40" s="3">
        <v>10740</v>
      </c>
      <c r="D40" s="3">
        <v>92560</v>
      </c>
      <c r="E40" s="3">
        <v>541600</v>
      </c>
      <c r="F40" s="3">
        <v>1009000</v>
      </c>
      <c r="G40" s="3">
        <v>1289000</v>
      </c>
      <c r="H40" s="3">
        <v>1388000</v>
      </c>
      <c r="I40" s="3">
        <v>1936000</v>
      </c>
      <c r="J40" s="3">
        <v>1961000</v>
      </c>
      <c r="K40" s="3">
        <v>1157000</v>
      </c>
      <c r="L40" s="3">
        <v>2036000</v>
      </c>
      <c r="M40" s="3">
        <v>3239</v>
      </c>
    </row>
    <row r="41" spans="1:13" x14ac:dyDescent="0.15">
      <c r="A41" t="s">
        <v>13</v>
      </c>
      <c r="B41" s="5">
        <v>72.59</v>
      </c>
      <c r="C41" s="3">
        <v>1996</v>
      </c>
      <c r="D41" s="3">
        <v>2921</v>
      </c>
      <c r="E41" s="3">
        <v>39440</v>
      </c>
      <c r="F41" s="3">
        <v>448000</v>
      </c>
      <c r="G41" s="3">
        <v>1343000</v>
      </c>
      <c r="H41" s="3">
        <v>1254000</v>
      </c>
      <c r="I41" s="3">
        <v>1149000</v>
      </c>
      <c r="J41" s="3">
        <v>1251000</v>
      </c>
      <c r="K41" s="3">
        <v>1226000</v>
      </c>
      <c r="L41" s="3">
        <v>1901000</v>
      </c>
      <c r="M41" s="3">
        <v>2858</v>
      </c>
    </row>
    <row r="42" spans="1:13" x14ac:dyDescent="0.15">
      <c r="A42" t="s">
        <v>14</v>
      </c>
      <c r="B42" s="5">
        <v>73.88</v>
      </c>
      <c r="C42" s="3">
        <v>1237</v>
      </c>
      <c r="D42" s="3">
        <v>4508</v>
      </c>
      <c r="E42" s="3">
        <v>39710</v>
      </c>
      <c r="F42" s="3">
        <v>539500</v>
      </c>
      <c r="G42" s="3">
        <v>814700</v>
      </c>
      <c r="H42" s="3">
        <v>1267000</v>
      </c>
      <c r="I42" s="3">
        <v>1169000</v>
      </c>
      <c r="J42" s="3">
        <v>1826000</v>
      </c>
      <c r="K42" s="3">
        <v>1439000</v>
      </c>
      <c r="L42" s="3">
        <v>1345000</v>
      </c>
      <c r="M42" s="3">
        <v>1757</v>
      </c>
    </row>
    <row r="43" spans="1:13" x14ac:dyDescent="0.15">
      <c r="A43" t="s">
        <v>15</v>
      </c>
      <c r="B43" s="5">
        <v>20.66</v>
      </c>
      <c r="C43" s="5">
        <v>51.51</v>
      </c>
      <c r="D43" s="4">
        <v>109</v>
      </c>
      <c r="E43" s="4">
        <v>317.7</v>
      </c>
      <c r="F43" s="4">
        <v>920.4</v>
      </c>
      <c r="G43" s="3">
        <v>1287</v>
      </c>
      <c r="H43" s="3">
        <v>1704</v>
      </c>
      <c r="I43" s="3">
        <v>1799</v>
      </c>
      <c r="J43" s="3">
        <v>2067</v>
      </c>
      <c r="K43" s="3">
        <v>2100</v>
      </c>
      <c r="L43" s="3">
        <v>1770</v>
      </c>
      <c r="M43" s="4">
        <v>591.6</v>
      </c>
    </row>
    <row r="45" spans="1:13" x14ac:dyDescent="0.15">
      <c r="A45" t="s">
        <v>16</v>
      </c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  <c r="J45" s="3">
        <v>9</v>
      </c>
      <c r="K45" s="3">
        <v>10</v>
      </c>
      <c r="L45" s="3">
        <v>11</v>
      </c>
      <c r="M45" s="3">
        <v>12</v>
      </c>
    </row>
    <row r="46" spans="1:13" x14ac:dyDescent="0.15">
      <c r="A46" t="s">
        <v>8</v>
      </c>
      <c r="B46">
        <f>AVERAGE(L37:L42)</f>
        <v>1794333.3333333333</v>
      </c>
    </row>
    <row r="47" spans="1:13" x14ac:dyDescent="0.15">
      <c r="A47" t="s">
        <v>9</v>
      </c>
      <c r="C47">
        <f t="shared" ref="C47:L47" si="4">C37/$B$46</f>
        <v>4.7967676017090843E-2</v>
      </c>
      <c r="D47">
        <f t="shared" si="4"/>
        <v>0.19444547650009289</v>
      </c>
      <c r="E47">
        <f t="shared" si="4"/>
        <v>0.38816644993498051</v>
      </c>
      <c r="F47">
        <f t="shared" si="4"/>
        <v>1.0148616013375442</v>
      </c>
      <c r="G47">
        <f t="shared" si="4"/>
        <v>0.75849897826490809</v>
      </c>
      <c r="H47">
        <f t="shared" si="4"/>
        <v>0.71892996470369686</v>
      </c>
      <c r="I47">
        <f t="shared" si="4"/>
        <v>1.1631060746795467</v>
      </c>
      <c r="J47">
        <f t="shared" si="4"/>
        <v>0.65483930893553788</v>
      </c>
      <c r="K47">
        <f t="shared" si="4"/>
        <v>0.57570128181311542</v>
      </c>
      <c r="L47">
        <f t="shared" si="4"/>
        <v>1.1809399962845997</v>
      </c>
    </row>
    <row r="48" spans="1:13" x14ac:dyDescent="0.15">
      <c r="A48" t="s">
        <v>10</v>
      </c>
      <c r="C48">
        <f t="shared" ref="C48:L48" si="5">C38/$B$46</f>
        <v>3.1945012075051085E-2</v>
      </c>
      <c r="D48">
        <f t="shared" si="5"/>
        <v>0.23758127438231472</v>
      </c>
      <c r="E48">
        <f t="shared" si="5"/>
        <v>0.97306334757570134</v>
      </c>
      <c r="F48">
        <f t="shared" si="5"/>
        <v>0.79305220137469812</v>
      </c>
      <c r="G48">
        <f t="shared" si="5"/>
        <v>0.91231655210848972</v>
      </c>
      <c r="H48">
        <f t="shared" si="5"/>
        <v>1.2127066691436004</v>
      </c>
      <c r="I48">
        <f t="shared" si="5"/>
        <v>0.64090655768159022</v>
      </c>
      <c r="J48">
        <f t="shared" si="5"/>
        <v>1.0655768159019134</v>
      </c>
      <c r="K48">
        <f t="shared" si="5"/>
        <v>0.79082296117406659</v>
      </c>
      <c r="L48">
        <f t="shared" si="5"/>
        <v>0.71558610440274939</v>
      </c>
    </row>
    <row r="49" spans="1:13" x14ac:dyDescent="0.15">
      <c r="A49" t="s">
        <v>11</v>
      </c>
      <c r="C49">
        <f t="shared" ref="C49:L49" si="6">C39/$B$46</f>
        <v>4.453464610811815E-3</v>
      </c>
      <c r="D49">
        <f t="shared" si="6"/>
        <v>9.6024521642206956E-2</v>
      </c>
      <c r="E49">
        <f t="shared" si="6"/>
        <v>0.17778190600037155</v>
      </c>
      <c r="F49">
        <f t="shared" si="6"/>
        <v>0.47900798811071893</v>
      </c>
      <c r="G49">
        <f t="shared" si="6"/>
        <v>0.7105703139513283</v>
      </c>
      <c r="H49">
        <f t="shared" si="6"/>
        <v>0.7434516069106446</v>
      </c>
      <c r="I49">
        <f t="shared" si="6"/>
        <v>0.6453650380828535</v>
      </c>
      <c r="J49">
        <f t="shared" si="6"/>
        <v>1.1709084153817575</v>
      </c>
      <c r="K49">
        <f t="shared" si="6"/>
        <v>0.75181125766301327</v>
      </c>
      <c r="L49">
        <f t="shared" si="6"/>
        <v>1.1597622143785993</v>
      </c>
    </row>
    <row r="50" spans="1:13" x14ac:dyDescent="0.15">
      <c r="A50" t="s">
        <v>12</v>
      </c>
      <c r="C50">
        <f t="shared" ref="C50:L50" si="7">C40/$B$46</f>
        <v>5.9855099386958944E-3</v>
      </c>
      <c r="D50">
        <f t="shared" si="7"/>
        <v>5.1584618242615642E-2</v>
      </c>
      <c r="E50">
        <f t="shared" si="7"/>
        <v>0.30183912316552108</v>
      </c>
      <c r="F50">
        <f t="shared" si="7"/>
        <v>0.56232584060932567</v>
      </c>
      <c r="G50">
        <f t="shared" si="7"/>
        <v>0.71837265465353894</v>
      </c>
      <c r="H50">
        <f t="shared" si="7"/>
        <v>0.77354634961917146</v>
      </c>
      <c r="I50">
        <f t="shared" si="7"/>
        <v>1.0789522571057031</v>
      </c>
      <c r="J50">
        <f t="shared" si="7"/>
        <v>1.0928850083596509</v>
      </c>
      <c r="K50">
        <f t="shared" si="7"/>
        <v>0.64480772803269559</v>
      </c>
      <c r="L50">
        <f t="shared" si="7"/>
        <v>1.1346832621214937</v>
      </c>
    </row>
    <row r="51" spans="1:13" x14ac:dyDescent="0.15">
      <c r="A51" t="s">
        <v>13</v>
      </c>
      <c r="C51">
        <f t="shared" ref="C51:L51" si="8">C41/$B$46</f>
        <v>1.1123908601151774E-3</v>
      </c>
      <c r="D51">
        <f t="shared" si="8"/>
        <v>1.6279026565112391E-3</v>
      </c>
      <c r="E51">
        <f t="shared" si="8"/>
        <v>2.1980308378227755E-2</v>
      </c>
      <c r="F51">
        <f t="shared" si="8"/>
        <v>0.24967490247074123</v>
      </c>
      <c r="G51">
        <f t="shared" si="8"/>
        <v>0.7484673973620658</v>
      </c>
      <c r="H51">
        <f t="shared" si="8"/>
        <v>0.69886680289801228</v>
      </c>
      <c r="I51">
        <f t="shared" si="8"/>
        <v>0.64034924763143231</v>
      </c>
      <c r="J51">
        <f t="shared" si="8"/>
        <v>0.69719487274753855</v>
      </c>
      <c r="K51">
        <f t="shared" si="8"/>
        <v>0.683262121493591</v>
      </c>
      <c r="L51">
        <f t="shared" si="8"/>
        <v>1.0594464053501764</v>
      </c>
    </row>
    <row r="52" spans="1:13" x14ac:dyDescent="0.15">
      <c r="A52" t="s">
        <v>14</v>
      </c>
      <c r="C52">
        <f t="shared" ref="C52:L52" si="9">C42/$B$46</f>
        <v>6.8939253204532787E-4</v>
      </c>
      <c r="D52">
        <f t="shared" si="9"/>
        <v>2.5123537061118337E-3</v>
      </c>
      <c r="E52">
        <f t="shared" si="9"/>
        <v>2.2130782091770388E-2</v>
      </c>
      <c r="F52">
        <f t="shared" si="9"/>
        <v>0.30066877206018949</v>
      </c>
      <c r="G52">
        <f t="shared" si="9"/>
        <v>0.45404049786364481</v>
      </c>
      <c r="H52">
        <f t="shared" si="9"/>
        <v>0.70611183355006502</v>
      </c>
      <c r="I52">
        <f t="shared" si="9"/>
        <v>0.65149544863459041</v>
      </c>
      <c r="J52">
        <f t="shared" si="9"/>
        <v>1.0176481515883338</v>
      </c>
      <c r="K52">
        <f t="shared" si="9"/>
        <v>0.80196916217722458</v>
      </c>
      <c r="L52">
        <f t="shared" si="9"/>
        <v>0.74958201746238162</v>
      </c>
    </row>
    <row r="53" spans="1:13" x14ac:dyDescent="0.15">
      <c r="A53" t="s">
        <v>15</v>
      </c>
    </row>
    <row r="56" spans="1:13" x14ac:dyDescent="0.15">
      <c r="A56" t="s">
        <v>5</v>
      </c>
    </row>
    <row r="57" spans="1:13" x14ac:dyDescent="0.15">
      <c r="A57" t="s">
        <v>3</v>
      </c>
    </row>
    <row r="58" spans="1:13" x14ac:dyDescent="0.15">
      <c r="A58" s="8" t="s">
        <v>18</v>
      </c>
    </row>
    <row r="59" spans="1:13" x14ac:dyDescent="0.15">
      <c r="A59" t="s">
        <v>3</v>
      </c>
    </row>
    <row r="60" spans="1:13" x14ac:dyDescent="0.15">
      <c r="A60" t="s">
        <v>7</v>
      </c>
      <c r="B60" s="3">
        <v>1</v>
      </c>
      <c r="C60" s="3">
        <v>2</v>
      </c>
      <c r="D60" s="3">
        <v>3</v>
      </c>
      <c r="E60" s="3">
        <v>4</v>
      </c>
      <c r="F60" s="3">
        <v>5</v>
      </c>
      <c r="G60" s="3">
        <v>6</v>
      </c>
      <c r="H60" s="3">
        <v>7</v>
      </c>
      <c r="I60" s="3">
        <v>8</v>
      </c>
      <c r="J60" s="3">
        <v>9</v>
      </c>
      <c r="K60" s="3">
        <v>10</v>
      </c>
      <c r="L60" s="3">
        <v>11</v>
      </c>
      <c r="M60" s="3">
        <v>12</v>
      </c>
    </row>
    <row r="61" spans="1:13" x14ac:dyDescent="0.15">
      <c r="A61" t="s">
        <v>8</v>
      </c>
      <c r="B61" s="5">
        <v>90.17</v>
      </c>
      <c r="C61" s="4">
        <v>214.1</v>
      </c>
      <c r="D61" s="4">
        <v>394.7</v>
      </c>
      <c r="E61" s="3">
        <v>1246</v>
      </c>
      <c r="F61" s="3">
        <v>3205</v>
      </c>
      <c r="G61" s="3">
        <v>5890</v>
      </c>
      <c r="H61" s="3">
        <v>9119</v>
      </c>
      <c r="I61" s="3">
        <v>10540</v>
      </c>
      <c r="J61" s="3">
        <v>10860</v>
      </c>
      <c r="K61" s="3">
        <v>9157</v>
      </c>
      <c r="L61" s="3">
        <v>8936</v>
      </c>
      <c r="M61" s="3">
        <v>2594</v>
      </c>
    </row>
    <row r="62" spans="1:13" x14ac:dyDescent="0.15">
      <c r="A62" t="s">
        <v>9</v>
      </c>
      <c r="B62" s="4">
        <v>122.2</v>
      </c>
      <c r="C62" s="3">
        <v>1583</v>
      </c>
      <c r="D62" s="3">
        <v>8295</v>
      </c>
      <c r="E62" s="3">
        <v>93340</v>
      </c>
      <c r="F62" s="3">
        <v>511900</v>
      </c>
      <c r="G62" s="3">
        <v>1185000</v>
      </c>
      <c r="H62" s="3">
        <v>1950000</v>
      </c>
      <c r="I62" s="3">
        <v>2182000</v>
      </c>
      <c r="J62" s="3">
        <v>2303000</v>
      </c>
      <c r="K62" s="3">
        <v>1972000</v>
      </c>
      <c r="L62" s="3">
        <v>2046000</v>
      </c>
      <c r="M62" s="3">
        <v>8656</v>
      </c>
    </row>
    <row r="63" spans="1:13" x14ac:dyDescent="0.15">
      <c r="A63" t="s">
        <v>10</v>
      </c>
      <c r="B63" s="4">
        <v>135.6</v>
      </c>
      <c r="C63" s="3">
        <v>7112</v>
      </c>
      <c r="D63" s="3">
        <v>28080</v>
      </c>
      <c r="E63" s="3">
        <v>185700</v>
      </c>
      <c r="F63" s="3">
        <v>611900</v>
      </c>
      <c r="G63" s="3">
        <v>1568000</v>
      </c>
      <c r="H63" s="3">
        <v>2178000</v>
      </c>
      <c r="I63" s="3">
        <v>2393000</v>
      </c>
      <c r="J63" s="3">
        <v>2640000</v>
      </c>
      <c r="K63" s="3">
        <v>2254000</v>
      </c>
      <c r="L63" s="3">
        <v>1969000</v>
      </c>
      <c r="M63" s="3">
        <v>9096</v>
      </c>
    </row>
    <row r="64" spans="1:13" x14ac:dyDescent="0.15">
      <c r="A64" t="s">
        <v>11</v>
      </c>
      <c r="B64" s="4">
        <v>197.9</v>
      </c>
      <c r="C64" s="3">
        <v>23440</v>
      </c>
      <c r="D64" s="3">
        <v>13960</v>
      </c>
      <c r="E64" s="3">
        <v>198800</v>
      </c>
      <c r="F64" s="3">
        <v>1026000</v>
      </c>
      <c r="G64" s="3">
        <v>1637000</v>
      </c>
      <c r="H64" s="3">
        <v>2265000</v>
      </c>
      <c r="I64" s="3">
        <v>2543000</v>
      </c>
      <c r="J64" s="3">
        <v>2586000</v>
      </c>
      <c r="K64" s="3">
        <v>2222000</v>
      </c>
      <c r="L64" s="3">
        <v>2003000</v>
      </c>
      <c r="M64" s="3">
        <v>9340</v>
      </c>
    </row>
    <row r="65" spans="1:13" x14ac:dyDescent="0.15">
      <c r="A65" t="s">
        <v>12</v>
      </c>
      <c r="B65" s="4">
        <v>171.6</v>
      </c>
      <c r="C65" s="3">
        <v>13760</v>
      </c>
      <c r="D65" s="3">
        <v>20940</v>
      </c>
      <c r="E65" s="3">
        <v>193000</v>
      </c>
      <c r="F65" s="3">
        <v>863300</v>
      </c>
      <c r="G65" s="3">
        <v>1659000</v>
      </c>
      <c r="H65" s="3">
        <v>2300000</v>
      </c>
      <c r="I65" s="3">
        <v>2637000</v>
      </c>
      <c r="J65" s="3">
        <v>2385000</v>
      </c>
      <c r="K65" s="3">
        <v>2326000</v>
      </c>
      <c r="L65" s="3">
        <v>2239000</v>
      </c>
      <c r="M65" s="3">
        <v>9306</v>
      </c>
    </row>
    <row r="66" spans="1:13" x14ac:dyDescent="0.15">
      <c r="A66" t="s">
        <v>13</v>
      </c>
      <c r="B66" s="4">
        <v>109.5</v>
      </c>
      <c r="C66" s="3">
        <v>13160</v>
      </c>
      <c r="D66" s="3">
        <v>3856</v>
      </c>
      <c r="E66" s="3">
        <v>27430</v>
      </c>
      <c r="F66" s="3">
        <v>316700</v>
      </c>
      <c r="G66" s="3">
        <v>1117000</v>
      </c>
      <c r="H66" s="3">
        <v>1845000</v>
      </c>
      <c r="I66" s="3">
        <v>2369000</v>
      </c>
      <c r="J66" s="3">
        <v>2405000</v>
      </c>
      <c r="K66" s="3">
        <v>2136000</v>
      </c>
      <c r="L66" s="3">
        <v>2448000</v>
      </c>
      <c r="M66" s="3">
        <v>9780</v>
      </c>
    </row>
    <row r="67" spans="1:13" x14ac:dyDescent="0.15">
      <c r="A67" t="s">
        <v>14</v>
      </c>
      <c r="B67" s="4">
        <v>112.4</v>
      </c>
      <c r="C67" s="3">
        <v>2669</v>
      </c>
      <c r="D67" s="3">
        <v>2069</v>
      </c>
      <c r="E67" s="3">
        <v>29090</v>
      </c>
      <c r="F67" s="3">
        <v>272300</v>
      </c>
      <c r="G67" s="3">
        <v>1314000</v>
      </c>
      <c r="H67" s="3">
        <v>1730000</v>
      </c>
      <c r="I67" s="3">
        <v>2535000</v>
      </c>
      <c r="J67" s="3">
        <v>2235000</v>
      </c>
      <c r="K67" s="3">
        <v>2290000</v>
      </c>
      <c r="L67" s="3">
        <v>2078000</v>
      </c>
      <c r="M67" s="3">
        <v>5910</v>
      </c>
    </row>
    <row r="68" spans="1:13" x14ac:dyDescent="0.15">
      <c r="A68" t="s">
        <v>15</v>
      </c>
      <c r="B68" s="5">
        <v>68.13</v>
      </c>
      <c r="C68" s="5">
        <v>89.65</v>
      </c>
      <c r="D68" s="4">
        <v>165.5</v>
      </c>
      <c r="E68" s="4">
        <v>331.3</v>
      </c>
      <c r="F68" s="3">
        <v>2020</v>
      </c>
      <c r="G68" s="3">
        <v>4892</v>
      </c>
      <c r="H68" s="3">
        <v>6586</v>
      </c>
      <c r="I68" s="3">
        <v>9526</v>
      </c>
      <c r="J68" s="3">
        <v>8753</v>
      </c>
      <c r="K68" s="3">
        <v>8733</v>
      </c>
      <c r="L68" s="3">
        <v>7064</v>
      </c>
      <c r="M68" s="3">
        <v>1230</v>
      </c>
    </row>
    <row r="70" spans="1:13" x14ac:dyDescent="0.15">
      <c r="A70" t="s">
        <v>16</v>
      </c>
      <c r="B70" s="3">
        <v>1</v>
      </c>
      <c r="C70" s="3">
        <v>2</v>
      </c>
      <c r="D70" s="3">
        <v>3</v>
      </c>
      <c r="E70" s="3">
        <v>4</v>
      </c>
      <c r="F70" s="3">
        <v>5</v>
      </c>
      <c r="G70" s="3">
        <v>6</v>
      </c>
      <c r="H70" s="3">
        <v>7</v>
      </c>
      <c r="I70" s="3">
        <v>8</v>
      </c>
      <c r="J70" s="3">
        <v>9</v>
      </c>
      <c r="K70" s="3">
        <v>10</v>
      </c>
      <c r="L70" s="3">
        <v>11</v>
      </c>
      <c r="M70" s="3">
        <v>12</v>
      </c>
    </row>
    <row r="71" spans="1:13" x14ac:dyDescent="0.15">
      <c r="A71" t="s">
        <v>8</v>
      </c>
      <c r="B71">
        <f>AVERAGE(L62:L67)</f>
        <v>2130500</v>
      </c>
    </row>
    <row r="72" spans="1:13" x14ac:dyDescent="0.15">
      <c r="A72" t="s">
        <v>9</v>
      </c>
      <c r="C72">
        <f t="shared" ref="C72:L72" si="10">C62/$B$71</f>
        <v>7.4301807087538132E-4</v>
      </c>
      <c r="D72">
        <f t="shared" si="10"/>
        <v>3.8934522412579207E-3</v>
      </c>
      <c r="E72">
        <f t="shared" si="10"/>
        <v>4.3811311898615347E-2</v>
      </c>
      <c r="F72">
        <f t="shared" si="10"/>
        <v>0.24027223656418681</v>
      </c>
      <c r="G72">
        <f t="shared" si="10"/>
        <v>0.55620746303684576</v>
      </c>
      <c r="H72">
        <f t="shared" si="10"/>
        <v>0.91527810373151841</v>
      </c>
      <c r="I72">
        <f t="shared" si="10"/>
        <v>1.0241727294062426</v>
      </c>
      <c r="J72">
        <f t="shared" si="10"/>
        <v>1.0809669091762497</v>
      </c>
      <c r="K72">
        <f t="shared" si="10"/>
        <v>0.9256043182351561</v>
      </c>
      <c r="L72">
        <f t="shared" si="10"/>
        <v>0.96033794883830081</v>
      </c>
    </row>
    <row r="73" spans="1:13" x14ac:dyDescent="0.15">
      <c r="A73" t="s">
        <v>10</v>
      </c>
      <c r="C73">
        <f t="shared" ref="C73:L73" si="11">C63/$B$71</f>
        <v>3.338183524994133E-3</v>
      </c>
      <c r="D73">
        <f t="shared" si="11"/>
        <v>1.3180004693733866E-2</v>
      </c>
      <c r="E73">
        <f t="shared" si="11"/>
        <v>8.7162637878432286E-2</v>
      </c>
      <c r="F73">
        <f t="shared" si="11"/>
        <v>0.28720957521708518</v>
      </c>
      <c r="G73">
        <f t="shared" si="11"/>
        <v>0.73597747007744663</v>
      </c>
      <c r="H73">
        <f t="shared" si="11"/>
        <v>1.0222952358601267</v>
      </c>
      <c r="I73">
        <f t="shared" si="11"/>
        <v>1.1232105139638582</v>
      </c>
      <c r="J73">
        <f t="shared" si="11"/>
        <v>1.2391457404365172</v>
      </c>
      <c r="K73">
        <f t="shared" si="11"/>
        <v>1.0579676132363296</v>
      </c>
      <c r="L73">
        <f t="shared" si="11"/>
        <v>0.92419619807556908</v>
      </c>
    </row>
    <row r="74" spans="1:13" x14ac:dyDescent="0.15">
      <c r="A74" t="s">
        <v>11</v>
      </c>
      <c r="C74">
        <f t="shared" ref="C74:L74" si="12">C64/$B$71</f>
        <v>1.100211218023938E-2</v>
      </c>
      <c r="D74">
        <f t="shared" si="12"/>
        <v>6.5524524759446139E-3</v>
      </c>
      <c r="E74">
        <f t="shared" si="12"/>
        <v>9.331142924196198E-2</v>
      </c>
      <c r="F74">
        <f t="shared" si="12"/>
        <v>0.48157709457873737</v>
      </c>
      <c r="G74">
        <f t="shared" si="12"/>
        <v>0.76836423374794649</v>
      </c>
      <c r="H74">
        <f t="shared" si="12"/>
        <v>1.0631307204881484</v>
      </c>
      <c r="I74">
        <f t="shared" si="12"/>
        <v>1.1936165219432058</v>
      </c>
      <c r="J74">
        <f t="shared" si="12"/>
        <v>1.2137995775639521</v>
      </c>
      <c r="K74">
        <f t="shared" si="12"/>
        <v>1.0429476648674021</v>
      </c>
      <c r="L74">
        <f t="shared" si="12"/>
        <v>0.94015489321755452</v>
      </c>
    </row>
    <row r="75" spans="1:13" x14ac:dyDescent="0.15">
      <c r="A75" t="s">
        <v>12</v>
      </c>
      <c r="C75">
        <f t="shared" ref="C75:L75" si="13">C65/$B$71</f>
        <v>6.4585777986388175E-3</v>
      </c>
      <c r="D75">
        <f t="shared" si="13"/>
        <v>9.8286787139169208E-3</v>
      </c>
      <c r="E75">
        <f t="shared" si="13"/>
        <v>9.0589063600093875E-2</v>
      </c>
      <c r="F75">
        <f t="shared" si="13"/>
        <v>0.40521004459047172</v>
      </c>
      <c r="G75">
        <f t="shared" si="13"/>
        <v>0.77869044825158418</v>
      </c>
      <c r="H75">
        <f t="shared" si="13"/>
        <v>1.0795587890166627</v>
      </c>
      <c r="I75">
        <f t="shared" si="13"/>
        <v>1.2377376202769304</v>
      </c>
      <c r="J75">
        <f t="shared" si="13"/>
        <v>1.1194555268716264</v>
      </c>
      <c r="K75">
        <f t="shared" si="13"/>
        <v>1.0917624970664164</v>
      </c>
      <c r="L75">
        <f t="shared" si="13"/>
        <v>1.0509270124383947</v>
      </c>
    </row>
    <row r="76" spans="1:13" x14ac:dyDescent="0.15">
      <c r="A76" t="s">
        <v>13</v>
      </c>
      <c r="C76">
        <f t="shared" ref="C76:L76" si="14">C66/$B$71</f>
        <v>6.1769537667214266E-3</v>
      </c>
      <c r="D76">
        <f t="shared" si="14"/>
        <v>1.8099037784557615E-3</v>
      </c>
      <c r="E76">
        <f t="shared" si="14"/>
        <v>1.2874911992490025E-2</v>
      </c>
      <c r="F76">
        <f t="shared" si="14"/>
        <v>0.14865055151372916</v>
      </c>
      <c r="G76">
        <f t="shared" si="14"/>
        <v>0.52429007275287487</v>
      </c>
      <c r="H76">
        <f t="shared" si="14"/>
        <v>0.86599389814597516</v>
      </c>
      <c r="I76">
        <f t="shared" si="14"/>
        <v>1.1119455526871627</v>
      </c>
      <c r="J76">
        <f t="shared" si="14"/>
        <v>1.1288429946022061</v>
      </c>
      <c r="K76">
        <f t="shared" si="14"/>
        <v>1.0025815536259095</v>
      </c>
      <c r="L76">
        <f t="shared" si="14"/>
        <v>1.1490260502229523</v>
      </c>
    </row>
    <row r="77" spans="1:13" x14ac:dyDescent="0.15">
      <c r="A77" t="s">
        <v>14</v>
      </c>
      <c r="C77">
        <f t="shared" ref="C77:L77" si="15">C67/$B$71</f>
        <v>1.2527575686458578E-3</v>
      </c>
      <c r="D77">
        <f t="shared" si="15"/>
        <v>9.7113353672846744E-4</v>
      </c>
      <c r="E77">
        <f t="shared" si="15"/>
        <v>1.3654071814128138E-2</v>
      </c>
      <c r="F77">
        <f t="shared" si="15"/>
        <v>0.12781037315184229</v>
      </c>
      <c r="G77">
        <f t="shared" si="15"/>
        <v>0.61675662989908475</v>
      </c>
      <c r="H77">
        <f t="shared" si="15"/>
        <v>0.81201595869514198</v>
      </c>
      <c r="I77">
        <f t="shared" si="15"/>
        <v>1.189861534850974</v>
      </c>
      <c r="J77">
        <f t="shared" si="15"/>
        <v>1.0490495188922788</v>
      </c>
      <c r="K77">
        <f t="shared" si="15"/>
        <v>1.074865055151373</v>
      </c>
      <c r="L77">
        <f t="shared" si="15"/>
        <v>0.97535789720722832</v>
      </c>
    </row>
    <row r="78" spans="1:13" x14ac:dyDescent="0.15">
      <c r="A78" t="s">
        <v>15</v>
      </c>
    </row>
    <row r="81" spans="1:13" x14ac:dyDescent="0.15">
      <c r="A81" t="s">
        <v>5</v>
      </c>
    </row>
    <row r="82" spans="1:13" x14ac:dyDescent="0.15">
      <c r="A82" t="s">
        <v>3</v>
      </c>
    </row>
    <row r="83" spans="1:13" x14ac:dyDescent="0.15">
      <c r="A83" s="8" t="s">
        <v>19</v>
      </c>
    </row>
    <row r="84" spans="1:13" x14ac:dyDescent="0.15">
      <c r="A84" t="s">
        <v>3</v>
      </c>
    </row>
    <row r="85" spans="1:13" x14ac:dyDescent="0.15">
      <c r="A85" t="s">
        <v>7</v>
      </c>
      <c r="B85" s="3">
        <v>1</v>
      </c>
      <c r="C85" s="3">
        <v>2</v>
      </c>
      <c r="D85" s="3">
        <v>3</v>
      </c>
      <c r="E85" s="3">
        <v>4</v>
      </c>
      <c r="F85" s="3">
        <v>5</v>
      </c>
      <c r="G85" s="3">
        <v>6</v>
      </c>
      <c r="H85" s="3">
        <v>7</v>
      </c>
      <c r="I85" s="3">
        <v>8</v>
      </c>
      <c r="J85" s="3">
        <v>9</v>
      </c>
      <c r="K85" s="3">
        <v>10</v>
      </c>
      <c r="L85" s="3">
        <v>11</v>
      </c>
      <c r="M85" s="3">
        <v>12</v>
      </c>
    </row>
    <row r="86" spans="1:13" x14ac:dyDescent="0.15">
      <c r="A86" t="s">
        <v>8</v>
      </c>
      <c r="B86" s="4">
        <v>131.1</v>
      </c>
      <c r="C86" s="4">
        <v>214.9</v>
      </c>
      <c r="D86" s="4">
        <v>637.79999999999995</v>
      </c>
      <c r="E86" s="3">
        <v>1768</v>
      </c>
      <c r="F86" s="3">
        <v>4323</v>
      </c>
      <c r="G86" s="3">
        <v>6136</v>
      </c>
      <c r="H86" s="3">
        <v>6495</v>
      </c>
      <c r="I86" s="3">
        <v>7215</v>
      </c>
      <c r="J86" s="3">
        <v>6849</v>
      </c>
      <c r="K86" s="3">
        <v>6470</v>
      </c>
      <c r="L86" s="3">
        <v>6303</v>
      </c>
      <c r="M86" s="3">
        <v>1913</v>
      </c>
    </row>
    <row r="87" spans="1:13" x14ac:dyDescent="0.15">
      <c r="A87" t="s">
        <v>9</v>
      </c>
      <c r="B87" s="4">
        <v>177.9</v>
      </c>
      <c r="C87" s="3">
        <v>1564</v>
      </c>
      <c r="D87" s="3">
        <v>27340</v>
      </c>
      <c r="E87" s="3">
        <v>218800</v>
      </c>
      <c r="F87" s="3">
        <v>823300</v>
      </c>
      <c r="G87" s="3">
        <v>1206000</v>
      </c>
      <c r="H87" s="3">
        <v>1356000</v>
      </c>
      <c r="I87" s="3">
        <v>1396000</v>
      </c>
      <c r="J87" s="3">
        <v>1343000</v>
      </c>
      <c r="K87" s="3">
        <v>1369000</v>
      </c>
      <c r="L87" s="3">
        <v>1435000</v>
      </c>
      <c r="M87" s="3">
        <v>5346</v>
      </c>
    </row>
    <row r="88" spans="1:13" x14ac:dyDescent="0.15">
      <c r="A88" t="s">
        <v>10</v>
      </c>
      <c r="B88" s="4">
        <v>211.8</v>
      </c>
      <c r="C88" s="3">
        <v>12550</v>
      </c>
      <c r="D88" s="3">
        <v>48720</v>
      </c>
      <c r="E88" s="3">
        <v>359000</v>
      </c>
      <c r="F88" s="3">
        <v>827500</v>
      </c>
      <c r="G88" s="3">
        <v>1272000</v>
      </c>
      <c r="H88" s="3">
        <v>1385000</v>
      </c>
      <c r="I88" s="3">
        <v>1678000</v>
      </c>
      <c r="J88" s="3">
        <v>1753000</v>
      </c>
      <c r="K88" s="3">
        <v>1469000</v>
      </c>
      <c r="L88" s="3">
        <v>1568000</v>
      </c>
      <c r="M88" s="3">
        <v>6867</v>
      </c>
    </row>
    <row r="89" spans="1:13" x14ac:dyDescent="0.15">
      <c r="A89" t="s">
        <v>11</v>
      </c>
      <c r="B89" s="4">
        <v>259.7</v>
      </c>
      <c r="C89" s="3">
        <v>4366</v>
      </c>
      <c r="D89" s="3">
        <v>58780</v>
      </c>
      <c r="E89" s="3">
        <v>171500</v>
      </c>
      <c r="F89" s="3">
        <v>953100</v>
      </c>
      <c r="G89" s="3">
        <v>1213000</v>
      </c>
      <c r="H89" s="3">
        <v>1674000</v>
      </c>
      <c r="I89" s="3">
        <v>1655000</v>
      </c>
      <c r="J89" s="3">
        <v>2038000</v>
      </c>
      <c r="K89" s="3">
        <v>1525000</v>
      </c>
      <c r="L89" s="3">
        <v>1591000</v>
      </c>
      <c r="M89" s="3">
        <v>7810</v>
      </c>
    </row>
    <row r="90" spans="1:13" x14ac:dyDescent="0.15">
      <c r="A90" t="s">
        <v>12</v>
      </c>
      <c r="B90" s="4">
        <v>183.7</v>
      </c>
      <c r="C90" s="3">
        <v>10170</v>
      </c>
      <c r="D90" s="3">
        <v>51240</v>
      </c>
      <c r="E90" s="3">
        <v>335000</v>
      </c>
      <c r="F90" s="3">
        <v>926500</v>
      </c>
      <c r="G90" s="3">
        <v>1440000</v>
      </c>
      <c r="H90" s="3">
        <v>1697000</v>
      </c>
      <c r="I90" s="3">
        <v>1647000</v>
      </c>
      <c r="J90" s="3">
        <v>1519000</v>
      </c>
      <c r="K90" s="3">
        <v>1560000</v>
      </c>
      <c r="L90" s="3">
        <v>1563000</v>
      </c>
      <c r="M90" s="3">
        <v>6344</v>
      </c>
    </row>
    <row r="91" spans="1:13" x14ac:dyDescent="0.15">
      <c r="A91" t="s">
        <v>13</v>
      </c>
      <c r="B91" s="4">
        <v>139</v>
      </c>
      <c r="C91" s="3">
        <v>11650</v>
      </c>
      <c r="D91" s="3">
        <v>223400</v>
      </c>
      <c r="E91" s="3">
        <v>710000</v>
      </c>
      <c r="F91" s="3">
        <v>1367000</v>
      </c>
      <c r="G91" s="3">
        <v>1230000</v>
      </c>
      <c r="H91" s="3">
        <v>1490000</v>
      </c>
      <c r="I91" s="3">
        <v>1752000</v>
      </c>
      <c r="J91" s="3">
        <v>1789000</v>
      </c>
      <c r="K91" s="3">
        <v>1487000</v>
      </c>
      <c r="L91" s="3">
        <v>1365000</v>
      </c>
      <c r="M91" s="3">
        <v>5316</v>
      </c>
    </row>
    <row r="92" spans="1:13" x14ac:dyDescent="0.15">
      <c r="A92" t="s">
        <v>14</v>
      </c>
      <c r="B92" s="5">
        <v>72.55</v>
      </c>
      <c r="C92" s="3">
        <v>2929</v>
      </c>
      <c r="D92" s="3">
        <v>148000</v>
      </c>
      <c r="E92" s="3">
        <v>568200</v>
      </c>
      <c r="F92" s="3">
        <v>1008000</v>
      </c>
      <c r="G92" s="3">
        <v>1290000</v>
      </c>
      <c r="H92" s="3">
        <v>1388000</v>
      </c>
      <c r="I92" s="3">
        <v>1498000</v>
      </c>
      <c r="J92" s="3">
        <v>1511000</v>
      </c>
      <c r="K92" s="3">
        <v>1414000</v>
      </c>
      <c r="L92" s="3">
        <v>1377000</v>
      </c>
      <c r="M92" s="3">
        <v>4419</v>
      </c>
    </row>
    <row r="93" spans="1:13" x14ac:dyDescent="0.15">
      <c r="A93" t="s">
        <v>15</v>
      </c>
      <c r="B93" s="5">
        <v>29.45</v>
      </c>
      <c r="C93" s="4">
        <v>191.4</v>
      </c>
      <c r="D93" s="4">
        <v>862.6</v>
      </c>
      <c r="E93" s="3">
        <v>2084</v>
      </c>
      <c r="F93" s="3">
        <v>4163</v>
      </c>
      <c r="G93" s="3">
        <v>5063</v>
      </c>
      <c r="H93" s="3">
        <v>5247</v>
      </c>
      <c r="I93" s="3">
        <v>6350</v>
      </c>
      <c r="J93" s="3">
        <v>5833</v>
      </c>
      <c r="K93" s="3">
        <v>5536</v>
      </c>
      <c r="L93" s="3">
        <v>5119</v>
      </c>
      <c r="M93" s="4">
        <v>920.8</v>
      </c>
    </row>
    <row r="95" spans="1:13" x14ac:dyDescent="0.15">
      <c r="A95" t="s">
        <v>16</v>
      </c>
      <c r="B95" s="3">
        <v>1</v>
      </c>
      <c r="C95" s="3">
        <v>2</v>
      </c>
      <c r="D95" s="3">
        <v>3</v>
      </c>
      <c r="E95" s="3">
        <v>4</v>
      </c>
      <c r="F95" s="3">
        <v>5</v>
      </c>
      <c r="G95" s="3">
        <v>6</v>
      </c>
      <c r="H95" s="3">
        <v>7</v>
      </c>
      <c r="I95" s="3">
        <v>8</v>
      </c>
      <c r="J95" s="3">
        <v>9</v>
      </c>
      <c r="K95" s="3">
        <v>10</v>
      </c>
      <c r="L95" s="3">
        <v>11</v>
      </c>
      <c r="M95" s="3">
        <v>12</v>
      </c>
    </row>
    <row r="96" spans="1:13" x14ac:dyDescent="0.15">
      <c r="A96" t="s">
        <v>8</v>
      </c>
      <c r="B96">
        <f>AVERAGE(L87:L92)</f>
        <v>1483166.6666666667</v>
      </c>
    </row>
    <row r="97" spans="1:12" x14ac:dyDescent="0.15">
      <c r="A97" t="s">
        <v>9</v>
      </c>
      <c r="C97">
        <f t="shared" ref="C97:L97" si="16">C87/$B$96</f>
        <v>1.0545005056747949E-3</v>
      </c>
      <c r="D97">
        <f t="shared" si="16"/>
        <v>1.8433531857512078E-2</v>
      </c>
      <c r="E97">
        <f t="shared" si="16"/>
        <v>0.14752219350488818</v>
      </c>
      <c r="F97">
        <f t="shared" si="16"/>
        <v>0.5550960782110349</v>
      </c>
      <c r="G97">
        <f t="shared" si="16"/>
        <v>0.81312507023261038</v>
      </c>
      <c r="H97">
        <f t="shared" si="16"/>
        <v>0.91426002921676586</v>
      </c>
      <c r="I97">
        <f t="shared" si="16"/>
        <v>0.94122935161254073</v>
      </c>
      <c r="J97">
        <f t="shared" si="16"/>
        <v>0.90549499943813905</v>
      </c>
      <c r="K97">
        <f t="shared" si="16"/>
        <v>0.92302505899539267</v>
      </c>
      <c r="L97">
        <f t="shared" si="16"/>
        <v>0.96752444094842116</v>
      </c>
    </row>
    <row r="98" spans="1:12" x14ac:dyDescent="0.15">
      <c r="A98" t="s">
        <v>10</v>
      </c>
      <c r="C98">
        <f t="shared" ref="C98:L98" si="17">C88/$B$96</f>
        <v>8.4616249016743455E-3</v>
      </c>
      <c r="D98">
        <f t="shared" si="17"/>
        <v>3.2848634678053712E-2</v>
      </c>
      <c r="E98">
        <f t="shared" si="17"/>
        <v>0.24204966850207887</v>
      </c>
      <c r="F98">
        <f t="shared" si="17"/>
        <v>0.55792785706259129</v>
      </c>
      <c r="G98">
        <f t="shared" si="17"/>
        <v>0.85762445218563876</v>
      </c>
      <c r="H98">
        <f t="shared" si="17"/>
        <v>0.93381278795370259</v>
      </c>
      <c r="I98">
        <f t="shared" si="17"/>
        <v>1.131363074502753</v>
      </c>
      <c r="J98">
        <f t="shared" si="17"/>
        <v>1.1819305539948308</v>
      </c>
      <c r="K98">
        <f t="shared" si="17"/>
        <v>0.99044836498482969</v>
      </c>
      <c r="L98">
        <f t="shared" si="17"/>
        <v>1.0571974379143723</v>
      </c>
    </row>
    <row r="99" spans="1:12" x14ac:dyDescent="0.15">
      <c r="A99" t="s">
        <v>11</v>
      </c>
      <c r="C99">
        <f t="shared" ref="C99:L99" si="18">C89/$B$96</f>
        <v>2.9437015394988201E-3</v>
      </c>
      <c r="D99">
        <f t="shared" si="18"/>
        <v>3.9631419260591078E-2</v>
      </c>
      <c r="E99">
        <f t="shared" si="18"/>
        <v>0.11563096977188447</v>
      </c>
      <c r="F99">
        <f t="shared" si="18"/>
        <v>0.64261152938532418</v>
      </c>
      <c r="G99">
        <f t="shared" si="18"/>
        <v>0.81784470165187095</v>
      </c>
      <c r="H99">
        <f t="shared" si="18"/>
        <v>1.1286661422631756</v>
      </c>
      <c r="I99">
        <f t="shared" si="18"/>
        <v>1.1158557141251826</v>
      </c>
      <c r="J99">
        <f t="shared" si="18"/>
        <v>1.3740869760647263</v>
      </c>
      <c r="K99">
        <f t="shared" si="18"/>
        <v>1.0282054163389145</v>
      </c>
      <c r="L99">
        <f t="shared" si="18"/>
        <v>1.0727047982919429</v>
      </c>
    </row>
    <row r="100" spans="1:12" x14ac:dyDescent="0.15">
      <c r="A100" t="s">
        <v>12</v>
      </c>
      <c r="C100">
        <f t="shared" ref="C100:L100" si="19">C90/$B$96</f>
        <v>6.8569502191257441E-3</v>
      </c>
      <c r="D100">
        <f t="shared" si="19"/>
        <v>3.4547701988987524E-2</v>
      </c>
      <c r="E100">
        <f t="shared" si="19"/>
        <v>0.22586807506461398</v>
      </c>
      <c r="F100">
        <f t="shared" si="19"/>
        <v>0.62467692999213387</v>
      </c>
      <c r="G100">
        <f t="shared" si="19"/>
        <v>0.97089560624789295</v>
      </c>
      <c r="H100">
        <f t="shared" si="19"/>
        <v>1.144173502640746</v>
      </c>
      <c r="I100">
        <f t="shared" si="19"/>
        <v>1.1104618496460277</v>
      </c>
      <c r="J100">
        <f t="shared" si="19"/>
        <v>1.0241600179795483</v>
      </c>
      <c r="K100">
        <f t="shared" si="19"/>
        <v>1.0518035734352174</v>
      </c>
      <c r="L100">
        <f t="shared" si="19"/>
        <v>1.0538262726149006</v>
      </c>
    </row>
    <row r="101" spans="1:12" x14ac:dyDescent="0.15">
      <c r="A101" t="s">
        <v>13</v>
      </c>
      <c r="C101">
        <f t="shared" ref="C101:L101" si="20">C91/$B$96</f>
        <v>7.8548151477694124E-3</v>
      </c>
      <c r="D101">
        <f t="shared" si="20"/>
        <v>0.15062366558040227</v>
      </c>
      <c r="E101">
        <f t="shared" si="20"/>
        <v>0.47870547252500278</v>
      </c>
      <c r="F101">
        <f t="shared" si="20"/>
        <v>0.92167659287560399</v>
      </c>
      <c r="G101">
        <f t="shared" si="20"/>
        <v>0.82930666367007522</v>
      </c>
      <c r="H101">
        <f t="shared" si="20"/>
        <v>1.0046072592426114</v>
      </c>
      <c r="I101">
        <f t="shared" si="20"/>
        <v>1.1812563209349365</v>
      </c>
      <c r="J101">
        <f t="shared" si="20"/>
        <v>1.2062029441510282</v>
      </c>
      <c r="K101">
        <f t="shared" si="20"/>
        <v>1.0025845600629284</v>
      </c>
      <c r="L101">
        <f t="shared" si="20"/>
        <v>0.92032812675581521</v>
      </c>
    </row>
    <row r="102" spans="1:12" x14ac:dyDescent="0.15">
      <c r="A102" t="s">
        <v>14</v>
      </c>
      <c r="C102">
        <f t="shared" ref="C102:L102" si="21">C92/$B$96</f>
        <v>1.9748286324306101E-3</v>
      </c>
      <c r="D102">
        <f t="shared" si="21"/>
        <v>9.9786492864366777E-2</v>
      </c>
      <c r="E102">
        <f t="shared" si="21"/>
        <v>0.38309922463198109</v>
      </c>
      <c r="F102">
        <f t="shared" si="21"/>
        <v>0.67962692437352512</v>
      </c>
      <c r="G102">
        <f t="shared" si="21"/>
        <v>0.86976064726373747</v>
      </c>
      <c r="H102">
        <f t="shared" si="21"/>
        <v>0.93583548713338571</v>
      </c>
      <c r="I102">
        <f t="shared" si="21"/>
        <v>1.0100011237217665</v>
      </c>
      <c r="J102">
        <f t="shared" si="21"/>
        <v>1.0187661535003933</v>
      </c>
      <c r="K102">
        <f t="shared" si="21"/>
        <v>0.95336554669063933</v>
      </c>
      <c r="L102">
        <f t="shared" si="21"/>
        <v>0.92841892347454769</v>
      </c>
    </row>
    <row r="103" spans="1:12" x14ac:dyDescent="0.15">
      <c r="A103" t="s">
        <v>15</v>
      </c>
    </row>
    <row r="105" spans="1:12" x14ac:dyDescent="0.15">
      <c r="A105" t="s">
        <v>20</v>
      </c>
    </row>
  </sheetData>
  <conditionalFormatting sqref="C24:L27 C47:L52 C72:L77 C97:L102">
    <cfRule type="colorScale" priority="2">
      <colorScale>
        <cfvo type="min"/>
        <cfvo type="percentile" val="50"/>
        <cfvo type="max"/>
        <color rgb="FFFF0000"/>
        <color rgb="FFFFFF00"/>
        <color rgb="FF00A933"/>
      </colorScale>
    </cfRule>
  </conditionalFormatting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/>
  </sheetViews>
  <sheetFormatPr baseColWidth="10" defaultColWidth="9.1640625" defaultRowHeight="13" x14ac:dyDescent="0.15"/>
  <sheetData>
    <row r="1" spans="1:5" x14ac:dyDescent="0.15">
      <c r="A1" t="s">
        <v>21</v>
      </c>
    </row>
    <row r="3" spans="1:5" x14ac:dyDescent="0.15">
      <c r="B3" t="s">
        <v>22</v>
      </c>
      <c r="E3" t="s">
        <v>23</v>
      </c>
    </row>
    <row r="4" spans="1:5" x14ac:dyDescent="0.15">
      <c r="A4" t="s">
        <v>3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Normal="100" workbookViewId="0"/>
  </sheetViews>
  <sheetFormatPr baseColWidth="10" defaultColWidth="9.1640625" defaultRowHeight="13" x14ac:dyDescent="0.15"/>
  <cols>
    <col min="1" max="1" width="19.33203125" customWidth="1"/>
    <col min="2" max="2" width="14.83203125" customWidth="1"/>
    <col min="4" max="4" width="2" customWidth="1"/>
    <col min="5" max="5" width="50.5" customWidth="1"/>
  </cols>
  <sheetData>
    <row r="1" spans="1:5" x14ac:dyDescent="0.15">
      <c r="A1" t="s">
        <v>24</v>
      </c>
    </row>
    <row r="3" spans="1:5" x14ac:dyDescent="0.15">
      <c r="B3" t="s">
        <v>25</v>
      </c>
      <c r="E3" t="s">
        <v>1</v>
      </c>
    </row>
    <row r="4" spans="1:5" x14ac:dyDescent="0.15">
      <c r="B4" t="s">
        <v>26</v>
      </c>
    </row>
    <row r="5" spans="1:5" x14ac:dyDescent="0.15">
      <c r="B5" t="s">
        <v>27</v>
      </c>
      <c r="E5" t="s">
        <v>28</v>
      </c>
    </row>
    <row r="6" spans="1:5" x14ac:dyDescent="0.15">
      <c r="B6" t="s">
        <v>29</v>
      </c>
      <c r="E6" t="s">
        <v>2</v>
      </c>
    </row>
    <row r="7" spans="1:5" x14ac:dyDescent="0.15">
      <c r="A7" t="s">
        <v>3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zoomScaleNormal="100" workbookViewId="0"/>
  </sheetViews>
  <sheetFormatPr baseColWidth="10" defaultColWidth="9.1640625" defaultRowHeight="13" x14ac:dyDescent="0.15"/>
  <cols>
    <col min="1" max="1" width="21.5" customWidth="1"/>
    <col min="2" max="2" width="29.5" customWidth="1"/>
    <col min="3" max="3" width="22.33203125" customWidth="1"/>
    <col min="4" max="4" width="2" customWidth="1"/>
    <col min="5" max="5" width="32.33203125" customWidth="1"/>
  </cols>
  <sheetData>
    <row r="1" spans="1:5" x14ac:dyDescent="0.15">
      <c r="A1" t="s">
        <v>30</v>
      </c>
    </row>
    <row r="3" spans="1:5" x14ac:dyDescent="0.15">
      <c r="B3" t="s">
        <v>31</v>
      </c>
      <c r="E3" t="s">
        <v>32</v>
      </c>
    </row>
    <row r="4" spans="1:5" x14ac:dyDescent="0.15">
      <c r="B4" t="s">
        <v>33</v>
      </c>
      <c r="E4" t="s">
        <v>34</v>
      </c>
    </row>
    <row r="5" spans="1:5" x14ac:dyDescent="0.15">
      <c r="B5" t="s">
        <v>35</v>
      </c>
      <c r="E5" t="s">
        <v>36</v>
      </c>
    </row>
    <row r="6" spans="1:5" x14ac:dyDescent="0.15">
      <c r="B6" t="s">
        <v>37</v>
      </c>
      <c r="E6" t="s">
        <v>38</v>
      </c>
    </row>
    <row r="8" spans="1:5" x14ac:dyDescent="0.15">
      <c r="B8" t="s">
        <v>39</v>
      </c>
    </row>
    <row r="10" spans="1:5" x14ac:dyDescent="0.15">
      <c r="C10" t="s">
        <v>40</v>
      </c>
      <c r="E10" t="s">
        <v>41</v>
      </c>
    </row>
    <row r="11" spans="1:5" x14ac:dyDescent="0.15">
      <c r="C11" t="s">
        <v>42</v>
      </c>
      <c r="E11" t="s">
        <v>43</v>
      </c>
    </row>
    <row r="12" spans="1:5" x14ac:dyDescent="0.15">
      <c r="C12" t="s">
        <v>44</v>
      </c>
      <c r="E12" t="s">
        <v>45</v>
      </c>
    </row>
    <row r="13" spans="1:5" x14ac:dyDescent="0.15">
      <c r="C13" t="s">
        <v>46</v>
      </c>
      <c r="E13" t="s">
        <v>47</v>
      </c>
    </row>
    <row r="15" spans="1:5" x14ac:dyDescent="0.15">
      <c r="C15" t="s">
        <v>48</v>
      </c>
      <c r="E15" t="s">
        <v>36</v>
      </c>
    </row>
    <row r="16" spans="1:5" x14ac:dyDescent="0.15">
      <c r="C16" t="s">
        <v>49</v>
      </c>
      <c r="E16" t="s">
        <v>50</v>
      </c>
    </row>
    <row r="17" spans="3:5" x14ac:dyDescent="0.15">
      <c r="C17" t="s">
        <v>51</v>
      </c>
      <c r="E17" t="s">
        <v>36</v>
      </c>
    </row>
    <row r="18" spans="3:5" x14ac:dyDescent="0.15">
      <c r="C18" t="s">
        <v>52</v>
      </c>
      <c r="E18" t="s">
        <v>36</v>
      </c>
    </row>
    <row r="19" spans="3:5" x14ac:dyDescent="0.15">
      <c r="C19" t="s">
        <v>53</v>
      </c>
      <c r="E19" t="s">
        <v>50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zoomScaleNormal="100" workbookViewId="0"/>
  </sheetViews>
  <sheetFormatPr baseColWidth="10" defaultColWidth="9.1640625" defaultRowHeight="13" x14ac:dyDescent="0.15"/>
  <cols>
    <col min="1" max="1" width="19.6640625" customWidth="1"/>
    <col min="2" max="2" width="29.1640625" customWidth="1"/>
    <col min="4" max="4" width="2" customWidth="1"/>
    <col min="5" max="5" width="10.6640625" customWidth="1"/>
  </cols>
  <sheetData>
    <row r="1" spans="1:5" x14ac:dyDescent="0.15">
      <c r="A1" t="s">
        <v>54</v>
      </c>
    </row>
    <row r="3" spans="1:5" x14ac:dyDescent="0.15">
      <c r="B3" t="s">
        <v>55</v>
      </c>
      <c r="E3" t="s">
        <v>56</v>
      </c>
    </row>
    <row r="4" spans="1:5" x14ac:dyDescent="0.15">
      <c r="B4" t="s">
        <v>57</v>
      </c>
      <c r="E4" t="s">
        <v>36</v>
      </c>
    </row>
    <row r="5" spans="1:5" x14ac:dyDescent="0.15">
      <c r="B5" t="s">
        <v>58</v>
      </c>
      <c r="E5" t="s">
        <v>50</v>
      </c>
    </row>
    <row r="7" spans="1:5" x14ac:dyDescent="0.15">
      <c r="A7" t="s">
        <v>4</v>
      </c>
    </row>
    <row r="9" spans="1:5" x14ac:dyDescent="0.15">
      <c r="B9" t="s">
        <v>59</v>
      </c>
      <c r="E9" t="s">
        <v>60</v>
      </c>
    </row>
    <row r="10" spans="1:5" x14ac:dyDescent="0.15">
      <c r="B10" t="s">
        <v>61</v>
      </c>
      <c r="E10" t="s">
        <v>50</v>
      </c>
    </row>
    <row r="11" spans="1:5" x14ac:dyDescent="0.15">
      <c r="B11" t="s">
        <v>62</v>
      </c>
      <c r="E11" t="s">
        <v>63</v>
      </c>
    </row>
    <row r="12" spans="1:5" x14ac:dyDescent="0.15">
      <c r="B12" t="s">
        <v>64</v>
      </c>
      <c r="E12" t="s">
        <v>65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zoomScaleNormal="100" workbookViewId="0"/>
  </sheetViews>
  <sheetFormatPr baseColWidth="10" defaultColWidth="9.1640625" defaultRowHeight="13" x14ac:dyDescent="0.15"/>
  <cols>
    <col min="1" max="1" width="8.6640625" customWidth="1"/>
    <col min="2" max="2" width="23.5" customWidth="1"/>
    <col min="3" max="3" width="39.1640625" customWidth="1"/>
    <col min="4" max="4" width="28.5" customWidth="1"/>
  </cols>
  <sheetData>
    <row r="1" spans="1:5" x14ac:dyDescent="0.15">
      <c r="A1" t="s">
        <v>66</v>
      </c>
    </row>
    <row r="3" spans="1:5" x14ac:dyDescent="0.15">
      <c r="B3" s="6" t="s">
        <v>67</v>
      </c>
      <c r="C3" s="6" t="s">
        <v>68</v>
      </c>
      <c r="D3" s="6" t="s">
        <v>69</v>
      </c>
      <c r="E3" s="6"/>
    </row>
    <row r="4" spans="1:5" x14ac:dyDescent="0.15">
      <c r="B4" t="s">
        <v>2</v>
      </c>
      <c r="C4" t="s">
        <v>70</v>
      </c>
    </row>
    <row r="5" spans="1:5" x14ac:dyDescent="0.15">
      <c r="B5" t="s">
        <v>2</v>
      </c>
      <c r="C5" t="s">
        <v>71</v>
      </c>
      <c r="D5" t="s">
        <v>72</v>
      </c>
    </row>
    <row r="6" spans="1:5" x14ac:dyDescent="0.15">
      <c r="B6" t="s">
        <v>73</v>
      </c>
      <c r="C6" t="s">
        <v>74</v>
      </c>
      <c r="D6" t="s">
        <v>75</v>
      </c>
    </row>
    <row r="7" spans="1:5" x14ac:dyDescent="0.15">
      <c r="B7" t="s">
        <v>76</v>
      </c>
      <c r="C7" t="s">
        <v>77</v>
      </c>
    </row>
    <row r="8" spans="1:5" x14ac:dyDescent="0.15">
      <c r="B8" t="s">
        <v>78</v>
      </c>
      <c r="C8" t="s">
        <v>71</v>
      </c>
      <c r="D8" t="s">
        <v>72</v>
      </c>
    </row>
    <row r="9" spans="1:5" x14ac:dyDescent="0.15">
      <c r="B9" t="s">
        <v>79</v>
      </c>
      <c r="C9" t="s">
        <v>71</v>
      </c>
      <c r="D9" t="s">
        <v>80</v>
      </c>
    </row>
    <row r="10" spans="1:5" x14ac:dyDescent="0.15">
      <c r="B10" t="s">
        <v>81</v>
      </c>
      <c r="C10" t="s">
        <v>82</v>
      </c>
    </row>
    <row r="11" spans="1:5" x14ac:dyDescent="0.15">
      <c r="B11" t="s">
        <v>83</v>
      </c>
      <c r="C11" t="s">
        <v>74</v>
      </c>
      <c r="D11" t="s">
        <v>84</v>
      </c>
    </row>
    <row r="12" spans="1:5" x14ac:dyDescent="0.15">
      <c r="B12" t="s">
        <v>85</v>
      </c>
      <c r="C12" t="s">
        <v>71</v>
      </c>
      <c r="D12" t="s">
        <v>80</v>
      </c>
    </row>
    <row r="13" spans="1:5" x14ac:dyDescent="0.15">
      <c r="B13" t="s">
        <v>86</v>
      </c>
      <c r="C13" t="s">
        <v>77</v>
      </c>
    </row>
    <row r="14" spans="1:5" x14ac:dyDescent="0.15">
      <c r="B14" t="s">
        <v>87</v>
      </c>
      <c r="C14" t="s">
        <v>88</v>
      </c>
      <c r="D14" t="s">
        <v>89</v>
      </c>
    </row>
    <row r="15" spans="1:5" x14ac:dyDescent="0.15">
      <c r="B15" t="s">
        <v>90</v>
      </c>
      <c r="C15" t="s">
        <v>71</v>
      </c>
      <c r="D15" t="s">
        <v>80</v>
      </c>
    </row>
    <row r="16" spans="1:5" x14ac:dyDescent="0.15">
      <c r="B16" t="s">
        <v>91</v>
      </c>
      <c r="C16" t="s">
        <v>71</v>
      </c>
      <c r="D16" t="s">
        <v>92</v>
      </c>
    </row>
    <row r="17" spans="1:4" x14ac:dyDescent="0.15">
      <c r="B17" t="s">
        <v>93</v>
      </c>
      <c r="C17" t="s">
        <v>82</v>
      </c>
    </row>
    <row r="18" spans="1:4" x14ac:dyDescent="0.15">
      <c r="B18" t="s">
        <v>94</v>
      </c>
      <c r="C18" t="s">
        <v>74</v>
      </c>
      <c r="D18" t="s">
        <v>95</v>
      </c>
    </row>
    <row r="19" spans="1:4" x14ac:dyDescent="0.15">
      <c r="B19" t="s">
        <v>96</v>
      </c>
      <c r="C19" t="s">
        <v>77</v>
      </c>
    </row>
    <row r="20" spans="1:4" x14ac:dyDescent="0.15">
      <c r="B20" t="s">
        <v>97</v>
      </c>
      <c r="C20" t="s">
        <v>71</v>
      </c>
      <c r="D20" t="s">
        <v>92</v>
      </c>
    </row>
    <row r="21" spans="1:4" x14ac:dyDescent="0.15">
      <c r="B21" t="s">
        <v>98</v>
      </c>
      <c r="C21" t="s">
        <v>71</v>
      </c>
      <c r="D21" t="s">
        <v>92</v>
      </c>
    </row>
    <row r="22" spans="1:4" x14ac:dyDescent="0.15">
      <c r="B22" t="s">
        <v>99</v>
      </c>
      <c r="C22" t="s">
        <v>82</v>
      </c>
    </row>
    <row r="23" spans="1:4" x14ac:dyDescent="0.15">
      <c r="B23" t="s">
        <v>100</v>
      </c>
      <c r="C23" t="s">
        <v>71</v>
      </c>
      <c r="D23" t="s">
        <v>92</v>
      </c>
    </row>
    <row r="24" spans="1:4" x14ac:dyDescent="0.15">
      <c r="B24" t="s">
        <v>101</v>
      </c>
      <c r="C24" t="s">
        <v>74</v>
      </c>
      <c r="D24" t="s">
        <v>102</v>
      </c>
    </row>
    <row r="25" spans="1:4" x14ac:dyDescent="0.15">
      <c r="B25" t="s">
        <v>103</v>
      </c>
      <c r="C25" t="s">
        <v>77</v>
      </c>
    </row>
    <row r="26" spans="1:4" x14ac:dyDescent="0.15">
      <c r="B26" t="s">
        <v>104</v>
      </c>
      <c r="C26" t="s">
        <v>71</v>
      </c>
      <c r="D26" t="s">
        <v>105</v>
      </c>
    </row>
    <row r="27" spans="1:4" x14ac:dyDescent="0.15">
      <c r="B27" t="s">
        <v>106</v>
      </c>
      <c r="C27" t="s">
        <v>71</v>
      </c>
      <c r="D27" t="s">
        <v>105</v>
      </c>
    </row>
    <row r="28" spans="1:4" x14ac:dyDescent="0.15">
      <c r="B28" t="s">
        <v>107</v>
      </c>
      <c r="C28" t="s">
        <v>82</v>
      </c>
    </row>
    <row r="29" spans="1:4" x14ac:dyDescent="0.15">
      <c r="B29" t="s">
        <v>108</v>
      </c>
      <c r="C29" t="s">
        <v>71</v>
      </c>
      <c r="D29" t="s">
        <v>105</v>
      </c>
    </row>
    <row r="30" spans="1:4" x14ac:dyDescent="0.15">
      <c r="B30" t="s">
        <v>109</v>
      </c>
      <c r="C30" t="s">
        <v>110</v>
      </c>
    </row>
    <row r="31" spans="1:4" x14ac:dyDescent="0.15">
      <c r="A31" t="s">
        <v>3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3"/>
  <sheetViews>
    <sheetView zoomScaleNormal="100" workbookViewId="0"/>
  </sheetViews>
  <sheetFormatPr baseColWidth="10" defaultColWidth="9.1640625" defaultRowHeight="13" x14ac:dyDescent="0.15"/>
  <sheetData>
    <row r="1" spans="1:13" x14ac:dyDescent="0.15">
      <c r="A1" t="s">
        <v>31</v>
      </c>
      <c r="B1" t="s">
        <v>6</v>
      </c>
    </row>
    <row r="2" spans="1:13" x14ac:dyDescent="0.15">
      <c r="A2" t="s">
        <v>111</v>
      </c>
      <c r="B2" t="s">
        <v>112</v>
      </c>
    </row>
    <row r="4" spans="1:13" x14ac:dyDescent="0.15"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</row>
    <row r="5" spans="1:13" x14ac:dyDescent="0.15">
      <c r="A5" s="2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15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15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15">
      <c r="A14" s="2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15">
      <c r="A17" s="2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15">
      <c r="A20" s="2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2" t="s">
        <v>14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15">
      <c r="A26" s="2" t="s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31" spans="1:13" x14ac:dyDescent="0.15">
      <c r="A31" t="s">
        <v>31</v>
      </c>
      <c r="B31" t="s">
        <v>113</v>
      </c>
    </row>
    <row r="32" spans="1:13" x14ac:dyDescent="0.15">
      <c r="A32" t="s">
        <v>111</v>
      </c>
      <c r="B32" t="s">
        <v>112</v>
      </c>
    </row>
    <row r="34" spans="1:13" x14ac:dyDescent="0.15"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</row>
    <row r="35" spans="1:13" x14ac:dyDescent="0.15">
      <c r="A35" s="2" t="s">
        <v>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15">
      <c r="A38" s="2" t="s">
        <v>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15">
      <c r="A41" s="2" t="s">
        <v>10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15">
      <c r="A44" s="2" t="s">
        <v>11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15">
      <c r="A47" s="2" t="s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15">
      <c r="A50" s="2" t="s">
        <v>13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15">
      <c r="A53" s="2" t="s">
        <v>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15">
      <c r="A56" s="2" t="s">
        <v>15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61" spans="1:13" x14ac:dyDescent="0.15">
      <c r="A61" t="s">
        <v>31</v>
      </c>
      <c r="B61" t="s">
        <v>17</v>
      </c>
    </row>
    <row r="62" spans="1:13" x14ac:dyDescent="0.15">
      <c r="A62" t="s">
        <v>111</v>
      </c>
      <c r="B62" t="s">
        <v>112</v>
      </c>
    </row>
    <row r="64" spans="1:13" x14ac:dyDescent="0.15">
      <c r="B64" s="7">
        <v>1</v>
      </c>
      <c r="C64" s="7">
        <v>2</v>
      </c>
      <c r="D64" s="7">
        <v>3</v>
      </c>
      <c r="E64" s="7">
        <v>4</v>
      </c>
      <c r="F64" s="7">
        <v>5</v>
      </c>
      <c r="G64" s="7">
        <v>6</v>
      </c>
      <c r="H64" s="7">
        <v>7</v>
      </c>
      <c r="I64" s="7">
        <v>8</v>
      </c>
      <c r="J64" s="7">
        <v>9</v>
      </c>
      <c r="K64" s="7">
        <v>10</v>
      </c>
      <c r="L64" s="7">
        <v>11</v>
      </c>
      <c r="M64" s="7">
        <v>12</v>
      </c>
    </row>
    <row r="65" spans="1:13" x14ac:dyDescent="0.15">
      <c r="A65" s="2" t="s">
        <v>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15">
      <c r="A68" s="2" t="s">
        <v>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15">
      <c r="A71" s="2" t="s">
        <v>10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15">
      <c r="A74" s="2" t="s">
        <v>11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15">
      <c r="A77" s="2" t="s">
        <v>12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15">
      <c r="A80" s="2" t="s">
        <v>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15">
      <c r="A83" s="2" t="s">
        <v>14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15">
      <c r="A86" s="2" t="s">
        <v>15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91" spans="1:13" x14ac:dyDescent="0.15">
      <c r="A91" t="s">
        <v>31</v>
      </c>
      <c r="B91" t="s">
        <v>114</v>
      </c>
    </row>
    <row r="92" spans="1:13" x14ac:dyDescent="0.15">
      <c r="A92" t="s">
        <v>111</v>
      </c>
      <c r="B92" t="s">
        <v>112</v>
      </c>
    </row>
    <row r="94" spans="1:13" x14ac:dyDescent="0.15">
      <c r="B94" s="7">
        <v>1</v>
      </c>
      <c r="C94" s="7">
        <v>2</v>
      </c>
      <c r="D94" s="7">
        <v>3</v>
      </c>
      <c r="E94" s="7">
        <v>4</v>
      </c>
      <c r="F94" s="7">
        <v>5</v>
      </c>
      <c r="G94" s="7">
        <v>6</v>
      </c>
      <c r="H94" s="7">
        <v>7</v>
      </c>
      <c r="I94" s="7">
        <v>8</v>
      </c>
      <c r="J94" s="7">
        <v>9</v>
      </c>
      <c r="K94" s="7">
        <v>10</v>
      </c>
      <c r="L94" s="7">
        <v>11</v>
      </c>
      <c r="M94" s="7">
        <v>12</v>
      </c>
    </row>
    <row r="95" spans="1:13" x14ac:dyDescent="0.15">
      <c r="A95" s="2" t="s">
        <v>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15">
      <c r="A98" s="2" t="s">
        <v>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 t="s">
        <v>10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15">
      <c r="A104" s="2" t="s">
        <v>11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 t="s">
        <v>12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15">
      <c r="A110" s="2" t="s">
        <v>13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15">
      <c r="A113" s="2" t="s">
        <v>14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15">
      <c r="A116" s="2" t="s">
        <v>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23" spans="1:13" x14ac:dyDescent="0.15">
      <c r="A123" t="s">
        <v>3</v>
      </c>
    </row>
  </sheetData>
  <mergeCells count="416">
    <mergeCell ref="J113:J115"/>
    <mergeCell ref="K113:K115"/>
    <mergeCell ref="L113:L115"/>
    <mergeCell ref="M113:M115"/>
    <mergeCell ref="A116:A118"/>
    <mergeCell ref="B116:B118"/>
    <mergeCell ref="C116:C118"/>
    <mergeCell ref="D116:D118"/>
    <mergeCell ref="E116:E118"/>
    <mergeCell ref="F116:F118"/>
    <mergeCell ref="G116:G118"/>
    <mergeCell ref="H116:H118"/>
    <mergeCell ref="I116:I118"/>
    <mergeCell ref="J116:J118"/>
    <mergeCell ref="K116:K118"/>
    <mergeCell ref="L116:L118"/>
    <mergeCell ref="M116:M118"/>
    <mergeCell ref="A113:A115"/>
    <mergeCell ref="B113:B115"/>
    <mergeCell ref="C113:C115"/>
    <mergeCell ref="D113:D115"/>
    <mergeCell ref="E113:E115"/>
    <mergeCell ref="F113:F115"/>
    <mergeCell ref="G113:G115"/>
    <mergeCell ref="H113:H115"/>
    <mergeCell ref="I113:I115"/>
    <mergeCell ref="J107:J109"/>
    <mergeCell ref="K107:K109"/>
    <mergeCell ref="L107:L109"/>
    <mergeCell ref="M107:M109"/>
    <mergeCell ref="A110:A112"/>
    <mergeCell ref="B110:B112"/>
    <mergeCell ref="C110:C112"/>
    <mergeCell ref="D110:D112"/>
    <mergeCell ref="E110:E112"/>
    <mergeCell ref="F110:F112"/>
    <mergeCell ref="G110:G112"/>
    <mergeCell ref="H110:H112"/>
    <mergeCell ref="I110:I112"/>
    <mergeCell ref="J110:J112"/>
    <mergeCell ref="K110:K112"/>
    <mergeCell ref="L110:L112"/>
    <mergeCell ref="M110:M112"/>
    <mergeCell ref="A107:A109"/>
    <mergeCell ref="B107:B109"/>
    <mergeCell ref="C107:C109"/>
    <mergeCell ref="D107:D109"/>
    <mergeCell ref="E107:E109"/>
    <mergeCell ref="F107:F109"/>
    <mergeCell ref="G107:G109"/>
    <mergeCell ref="H107:H109"/>
    <mergeCell ref="I107:I109"/>
    <mergeCell ref="J101:J103"/>
    <mergeCell ref="K101:K103"/>
    <mergeCell ref="L101:L103"/>
    <mergeCell ref="M101:M103"/>
    <mergeCell ref="A104:A106"/>
    <mergeCell ref="B104:B106"/>
    <mergeCell ref="C104:C106"/>
    <mergeCell ref="D104:D106"/>
    <mergeCell ref="E104:E106"/>
    <mergeCell ref="F104:F106"/>
    <mergeCell ref="G104:G106"/>
    <mergeCell ref="H104:H106"/>
    <mergeCell ref="I104:I106"/>
    <mergeCell ref="J104:J106"/>
    <mergeCell ref="K104:K106"/>
    <mergeCell ref="L104:L106"/>
    <mergeCell ref="M104:M106"/>
    <mergeCell ref="A101:A103"/>
    <mergeCell ref="B101:B103"/>
    <mergeCell ref="C101:C103"/>
    <mergeCell ref="D101:D103"/>
    <mergeCell ref="E101:E103"/>
    <mergeCell ref="F101:F103"/>
    <mergeCell ref="G101:G103"/>
    <mergeCell ref="H101:H103"/>
    <mergeCell ref="I101:I103"/>
    <mergeCell ref="J95:J97"/>
    <mergeCell ref="K95:K97"/>
    <mergeCell ref="L95:L97"/>
    <mergeCell ref="M95:M97"/>
    <mergeCell ref="A98:A100"/>
    <mergeCell ref="B98:B100"/>
    <mergeCell ref="C98:C100"/>
    <mergeCell ref="D98:D100"/>
    <mergeCell ref="E98:E100"/>
    <mergeCell ref="F98:F100"/>
    <mergeCell ref="G98:G100"/>
    <mergeCell ref="H98:H100"/>
    <mergeCell ref="I98:I100"/>
    <mergeCell ref="J98:J100"/>
    <mergeCell ref="K98:K100"/>
    <mergeCell ref="L98:L100"/>
    <mergeCell ref="M98:M100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J83:J85"/>
    <mergeCell ref="K83:K85"/>
    <mergeCell ref="L83:L85"/>
    <mergeCell ref="M83:M85"/>
    <mergeCell ref="A86:A88"/>
    <mergeCell ref="B86:B88"/>
    <mergeCell ref="C86:C88"/>
    <mergeCell ref="D86:D88"/>
    <mergeCell ref="E86:E88"/>
    <mergeCell ref="F86:F88"/>
    <mergeCell ref="G86:G88"/>
    <mergeCell ref="H86:H88"/>
    <mergeCell ref="I86:I88"/>
    <mergeCell ref="J86:J88"/>
    <mergeCell ref="K86:K88"/>
    <mergeCell ref="L86:L88"/>
    <mergeCell ref="M86:M88"/>
    <mergeCell ref="A83:A85"/>
    <mergeCell ref="B83:B85"/>
    <mergeCell ref="C83:C85"/>
    <mergeCell ref="D83:D85"/>
    <mergeCell ref="E83:E85"/>
    <mergeCell ref="F83:F85"/>
    <mergeCell ref="G83:G85"/>
    <mergeCell ref="H83:H85"/>
    <mergeCell ref="I83:I85"/>
    <mergeCell ref="J77:J79"/>
    <mergeCell ref="K77:K79"/>
    <mergeCell ref="L77:L79"/>
    <mergeCell ref="M77:M79"/>
    <mergeCell ref="A80:A82"/>
    <mergeCell ref="B80:B82"/>
    <mergeCell ref="C80:C82"/>
    <mergeCell ref="D80:D82"/>
    <mergeCell ref="E80:E82"/>
    <mergeCell ref="F80:F82"/>
    <mergeCell ref="G80:G82"/>
    <mergeCell ref="H80:H82"/>
    <mergeCell ref="I80:I82"/>
    <mergeCell ref="J80:J82"/>
    <mergeCell ref="K80:K82"/>
    <mergeCell ref="L80:L82"/>
    <mergeCell ref="M80:M82"/>
    <mergeCell ref="A77:A79"/>
    <mergeCell ref="B77:B79"/>
    <mergeCell ref="C77:C79"/>
    <mergeCell ref="D77:D79"/>
    <mergeCell ref="E77:E79"/>
    <mergeCell ref="F77:F79"/>
    <mergeCell ref="G77:G79"/>
    <mergeCell ref="H77:H79"/>
    <mergeCell ref="I77:I79"/>
    <mergeCell ref="J71:J73"/>
    <mergeCell ref="K71:K73"/>
    <mergeCell ref="L71:L73"/>
    <mergeCell ref="M71:M73"/>
    <mergeCell ref="A74:A76"/>
    <mergeCell ref="B74:B76"/>
    <mergeCell ref="C74:C76"/>
    <mergeCell ref="D74:D76"/>
    <mergeCell ref="E74:E76"/>
    <mergeCell ref="F74:F76"/>
    <mergeCell ref="G74:G76"/>
    <mergeCell ref="H74:H76"/>
    <mergeCell ref="I74:I76"/>
    <mergeCell ref="J74:J76"/>
    <mergeCell ref="K74:K76"/>
    <mergeCell ref="L74:L76"/>
    <mergeCell ref="M74:M76"/>
    <mergeCell ref="A71:A73"/>
    <mergeCell ref="B71:B73"/>
    <mergeCell ref="C71:C73"/>
    <mergeCell ref="D71:D73"/>
    <mergeCell ref="E71:E73"/>
    <mergeCell ref="F71:F73"/>
    <mergeCell ref="G71:G73"/>
    <mergeCell ref="H71:H73"/>
    <mergeCell ref="I71:I73"/>
    <mergeCell ref="J65:J67"/>
    <mergeCell ref="K65:K67"/>
    <mergeCell ref="L65:L67"/>
    <mergeCell ref="M65:M67"/>
    <mergeCell ref="A68:A70"/>
    <mergeCell ref="B68:B70"/>
    <mergeCell ref="C68:C70"/>
    <mergeCell ref="D68:D70"/>
    <mergeCell ref="E68:E70"/>
    <mergeCell ref="F68:F70"/>
    <mergeCell ref="G68:G70"/>
    <mergeCell ref="H68:H70"/>
    <mergeCell ref="I68:I70"/>
    <mergeCell ref="J68:J70"/>
    <mergeCell ref="K68:K70"/>
    <mergeCell ref="L68:L70"/>
    <mergeCell ref="M68:M70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J53:J55"/>
    <mergeCell ref="K53:K55"/>
    <mergeCell ref="L53:L55"/>
    <mergeCell ref="M53:M55"/>
    <mergeCell ref="A56:A58"/>
    <mergeCell ref="B56:B58"/>
    <mergeCell ref="C56:C58"/>
    <mergeCell ref="D56:D58"/>
    <mergeCell ref="E56:E58"/>
    <mergeCell ref="F56:F58"/>
    <mergeCell ref="G56:G58"/>
    <mergeCell ref="H56:H58"/>
    <mergeCell ref="I56:I58"/>
    <mergeCell ref="J56:J58"/>
    <mergeCell ref="K56:K58"/>
    <mergeCell ref="L56:L58"/>
    <mergeCell ref="M56:M58"/>
    <mergeCell ref="A53:A55"/>
    <mergeCell ref="B53:B55"/>
    <mergeCell ref="C53:C55"/>
    <mergeCell ref="D53:D55"/>
    <mergeCell ref="E53:E55"/>
    <mergeCell ref="F53:F55"/>
    <mergeCell ref="G53:G55"/>
    <mergeCell ref="H53:H55"/>
    <mergeCell ref="I53:I55"/>
    <mergeCell ref="J47:J49"/>
    <mergeCell ref="K47:K49"/>
    <mergeCell ref="L47:L49"/>
    <mergeCell ref="M47:M49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J50:J52"/>
    <mergeCell ref="K50:K52"/>
    <mergeCell ref="L50:L52"/>
    <mergeCell ref="M50:M52"/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J41:J43"/>
    <mergeCell ref="K41:K43"/>
    <mergeCell ref="L41:L43"/>
    <mergeCell ref="M41:M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K44:K46"/>
    <mergeCell ref="L44:L46"/>
    <mergeCell ref="M44:M46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J35:J37"/>
    <mergeCell ref="K35:K37"/>
    <mergeCell ref="L35:L37"/>
    <mergeCell ref="M35:M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K38:K40"/>
    <mergeCell ref="L38:L40"/>
    <mergeCell ref="M38:M40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J23:J25"/>
    <mergeCell ref="K23:K25"/>
    <mergeCell ref="L23:L25"/>
    <mergeCell ref="M23:M2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J17:J19"/>
    <mergeCell ref="K17:K19"/>
    <mergeCell ref="L17:L19"/>
    <mergeCell ref="M17:M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  <mergeCell ref="K20:K22"/>
    <mergeCell ref="L20:L22"/>
    <mergeCell ref="M20:M22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1:J13"/>
    <mergeCell ref="K11:K13"/>
    <mergeCell ref="L11:L13"/>
    <mergeCell ref="M11:M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5:J7"/>
    <mergeCell ref="K5:K7"/>
    <mergeCell ref="L5:L7"/>
    <mergeCell ref="M5:M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A5:A7"/>
    <mergeCell ref="B5:B7"/>
    <mergeCell ref="C5:C7"/>
    <mergeCell ref="D5:D7"/>
    <mergeCell ref="E5:E7"/>
    <mergeCell ref="F5:F7"/>
    <mergeCell ref="G5:G7"/>
    <mergeCell ref="H5:H7"/>
    <mergeCell ref="I5:I7"/>
  </mergeCell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Luminescence 1_01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C1Excel</dc:creator>
  <dc:description/>
  <cp:lastModifiedBy>McMahon, Teagan</cp:lastModifiedBy>
  <cp:revision>2</cp:revision>
  <dcterms:created xsi:type="dcterms:W3CDTF">2024-12-19T20:16:19Z</dcterms:created>
  <dcterms:modified xsi:type="dcterms:W3CDTF">2024-12-19T22:10:24Z</dcterms:modified>
  <dc:language>en-US</dc:language>
</cp:coreProperties>
</file>