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Volumes/bloom_j/computational_notebooks/tmcmahon/2024/02_RSV/RSV_evolution_neut/01_data/raw_plate_reader/24.12.19_Sera_RSV_rep2/"/>
    </mc:Choice>
  </mc:AlternateContent>
  <xr:revisionPtr revIDLastSave="0" documentId="13_ncr:1_{545F67A3-AE99-7A4D-8AEB-C420EBE4516C}" xr6:coauthVersionLast="47" xr6:coauthVersionMax="47" xr10:uidLastSave="{00000000-0000-0000-0000-000000000000}"/>
  <bookViews>
    <workbookView xWindow="2800" yWindow="940" windowWidth="24460" windowHeight="15420" tabRatio="500" xr2:uid="{00000000-000D-0000-FFFF-FFFF00000000}"/>
  </bookViews>
  <sheets>
    <sheet name="Luminescence 1_01" sheetId="1" r:id="rId1"/>
    <sheet name="General information" sheetId="2" r:id="rId2"/>
    <sheet name="Session information" sheetId="3" r:id="rId3"/>
    <sheet name="Instrument information" sheetId="4" r:id="rId4"/>
    <sheet name="Protocol parameters" sheetId="5" r:id="rId5"/>
    <sheet name="Run log" sheetId="6" r:id="rId6"/>
    <sheet name="Layout definitio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02" i="1" l="1"/>
  <c r="F102" i="1"/>
  <c r="I101" i="1"/>
  <c r="H101" i="1"/>
  <c r="G101" i="1"/>
  <c r="K100" i="1"/>
  <c r="J100" i="1"/>
  <c r="I100" i="1"/>
  <c r="C100" i="1"/>
  <c r="L99" i="1"/>
  <c r="K99" i="1"/>
  <c r="E99" i="1"/>
  <c r="D99" i="1"/>
  <c r="C99" i="1"/>
  <c r="G98" i="1"/>
  <c r="F98" i="1"/>
  <c r="E98" i="1"/>
  <c r="I97" i="1"/>
  <c r="H97" i="1"/>
  <c r="G97" i="1"/>
  <c r="B96" i="1"/>
  <c r="L102" i="1" s="1"/>
  <c r="L77" i="1"/>
  <c r="K77" i="1"/>
  <c r="J77" i="1"/>
  <c r="E77" i="1"/>
  <c r="D77" i="1"/>
  <c r="C77" i="1"/>
  <c r="L76" i="1"/>
  <c r="G76" i="1"/>
  <c r="F76" i="1"/>
  <c r="E76" i="1"/>
  <c r="D76" i="1"/>
  <c r="I75" i="1"/>
  <c r="H75" i="1"/>
  <c r="G75" i="1"/>
  <c r="F75" i="1"/>
  <c r="K74" i="1"/>
  <c r="J74" i="1"/>
  <c r="I74" i="1"/>
  <c r="H74" i="1"/>
  <c r="C74" i="1"/>
  <c r="L73" i="1"/>
  <c r="K73" i="1"/>
  <c r="J73" i="1"/>
  <c r="E73" i="1"/>
  <c r="D73" i="1"/>
  <c r="C73" i="1"/>
  <c r="L72" i="1"/>
  <c r="G72" i="1"/>
  <c r="F72" i="1"/>
  <c r="E72" i="1"/>
  <c r="D72" i="1"/>
  <c r="B71" i="1"/>
  <c r="I77" i="1" s="1"/>
  <c r="G52" i="1"/>
  <c r="I51" i="1"/>
  <c r="K50" i="1"/>
  <c r="C50" i="1"/>
  <c r="E49" i="1"/>
  <c r="G48" i="1"/>
  <c r="I47" i="1"/>
  <c r="B46" i="1"/>
  <c r="F52" i="1" s="1"/>
  <c r="L27" i="1"/>
  <c r="J27" i="1"/>
  <c r="G27" i="1"/>
  <c r="F27" i="1"/>
  <c r="E27" i="1"/>
  <c r="D27" i="1"/>
  <c r="L26" i="1"/>
  <c r="I26" i="1"/>
  <c r="H26" i="1"/>
  <c r="G26" i="1"/>
  <c r="F26" i="1"/>
  <c r="D26" i="1"/>
  <c r="K25" i="1"/>
  <c r="J25" i="1"/>
  <c r="I25" i="1"/>
  <c r="H25" i="1"/>
  <c r="F25" i="1"/>
  <c r="D25" i="1"/>
  <c r="C25" i="1"/>
  <c r="L24" i="1"/>
  <c r="K24" i="1"/>
  <c r="J24" i="1"/>
  <c r="H24" i="1"/>
  <c r="F24" i="1"/>
  <c r="E24" i="1"/>
  <c r="D24" i="1"/>
  <c r="C24" i="1"/>
  <c r="B22" i="1"/>
  <c r="B21" i="1"/>
  <c r="K27" i="1" s="1"/>
  <c r="E102" i="1" l="1"/>
  <c r="H48" i="1"/>
  <c r="K47" i="1"/>
  <c r="E50" i="1"/>
  <c r="I52" i="1"/>
  <c r="D47" i="1"/>
  <c r="J97" i="1"/>
  <c r="H98" i="1"/>
  <c r="F99" i="1"/>
  <c r="L100" i="1"/>
  <c r="H102" i="1"/>
  <c r="L25" i="1"/>
  <c r="J26" i="1"/>
  <c r="H27" i="1"/>
  <c r="E47" i="1"/>
  <c r="C48" i="1"/>
  <c r="K48" i="1"/>
  <c r="I49" i="1"/>
  <c r="G50" i="1"/>
  <c r="E51" i="1"/>
  <c r="C52" i="1"/>
  <c r="K52" i="1"/>
  <c r="H72" i="1"/>
  <c r="F73" i="1"/>
  <c r="D74" i="1"/>
  <c r="L74" i="1"/>
  <c r="J75" i="1"/>
  <c r="H76" i="1"/>
  <c r="F77" i="1"/>
  <c r="C97" i="1"/>
  <c r="K97" i="1"/>
  <c r="I98" i="1"/>
  <c r="G99" i="1"/>
  <c r="E100" i="1"/>
  <c r="C101" i="1"/>
  <c r="K101" i="1"/>
  <c r="I102" i="1"/>
  <c r="G24" i="1"/>
  <c r="E25" i="1"/>
  <c r="C26" i="1"/>
  <c r="K26" i="1"/>
  <c r="I27" i="1"/>
  <c r="F47" i="1"/>
  <c r="D48" i="1"/>
  <c r="L48" i="1"/>
  <c r="J49" i="1"/>
  <c r="H50" i="1"/>
  <c r="F51" i="1"/>
  <c r="D52" i="1"/>
  <c r="L52" i="1"/>
  <c r="I72" i="1"/>
  <c r="G73" i="1"/>
  <c r="E74" i="1"/>
  <c r="C75" i="1"/>
  <c r="K75" i="1"/>
  <c r="I76" i="1"/>
  <c r="G77" i="1"/>
  <c r="D97" i="1"/>
  <c r="L97" i="1"/>
  <c r="J98" i="1"/>
  <c r="H99" i="1"/>
  <c r="F100" i="1"/>
  <c r="D101" i="1"/>
  <c r="L101" i="1"/>
  <c r="J102" i="1"/>
  <c r="J47" i="1"/>
  <c r="D50" i="1"/>
  <c r="J51" i="1"/>
  <c r="H52" i="1"/>
  <c r="I48" i="1"/>
  <c r="C51" i="1"/>
  <c r="J48" i="1"/>
  <c r="H49" i="1"/>
  <c r="D51" i="1"/>
  <c r="L51" i="1"/>
  <c r="J52" i="1"/>
  <c r="J101" i="1"/>
  <c r="G47" i="1"/>
  <c r="E48" i="1"/>
  <c r="C49" i="1"/>
  <c r="K49" i="1"/>
  <c r="I50" i="1"/>
  <c r="G51" i="1"/>
  <c r="E52" i="1"/>
  <c r="J72" i="1"/>
  <c r="H73" i="1"/>
  <c r="F74" i="1"/>
  <c r="D75" i="1"/>
  <c r="L75" i="1"/>
  <c r="J76" i="1"/>
  <c r="H77" i="1"/>
  <c r="E97" i="1"/>
  <c r="C98" i="1"/>
  <c r="K98" i="1"/>
  <c r="I99" i="1"/>
  <c r="G100" i="1"/>
  <c r="E101" i="1"/>
  <c r="C102" i="1"/>
  <c r="K102" i="1"/>
  <c r="F49" i="1"/>
  <c r="L50" i="1"/>
  <c r="C47" i="1"/>
  <c r="G49" i="1"/>
  <c r="K51" i="1"/>
  <c r="L47" i="1"/>
  <c r="F50" i="1"/>
  <c r="D100" i="1"/>
  <c r="I24" i="1"/>
  <c r="G25" i="1"/>
  <c r="E26" i="1"/>
  <c r="C27" i="1"/>
  <c r="H47" i="1"/>
  <c r="F48" i="1"/>
  <c r="D49" i="1"/>
  <c r="L49" i="1"/>
  <c r="J50" i="1"/>
  <c r="H51" i="1"/>
  <c r="C72" i="1"/>
  <c r="K72" i="1"/>
  <c r="I73" i="1"/>
  <c r="G74" i="1"/>
  <c r="E75" i="1"/>
  <c r="C76" i="1"/>
  <c r="K76" i="1"/>
  <c r="F97" i="1"/>
  <c r="D98" i="1"/>
  <c r="L98" i="1"/>
  <c r="J99" i="1"/>
  <c r="H100" i="1"/>
  <c r="F101" i="1"/>
  <c r="D102" i="1"/>
</calcChain>
</file>

<file path=xl/sharedStrings.xml><?xml version="1.0" encoding="utf-8"?>
<sst xmlns="http://schemas.openxmlformats.org/spreadsheetml/2006/main" count="282" uniqueCount="115">
  <si>
    <t>Measurement results</t>
  </si>
  <si>
    <t>2024.12.19_Neut_V4.skax</t>
  </si>
  <si>
    <t>12/19/2024 11:52:06 AM</t>
  </si>
  <si>
    <t xml:space="preserve"> </t>
  </si>
  <si>
    <t>Luminescence 1</t>
  </si>
  <si>
    <t>Wavelength: 0 nm</t>
  </si>
  <si>
    <t>V4P4</t>
  </si>
  <si>
    <t>RLU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</si>
  <si>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</si>
  <si>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</si>
  <si>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</si>
  <si>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</si>
  <si>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</si>
  <si>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</si>
  <si>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</si>
  <si>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</si>
  <si>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</si>
  <si>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V4P3</t>
  </si>
  <si>
    <t>V4P2</t>
  </si>
  <si>
    <t>V4P1</t>
  </si>
  <si>
    <t>Autoloading range A1 - M103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</si>
  <si>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</si>
  <si>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</si>
  <si>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</si>
  <si>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</si>
  <si>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</si>
  <si>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</si>
  <si>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</si>
  <si>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</si>
  <si>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</si>
  <si>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</si>
  <si>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</si>
  <si>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</si>
  <si>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</si>
  <si>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</si>
  <si>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</si>
  <si>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</si>
  <si>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</si>
  <si>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3020-83508</t>
  </si>
  <si>
    <t>Instrument modules</t>
  </si>
  <si>
    <t>Module's name</t>
  </si>
  <si>
    <t>LAT module</t>
  </si>
  <si>
    <t>Module's serial number</t>
  </si>
  <si>
    <t>LL2421801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</si>
  <si>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</si>
  <si>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</si>
  <si>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</si>
  <si>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</si>
  <si>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</si>
  <si>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</si>
  <si>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</si>
  <si>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</si>
  <si>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</si>
  <si>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</t>
  </si>
  <si>
    <t>Protocol parameters</t>
  </si>
  <si>
    <t>Measurement order</t>
  </si>
  <si>
    <t>3</t>
  </si>
  <si>
    <t>Use settle delay</t>
  </si>
  <si>
    <t>Check temperature at start [°C]</t>
  </si>
  <si>
    <t>Optics</t>
  </si>
  <si>
    <t>Normal</t>
  </si>
  <si>
    <t>Use smaller aperture</t>
  </si>
  <si>
    <t>Dynamic Range</t>
  </si>
  <si>
    <t>Automatic</t>
  </si>
  <si>
    <t>Measurement Time [ms]</t>
  </si>
  <si>
    <t>1000</t>
  </si>
  <si>
    <t>Run log</t>
  </si>
  <si>
    <t>Time</t>
  </si>
  <si>
    <t>Event</t>
  </si>
  <si>
    <t>Information</t>
  </si>
  <si>
    <t>Session 2024.12.19_Neut_V4.skax started</t>
  </si>
  <si>
    <t>Temperature</t>
  </si>
  <si>
    <t>22.2°C</t>
  </si>
  <si>
    <t>12/19/2024 11:52:14 AM</t>
  </si>
  <si>
    <t>User action</t>
  </si>
  <si>
    <t>Please insert plate V4P4 (1/4)</t>
  </si>
  <si>
    <t>12/19/2024 11:52:28 AM</t>
  </si>
  <si>
    <t>Step Luminescence 1 started</t>
  </si>
  <si>
    <t>12/19/2024 11:52:35 AM</t>
  </si>
  <si>
    <t>Calibration</t>
  </si>
  <si>
    <t>Luminometric 1.13244 168160</t>
  </si>
  <si>
    <t>12/19/2024 11:52:39 AM</t>
  </si>
  <si>
    <t>12/19/2024 11:53:39 AM</t>
  </si>
  <si>
    <t>22.3°C</t>
  </si>
  <si>
    <t>12/19/2024 11:54:39 AM</t>
  </si>
  <si>
    <t>Step Luminescence 1 ended</t>
  </si>
  <si>
    <t>12/19/2024 11:54:47 AM</t>
  </si>
  <si>
    <t>Please insert plate V4P3 (2/4)</t>
  </si>
  <si>
    <t>12/19/2024 11:55:06 AM</t>
  </si>
  <si>
    <t>12/19/2024 11:55:39 AM</t>
  </si>
  <si>
    <t>12/19/2024 11:56:39 AM</t>
  </si>
  <si>
    <t>22.4°C</t>
  </si>
  <si>
    <t>12/19/2024 11:57:15 AM</t>
  </si>
  <si>
    <t>12/19/2024 11:57:23 AM</t>
  </si>
  <si>
    <t>Please insert plate V4P2 (3/4)</t>
  </si>
  <si>
    <t>12/19/2024 11:57:39 AM</t>
  </si>
  <si>
    <t>12/19/2024 11:57:44 AM</t>
  </si>
  <si>
    <t>12/19/2024 11:58:39 AM</t>
  </si>
  <si>
    <t>22.5°C</t>
  </si>
  <si>
    <t>12/19/2024 11:59:39 AM</t>
  </si>
  <si>
    <t>12/19/2024 11:59:54 AM</t>
  </si>
  <si>
    <t>12/19/2024 12:00:02 PM</t>
  </si>
  <si>
    <t>Please insert plate V4P1 (4/4)</t>
  </si>
  <si>
    <t>12/19/2024 12:00:21 PM</t>
  </si>
  <si>
    <t>12/19/2024 12:00:28 PM</t>
  </si>
  <si>
    <t>Luminometric 1.14043 215399</t>
  </si>
  <si>
    <t>12/19/2024 12:00:39 PM</t>
  </si>
  <si>
    <t>12/19/2024 12:01:39 PM</t>
  </si>
  <si>
    <t>12/19/2024 12:02:32 PM</t>
  </si>
  <si>
    <t>12/19/2024 12:02:39 PM</t>
  </si>
  <si>
    <t>22.6°C</t>
  </si>
  <si>
    <t>12/19/2024 12:02:43 PM</t>
  </si>
  <si>
    <t>Session 2024.12.19_Neut_V4.skax ended</t>
  </si>
  <si>
    <t>Plate template</t>
  </si>
  <si>
    <t>ANSI/SBS Standard, 96-well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</si>
</sst>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5"/>
  <sheetViews>
    <sheetView tabSelected="1" zoomScaleNormal="100" workbookViewId="0">
      <selection activeCell="A9" sqref="A9"/>
    </sheetView>
  </sheetViews>
  <sheetFormatPr baseColWidth="10" defaultColWidth="9.1640625" defaultRowHeight="13" x14ac:dyDescent="0.15"/>
  <cols>
    <col min="1" max="1" width="23.5" customWidth="1"/>
    <col min="2" max="2" width="12.5" customWidth="1"/>
    <col min="3" max="4" width="8.5" customWidth="1"/>
    <col min="5" max="12" width="9.6640625" customWidth="1"/>
    <col min="13" max="13" width="7.5" customWidth="1"/>
  </cols>
  <sheetData>
    <row r="1" spans="1:13" x14ac:dyDescent="0.15">
      <c r="A1" t="s">
        <v>0</v>
      </c>
    </row>
    <row r="2" spans="1:13" x14ac:dyDescent="0.15">
      <c r="A2" t="s">
        <v>1</v>
      </c>
    </row>
    <row r="3" spans="1:13" x14ac:dyDescent="0.15">
      <c r="A3" t="s">
        <v>2</v>
      </c>
    </row>
    <row r="4" spans="1:13" x14ac:dyDescent="0.15">
      <c r="A4" t="s">
        <v>3</v>
      </c>
    </row>
    <row r="5" spans="1:13" x14ac:dyDescent="0.15">
      <c r="A5" t="s">
        <v>4</v>
      </c>
    </row>
    <row r="6" spans="1:13" x14ac:dyDescent="0.15">
      <c r="A6" t="s">
        <v>5</v>
      </c>
    </row>
    <row r="7" spans="1:13" x14ac:dyDescent="0.15">
      <c r="A7" t="s">
        <v>3</v>
      </c>
    </row>
    <row r="8" spans="1:13" x14ac:dyDescent="0.15">
      <c r="A8" s="8" t="s">
        <v>6</v>
      </c>
    </row>
    <row r="9" spans="1:13" x14ac:dyDescent="0.15">
      <c r="A9" t="s">
        <v>3</v>
      </c>
    </row>
    <row r="10" spans="1:13" x14ac:dyDescent="0.15">
      <c r="A10" t="s">
        <v>7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3">
        <v>8</v>
      </c>
      <c r="J10" s="3">
        <v>9</v>
      </c>
      <c r="K10" s="3">
        <v>10</v>
      </c>
      <c r="L10" s="3">
        <v>11</v>
      </c>
      <c r="M10" s="3">
        <v>12</v>
      </c>
    </row>
    <row r="11" spans="1:13" x14ac:dyDescent="0.15">
      <c r="A11" t="s">
        <v>8</v>
      </c>
      <c r="B11" s="4">
        <v>106.3</v>
      </c>
      <c r="C11" s="4">
        <v>120.5</v>
      </c>
      <c r="D11" s="4">
        <v>202.3</v>
      </c>
      <c r="E11" s="4">
        <v>273.39999999999998</v>
      </c>
      <c r="F11" s="4">
        <v>580.20000000000005</v>
      </c>
      <c r="G11" s="4">
        <v>643.29999999999995</v>
      </c>
      <c r="H11" s="4">
        <v>725.2</v>
      </c>
      <c r="I11" s="4">
        <v>912.4</v>
      </c>
      <c r="J11" s="3">
        <v>1097</v>
      </c>
      <c r="K11" s="3">
        <v>2615</v>
      </c>
      <c r="L11" s="3">
        <v>9588</v>
      </c>
      <c r="M11" s="3">
        <v>2544</v>
      </c>
    </row>
    <row r="12" spans="1:13" x14ac:dyDescent="0.15">
      <c r="A12" t="s">
        <v>9</v>
      </c>
      <c r="B12" s="5">
        <v>68.900000000000006</v>
      </c>
      <c r="C12" s="4">
        <v>169.9</v>
      </c>
      <c r="D12" s="4">
        <v>356.9</v>
      </c>
      <c r="E12" s="4">
        <v>662.8</v>
      </c>
      <c r="F12" s="3">
        <v>3637</v>
      </c>
      <c r="G12" s="3">
        <v>1952</v>
      </c>
      <c r="H12" s="3">
        <v>1890</v>
      </c>
      <c r="I12" s="3">
        <v>3485</v>
      </c>
      <c r="J12" s="3">
        <v>3744</v>
      </c>
      <c r="K12" s="3">
        <v>28430</v>
      </c>
      <c r="L12" s="3">
        <v>3186000</v>
      </c>
      <c r="M12" s="3">
        <v>9980</v>
      </c>
    </row>
    <row r="13" spans="1:13" x14ac:dyDescent="0.15">
      <c r="A13" t="s">
        <v>10</v>
      </c>
      <c r="B13" s="4">
        <v>134.80000000000001</v>
      </c>
      <c r="C13" s="4">
        <v>247.7</v>
      </c>
      <c r="D13" s="4">
        <v>722.2</v>
      </c>
      <c r="E13" s="3">
        <v>2483</v>
      </c>
      <c r="F13" s="3">
        <v>33440</v>
      </c>
      <c r="G13" s="3">
        <v>11970</v>
      </c>
      <c r="H13" s="3">
        <v>15220</v>
      </c>
      <c r="I13" s="3">
        <v>42350</v>
      </c>
      <c r="J13" s="3">
        <v>21980</v>
      </c>
      <c r="K13" s="3">
        <v>23050</v>
      </c>
      <c r="L13" s="3"/>
      <c r="M13" s="3">
        <v>5361</v>
      </c>
    </row>
    <row r="14" spans="1:13" x14ac:dyDescent="0.15">
      <c r="A14" t="s">
        <v>11</v>
      </c>
      <c r="B14" s="4">
        <v>203.9</v>
      </c>
      <c r="C14" s="3">
        <v>3384</v>
      </c>
      <c r="D14" s="3">
        <v>7987</v>
      </c>
      <c r="E14" s="3">
        <v>232600</v>
      </c>
      <c r="F14" s="3">
        <v>1008000</v>
      </c>
      <c r="G14" s="3">
        <v>2280000</v>
      </c>
      <c r="H14" s="3">
        <v>2716000</v>
      </c>
      <c r="I14" s="3">
        <v>3504000</v>
      </c>
      <c r="J14" s="3">
        <v>3859000</v>
      </c>
      <c r="K14" s="3">
        <v>3678000</v>
      </c>
      <c r="L14" s="3">
        <v>3555000</v>
      </c>
      <c r="M14" s="3">
        <v>12580</v>
      </c>
    </row>
    <row r="15" spans="1:13" x14ac:dyDescent="0.15">
      <c r="A15" t="s">
        <v>12</v>
      </c>
      <c r="B15" s="4">
        <v>138.19999999999999</v>
      </c>
      <c r="C15" s="3">
        <v>1041</v>
      </c>
      <c r="D15" s="3">
        <v>18900</v>
      </c>
      <c r="E15" s="3">
        <v>132800</v>
      </c>
      <c r="F15" s="3">
        <v>1039000</v>
      </c>
      <c r="G15" s="3">
        <v>2518000</v>
      </c>
      <c r="H15" s="3">
        <v>2909000</v>
      </c>
      <c r="I15" s="3">
        <v>3666000</v>
      </c>
      <c r="J15" s="3">
        <v>3659000</v>
      </c>
      <c r="K15" s="3">
        <v>3462000</v>
      </c>
      <c r="L15" s="3">
        <v>3162000</v>
      </c>
      <c r="M15" s="3">
        <v>13680</v>
      </c>
    </row>
    <row r="16" spans="1:13" x14ac:dyDescent="0.15">
      <c r="A16" t="s">
        <v>13</v>
      </c>
      <c r="B16" s="4">
        <v>174</v>
      </c>
      <c r="C16" s="3">
        <v>11820</v>
      </c>
      <c r="D16" s="3">
        <v>15140</v>
      </c>
      <c r="E16" s="3">
        <v>131600</v>
      </c>
      <c r="F16" s="3">
        <v>943100</v>
      </c>
      <c r="G16" s="3">
        <v>2566000</v>
      </c>
      <c r="H16" s="3">
        <v>3453000</v>
      </c>
      <c r="I16" s="3">
        <v>3560000</v>
      </c>
      <c r="J16" s="3">
        <v>3409000</v>
      </c>
      <c r="K16" s="3">
        <v>3877000</v>
      </c>
      <c r="L16" s="3">
        <v>3269000</v>
      </c>
      <c r="M16" s="3">
        <v>13120</v>
      </c>
    </row>
    <row r="17" spans="1:13" x14ac:dyDescent="0.15">
      <c r="A17" t="s">
        <v>14</v>
      </c>
      <c r="B17" s="5">
        <v>98.29</v>
      </c>
      <c r="C17" s="4">
        <v>969.4</v>
      </c>
      <c r="D17" s="3">
        <v>11720</v>
      </c>
      <c r="E17" s="3">
        <v>121300</v>
      </c>
      <c r="F17" s="3">
        <v>801600</v>
      </c>
      <c r="G17" s="3">
        <v>2064000</v>
      </c>
      <c r="H17" s="3">
        <v>3208000</v>
      </c>
      <c r="I17" s="3">
        <v>3436000</v>
      </c>
      <c r="J17" s="3">
        <v>3375000</v>
      </c>
      <c r="K17" s="3">
        <v>3390000</v>
      </c>
      <c r="L17" s="3">
        <v>3127000</v>
      </c>
      <c r="M17" s="3">
        <v>8706</v>
      </c>
    </row>
    <row r="18" spans="1:13" x14ac:dyDescent="0.15">
      <c r="A18" t="s">
        <v>15</v>
      </c>
      <c r="B18" s="4">
        <v>109.1</v>
      </c>
      <c r="C18" s="5">
        <v>80.14</v>
      </c>
      <c r="D18" s="4">
        <v>335.5</v>
      </c>
      <c r="E18" s="3">
        <v>1015</v>
      </c>
      <c r="F18" s="3">
        <v>4219</v>
      </c>
      <c r="G18" s="3">
        <v>11550</v>
      </c>
      <c r="H18" s="3">
        <v>17040</v>
      </c>
      <c r="I18" s="3">
        <v>15500</v>
      </c>
      <c r="J18" s="3">
        <v>13890</v>
      </c>
      <c r="K18" s="3">
        <v>12370</v>
      </c>
      <c r="L18" s="3">
        <v>11290</v>
      </c>
      <c r="M18" s="3">
        <v>1824</v>
      </c>
    </row>
    <row r="20" spans="1:13" x14ac:dyDescent="0.15">
      <c r="A20" t="s">
        <v>16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</row>
    <row r="21" spans="1:13" x14ac:dyDescent="0.15">
      <c r="A21" t="s">
        <v>8</v>
      </c>
      <c r="B21">
        <f>AVERAGE(L12:L17)</f>
        <v>3259800</v>
      </c>
    </row>
    <row r="22" spans="1:13" x14ac:dyDescent="0.15">
      <c r="A22" t="s">
        <v>9</v>
      </c>
      <c r="B22">
        <f>AVERAGE(L14:L17,L12)</f>
        <v>3259800</v>
      </c>
    </row>
    <row r="23" spans="1:13" x14ac:dyDescent="0.15">
      <c r="A23" t="s">
        <v>10</v>
      </c>
    </row>
    <row r="24" spans="1:13" x14ac:dyDescent="0.15">
      <c r="A24" t="s">
        <v>11</v>
      </c>
      <c r="C24">
        <f t="shared" ref="C24:L24" si="0">C14/$B$21</f>
        <v>1.0381004969630039E-3</v>
      </c>
      <c r="D24">
        <f t="shared" si="0"/>
        <v>2.4501503159703049E-3</v>
      </c>
      <c r="E24">
        <f t="shared" si="0"/>
        <v>7.1354070801889685E-2</v>
      </c>
      <c r="F24">
        <f t="shared" si="0"/>
        <v>0.30922142462727775</v>
      </c>
      <c r="G24">
        <f t="shared" si="0"/>
        <v>0.699429412847414</v>
      </c>
      <c r="H24">
        <f t="shared" si="0"/>
        <v>0.83317994969016507</v>
      </c>
      <c r="I24">
        <f t="shared" si="0"/>
        <v>1.074912571323394</v>
      </c>
      <c r="J24">
        <f t="shared" si="0"/>
        <v>1.1838149579728818</v>
      </c>
      <c r="K24">
        <f t="shared" si="0"/>
        <v>1.1282900791459598</v>
      </c>
      <c r="L24">
        <f t="shared" si="0"/>
        <v>1.0905577029265598</v>
      </c>
    </row>
    <row r="25" spans="1:13" x14ac:dyDescent="0.15">
      <c r="A25" t="s">
        <v>12</v>
      </c>
      <c r="C25">
        <f t="shared" ref="C25:L25" si="1">C15/$B$21</f>
        <v>3.1934474507638508E-4</v>
      </c>
      <c r="D25">
        <f t="shared" si="1"/>
        <v>5.7979017117614573E-3</v>
      </c>
      <c r="E25">
        <f t="shared" si="1"/>
        <v>4.0738695625498499E-2</v>
      </c>
      <c r="F25">
        <f t="shared" si="1"/>
        <v>0.31873121050371189</v>
      </c>
      <c r="G25">
        <f t="shared" si="1"/>
        <v>0.77244002699552117</v>
      </c>
      <c r="H25">
        <f t="shared" si="1"/>
        <v>0.89238603595312593</v>
      </c>
      <c r="I25">
        <f t="shared" si="1"/>
        <v>1.1246088717099207</v>
      </c>
      <c r="J25">
        <f t="shared" si="1"/>
        <v>1.1224615007055647</v>
      </c>
      <c r="K25">
        <f t="shared" si="1"/>
        <v>1.0620283452972574</v>
      </c>
      <c r="L25">
        <f t="shared" si="1"/>
        <v>0.96999815939628198</v>
      </c>
    </row>
    <row r="26" spans="1:13" x14ac:dyDescent="0.15">
      <c r="A26" t="s">
        <v>13</v>
      </c>
      <c r="C26">
        <f t="shared" ref="C26:L26" si="2">C16/$B$21</f>
        <v>3.6259893244984355E-3</v>
      </c>
      <c r="D26">
        <f t="shared" si="2"/>
        <v>4.6444567151358975E-3</v>
      </c>
      <c r="E26">
        <f t="shared" si="2"/>
        <v>4.0370574881894591E-2</v>
      </c>
      <c r="F26">
        <f t="shared" si="2"/>
        <v>0.28931222774403337</v>
      </c>
      <c r="G26">
        <f t="shared" si="2"/>
        <v>0.78716485673967729</v>
      </c>
      <c r="H26">
        <f t="shared" si="2"/>
        <v>1.0592674397202282</v>
      </c>
      <c r="I26">
        <f t="shared" si="2"/>
        <v>1.0920915393582429</v>
      </c>
      <c r="J26">
        <f t="shared" si="2"/>
        <v>1.0457696791214184</v>
      </c>
      <c r="K26">
        <f t="shared" si="2"/>
        <v>1.1893367691269403</v>
      </c>
      <c r="L26">
        <f t="shared" si="2"/>
        <v>1.0028222590342966</v>
      </c>
    </row>
    <row r="27" spans="1:13" x14ac:dyDescent="0.15">
      <c r="A27" t="s">
        <v>14</v>
      </c>
      <c r="C27">
        <f t="shared" ref="C27:L27" si="3">C17/$B$21</f>
        <v>2.9738020737468554E-4</v>
      </c>
      <c r="D27">
        <f t="shared" si="3"/>
        <v>3.595312595864777E-3</v>
      </c>
      <c r="E27">
        <f t="shared" si="3"/>
        <v>3.7210871832627772E-2</v>
      </c>
      <c r="F27">
        <f t="shared" si="3"/>
        <v>0.24590465672740658</v>
      </c>
      <c r="G27">
        <f t="shared" si="3"/>
        <v>0.63316767899871162</v>
      </c>
      <c r="H27">
        <f t="shared" si="3"/>
        <v>0.98410945456776489</v>
      </c>
      <c r="I27">
        <f t="shared" si="3"/>
        <v>1.0540523958525063</v>
      </c>
      <c r="J27">
        <f t="shared" si="3"/>
        <v>1.0353395913859746</v>
      </c>
      <c r="K27">
        <f t="shared" si="3"/>
        <v>1.0399411006810233</v>
      </c>
      <c r="L27">
        <f t="shared" si="3"/>
        <v>0.95926130437450152</v>
      </c>
    </row>
    <row r="28" spans="1:13" x14ac:dyDescent="0.15">
      <c r="A28" t="s">
        <v>15</v>
      </c>
    </row>
    <row r="31" spans="1:13" x14ac:dyDescent="0.15">
      <c r="A31" t="s">
        <v>5</v>
      </c>
    </row>
    <row r="32" spans="1:13" x14ac:dyDescent="0.15">
      <c r="A32" t="s">
        <v>3</v>
      </c>
    </row>
    <row r="33" spans="1:13" x14ac:dyDescent="0.15">
      <c r="A33" s="8" t="s">
        <v>17</v>
      </c>
    </row>
    <row r="34" spans="1:13" x14ac:dyDescent="0.15">
      <c r="A34" t="s">
        <v>3</v>
      </c>
    </row>
    <row r="35" spans="1:13" x14ac:dyDescent="0.15">
      <c r="A35" t="s">
        <v>7</v>
      </c>
      <c r="B35" s="3">
        <v>1</v>
      </c>
      <c r="C35" s="3">
        <v>2</v>
      </c>
      <c r="D35" s="3">
        <v>3</v>
      </c>
      <c r="E35" s="3">
        <v>4</v>
      </c>
      <c r="F35" s="3">
        <v>5</v>
      </c>
      <c r="G35" s="3">
        <v>6</v>
      </c>
      <c r="H35" s="3">
        <v>7</v>
      </c>
      <c r="I35" s="3">
        <v>8</v>
      </c>
      <c r="J35" s="3">
        <v>9</v>
      </c>
      <c r="K35" s="3">
        <v>10</v>
      </c>
      <c r="L35" s="3">
        <v>11</v>
      </c>
      <c r="M35" s="3">
        <v>12</v>
      </c>
    </row>
    <row r="36" spans="1:13" x14ac:dyDescent="0.15">
      <c r="A36" t="s">
        <v>8</v>
      </c>
      <c r="B36" s="4">
        <v>506.4</v>
      </c>
      <c r="C36" s="3">
        <v>1572</v>
      </c>
      <c r="D36" s="3">
        <v>5411</v>
      </c>
      <c r="E36" s="3">
        <v>12100</v>
      </c>
      <c r="F36" s="3">
        <v>15970</v>
      </c>
      <c r="G36" s="3">
        <v>17610</v>
      </c>
      <c r="H36" s="3">
        <v>16660</v>
      </c>
      <c r="I36" s="3">
        <v>17180</v>
      </c>
      <c r="J36" s="3">
        <v>17280</v>
      </c>
      <c r="K36" s="3">
        <v>14400</v>
      </c>
      <c r="L36" s="3">
        <v>13070</v>
      </c>
      <c r="M36" s="3">
        <v>3467</v>
      </c>
    </row>
    <row r="37" spans="1:13" x14ac:dyDescent="0.15">
      <c r="A37" t="s">
        <v>9</v>
      </c>
      <c r="B37" s="4">
        <v>794.6</v>
      </c>
      <c r="C37" s="3">
        <v>122600</v>
      </c>
      <c r="D37" s="3">
        <v>900900</v>
      </c>
      <c r="E37" s="3">
        <v>2803000</v>
      </c>
      <c r="F37" s="3">
        <v>3468000</v>
      </c>
      <c r="G37" s="3">
        <v>3876000</v>
      </c>
      <c r="H37" s="3">
        <v>3408000</v>
      </c>
      <c r="I37" s="3">
        <v>3583000</v>
      </c>
      <c r="J37" s="3">
        <v>3774000</v>
      </c>
      <c r="K37" s="3">
        <v>3663000</v>
      </c>
      <c r="L37" s="3">
        <v>3833000</v>
      </c>
      <c r="M37" s="3">
        <v>13270</v>
      </c>
    </row>
    <row r="38" spans="1:13" x14ac:dyDescent="0.15">
      <c r="A38" t="s">
        <v>10</v>
      </c>
      <c r="B38" s="4">
        <v>789</v>
      </c>
      <c r="C38" s="3">
        <v>78010</v>
      </c>
      <c r="D38" s="3">
        <v>927100</v>
      </c>
      <c r="E38" s="3">
        <v>2267000</v>
      </c>
      <c r="F38" s="3">
        <v>3742000</v>
      </c>
      <c r="G38" s="3">
        <v>3780000</v>
      </c>
      <c r="H38" s="3">
        <v>3901000</v>
      </c>
      <c r="I38" s="3">
        <v>3883000</v>
      </c>
      <c r="J38" s="3">
        <v>4014000</v>
      </c>
      <c r="K38" s="3">
        <v>3818000</v>
      </c>
      <c r="L38" s="3">
        <v>3618000</v>
      </c>
      <c r="M38" s="3">
        <v>14380</v>
      </c>
    </row>
    <row r="39" spans="1:13" x14ac:dyDescent="0.15">
      <c r="A39" t="s">
        <v>11</v>
      </c>
      <c r="B39" s="4">
        <v>624.29999999999995</v>
      </c>
      <c r="C39" s="3">
        <v>25280</v>
      </c>
      <c r="D39" s="3">
        <v>183800</v>
      </c>
      <c r="E39" s="3">
        <v>1015000</v>
      </c>
      <c r="F39" s="3">
        <v>2244000</v>
      </c>
      <c r="G39" s="3">
        <v>3365000</v>
      </c>
      <c r="H39" s="3">
        <v>3642000</v>
      </c>
      <c r="I39" s="3">
        <v>3451000</v>
      </c>
      <c r="J39" s="3">
        <v>4011000</v>
      </c>
      <c r="K39" s="3">
        <v>3723000</v>
      </c>
      <c r="L39" s="3">
        <v>3827000</v>
      </c>
      <c r="M39" s="3">
        <v>14950</v>
      </c>
    </row>
    <row r="40" spans="1:13" x14ac:dyDescent="0.15">
      <c r="A40" t="s">
        <v>12</v>
      </c>
      <c r="B40" s="4">
        <v>305.60000000000002</v>
      </c>
      <c r="C40" s="3">
        <v>23130</v>
      </c>
      <c r="D40" s="3">
        <v>206100</v>
      </c>
      <c r="E40" s="3">
        <v>994400</v>
      </c>
      <c r="F40" s="3">
        <v>2149000</v>
      </c>
      <c r="G40" s="3">
        <v>3404000</v>
      </c>
      <c r="H40" s="3">
        <v>3363000</v>
      </c>
      <c r="I40" s="3">
        <v>3750000</v>
      </c>
      <c r="J40" s="3">
        <v>3909000</v>
      </c>
      <c r="K40" s="3">
        <v>3682000</v>
      </c>
      <c r="L40" s="3">
        <v>4049000</v>
      </c>
      <c r="M40" s="3">
        <v>14710</v>
      </c>
    </row>
    <row r="41" spans="1:13" x14ac:dyDescent="0.15">
      <c r="A41" t="s">
        <v>13</v>
      </c>
      <c r="B41" s="4">
        <v>190.3</v>
      </c>
      <c r="C41" s="3">
        <v>6622</v>
      </c>
      <c r="D41" s="3">
        <v>7650</v>
      </c>
      <c r="E41" s="3">
        <v>190200</v>
      </c>
      <c r="F41" s="3">
        <v>869800</v>
      </c>
      <c r="G41" s="3">
        <v>2313000</v>
      </c>
      <c r="H41" s="3">
        <v>3445000</v>
      </c>
      <c r="I41" s="3">
        <v>3955000</v>
      </c>
      <c r="J41" s="3">
        <v>3844000</v>
      </c>
      <c r="K41" s="3">
        <v>3582000</v>
      </c>
      <c r="L41" s="3">
        <v>3783000</v>
      </c>
      <c r="M41" s="3">
        <v>14170</v>
      </c>
    </row>
    <row r="42" spans="1:13" x14ac:dyDescent="0.15">
      <c r="A42" t="s">
        <v>14</v>
      </c>
      <c r="B42" s="4">
        <v>129.4</v>
      </c>
      <c r="C42" s="3">
        <v>2873</v>
      </c>
      <c r="D42" s="3">
        <v>4061</v>
      </c>
      <c r="E42" s="3">
        <v>178600</v>
      </c>
      <c r="F42" s="3">
        <v>1006000</v>
      </c>
      <c r="G42" s="3">
        <v>2140000</v>
      </c>
      <c r="H42" s="3">
        <v>3422000</v>
      </c>
      <c r="I42" s="3">
        <v>3726000</v>
      </c>
      <c r="J42" s="3">
        <v>3634000</v>
      </c>
      <c r="K42" s="3">
        <v>4332000</v>
      </c>
      <c r="L42" s="3">
        <v>3658000</v>
      </c>
      <c r="M42" s="3">
        <v>10520</v>
      </c>
    </row>
    <row r="43" spans="1:13" x14ac:dyDescent="0.15">
      <c r="A43" t="s">
        <v>15</v>
      </c>
      <c r="B43" s="5">
        <v>69.7</v>
      </c>
      <c r="C43" s="4">
        <v>112.8</v>
      </c>
      <c r="D43" s="4">
        <v>483.7</v>
      </c>
      <c r="E43" s="3">
        <v>1042</v>
      </c>
      <c r="F43" s="3">
        <v>4629</v>
      </c>
      <c r="G43" s="3">
        <v>8853</v>
      </c>
      <c r="H43" s="3">
        <v>12130</v>
      </c>
      <c r="I43" s="3">
        <v>14340</v>
      </c>
      <c r="J43" s="3">
        <v>15070</v>
      </c>
      <c r="K43" s="3">
        <v>15330</v>
      </c>
      <c r="L43" s="3">
        <v>13040</v>
      </c>
      <c r="M43" s="3">
        <v>2250</v>
      </c>
    </row>
    <row r="45" spans="1:13" x14ac:dyDescent="0.15">
      <c r="A45" t="s">
        <v>16</v>
      </c>
      <c r="B45" s="3">
        <v>1</v>
      </c>
      <c r="C45" s="3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M45" s="3">
        <v>12</v>
      </c>
    </row>
    <row r="46" spans="1:13" x14ac:dyDescent="0.15">
      <c r="A46" t="s">
        <v>8</v>
      </c>
      <c r="B46">
        <f>AVERAGE(L37:L42)</f>
        <v>3794666.6666666665</v>
      </c>
    </row>
    <row r="47" spans="1:13" x14ac:dyDescent="0.15">
      <c r="A47" t="s">
        <v>9</v>
      </c>
      <c r="C47">
        <f t="shared" ref="C47:L47" si="4">C37/$B$46</f>
        <v>3.2308503162333101E-2</v>
      </c>
      <c r="D47">
        <f t="shared" si="4"/>
        <v>0.23741215741391428</v>
      </c>
      <c r="E47">
        <f t="shared" si="4"/>
        <v>0.7386683063949403</v>
      </c>
      <c r="F47">
        <f t="shared" si="4"/>
        <v>0.91391426563598033</v>
      </c>
      <c r="G47">
        <f t="shared" si="4"/>
        <v>1.0214335910049193</v>
      </c>
      <c r="H47">
        <f t="shared" si="4"/>
        <v>0.89810260014054821</v>
      </c>
      <c r="I47">
        <f t="shared" si="4"/>
        <v>0.94421995783555868</v>
      </c>
      <c r="J47">
        <f t="shared" si="4"/>
        <v>0.99455375966268456</v>
      </c>
      <c r="K47">
        <f t="shared" si="4"/>
        <v>0.96530217849613498</v>
      </c>
      <c r="L47">
        <f t="shared" si="4"/>
        <v>1.0101018973998594</v>
      </c>
    </row>
    <row r="48" spans="1:13" x14ac:dyDescent="0.15">
      <c r="A48" t="s">
        <v>10</v>
      </c>
      <c r="C48">
        <f t="shared" ref="C48:L48" si="5">C38/$B$46</f>
        <v>2.0557800421644415E-2</v>
      </c>
      <c r="D48">
        <f t="shared" si="5"/>
        <v>0.244316584680253</v>
      </c>
      <c r="E48">
        <f t="shared" si="5"/>
        <v>0.59741742796907948</v>
      </c>
      <c r="F48">
        <f t="shared" si="5"/>
        <v>0.98612087139845406</v>
      </c>
      <c r="G48">
        <f t="shared" si="5"/>
        <v>0.99613492621222777</v>
      </c>
      <c r="H48">
        <f t="shared" si="5"/>
        <v>1.0280217849613493</v>
      </c>
      <c r="I48">
        <f t="shared" si="5"/>
        <v>1.0232782853127196</v>
      </c>
      <c r="J48">
        <f t="shared" si="5"/>
        <v>1.0578004216444132</v>
      </c>
      <c r="K48">
        <f t="shared" si="5"/>
        <v>1.0061489810260014</v>
      </c>
      <c r="L48">
        <f t="shared" si="5"/>
        <v>0.95344342937456084</v>
      </c>
    </row>
    <row r="49" spans="1:13" x14ac:dyDescent="0.15">
      <c r="A49" t="s">
        <v>11</v>
      </c>
      <c r="C49">
        <f t="shared" ref="C49:L49" si="6">C39/$B$46</f>
        <v>6.6619817287420944E-3</v>
      </c>
      <c r="D49">
        <f t="shared" si="6"/>
        <v>4.8436401967673931E-2</v>
      </c>
      <c r="E49">
        <f t="shared" si="6"/>
        <v>0.26748067463106112</v>
      </c>
      <c r="F49">
        <f t="shared" si="6"/>
        <v>0.59135628952916375</v>
      </c>
      <c r="G49">
        <f t="shared" si="6"/>
        <v>0.8867709065354884</v>
      </c>
      <c r="H49">
        <f t="shared" si="6"/>
        <v>0.95976809557273368</v>
      </c>
      <c r="I49">
        <f t="shared" si="6"/>
        <v>0.90943429374560791</v>
      </c>
      <c r="J49">
        <f t="shared" si="6"/>
        <v>1.0570098383696416</v>
      </c>
      <c r="K49">
        <f t="shared" si="6"/>
        <v>0.9811138439915672</v>
      </c>
      <c r="L49">
        <f t="shared" si="6"/>
        <v>1.0085207308503163</v>
      </c>
    </row>
    <row r="50" spans="1:13" x14ac:dyDescent="0.15">
      <c r="A50" t="s">
        <v>12</v>
      </c>
      <c r="C50">
        <f t="shared" ref="C50:L50" si="7">C40/$B$46</f>
        <v>6.0953970484891075E-3</v>
      </c>
      <c r="D50">
        <f t="shared" si="7"/>
        <v>5.4313070976809562E-2</v>
      </c>
      <c r="E50">
        <f t="shared" si="7"/>
        <v>0.26205200281096275</v>
      </c>
      <c r="F50">
        <f t="shared" si="7"/>
        <v>0.56632115249472947</v>
      </c>
      <c r="G50">
        <f t="shared" si="7"/>
        <v>0.89704848910751933</v>
      </c>
      <c r="H50">
        <f t="shared" si="7"/>
        <v>0.88624385101897407</v>
      </c>
      <c r="I50">
        <f t="shared" si="7"/>
        <v>0.9882290934645116</v>
      </c>
      <c r="J50">
        <f t="shared" si="7"/>
        <v>1.0301300070274069</v>
      </c>
      <c r="K50">
        <f t="shared" si="7"/>
        <v>0.97030920590302183</v>
      </c>
      <c r="L50">
        <f t="shared" si="7"/>
        <v>1.0670238931834153</v>
      </c>
    </row>
    <row r="51" spans="1:13" x14ac:dyDescent="0.15">
      <c r="A51" t="s">
        <v>13</v>
      </c>
      <c r="C51">
        <f t="shared" ref="C51:L51" si="8">C41/$B$46</f>
        <v>1.7450808151791989E-3</v>
      </c>
      <c r="D51">
        <f t="shared" si="8"/>
        <v>2.0159873506676038E-3</v>
      </c>
      <c r="E51">
        <f t="shared" si="8"/>
        <v>5.0122979620520029E-2</v>
      </c>
      <c r="F51">
        <f t="shared" si="8"/>
        <v>0.22921644413211525</v>
      </c>
      <c r="G51">
        <f t="shared" si="8"/>
        <v>0.60953970484891074</v>
      </c>
      <c r="H51">
        <f t="shared" si="8"/>
        <v>0.9078531271960647</v>
      </c>
      <c r="I51">
        <f t="shared" si="8"/>
        <v>1.0422522839072383</v>
      </c>
      <c r="J51">
        <f t="shared" si="8"/>
        <v>1.0130007027406887</v>
      </c>
      <c r="K51">
        <f t="shared" si="8"/>
        <v>0.94395643007730157</v>
      </c>
      <c r="L51">
        <f t="shared" si="8"/>
        <v>0.99692550948699932</v>
      </c>
    </row>
    <row r="52" spans="1:13" x14ac:dyDescent="0.15">
      <c r="A52" t="s">
        <v>14</v>
      </c>
      <c r="C52">
        <f t="shared" ref="C52:L52" si="9">C42/$B$46</f>
        <v>7.5711524947294452E-4</v>
      </c>
      <c r="D52">
        <f t="shared" si="9"/>
        <v>1.0701862262825017E-3</v>
      </c>
      <c r="E52">
        <f t="shared" si="9"/>
        <v>4.7066057624736472E-2</v>
      </c>
      <c r="F52">
        <f t="shared" si="9"/>
        <v>0.2651089248067463</v>
      </c>
      <c r="G52">
        <f t="shared" si="9"/>
        <v>0.5639494026704146</v>
      </c>
      <c r="H52">
        <f t="shared" si="9"/>
        <v>0.90179198875614897</v>
      </c>
      <c r="I52">
        <f t="shared" si="9"/>
        <v>0.98190442726633875</v>
      </c>
      <c r="J52">
        <f t="shared" si="9"/>
        <v>0.95765987350667603</v>
      </c>
      <c r="K52">
        <f t="shared" si="9"/>
        <v>1.1416022487702038</v>
      </c>
      <c r="L52">
        <f t="shared" si="9"/>
        <v>0.96398453970484899</v>
      </c>
    </row>
    <row r="53" spans="1:13" x14ac:dyDescent="0.15">
      <c r="A53" t="s">
        <v>15</v>
      </c>
    </row>
    <row r="56" spans="1:13" x14ac:dyDescent="0.15">
      <c r="A56" t="s">
        <v>5</v>
      </c>
    </row>
    <row r="57" spans="1:13" x14ac:dyDescent="0.15">
      <c r="A57" t="s">
        <v>3</v>
      </c>
    </row>
    <row r="58" spans="1:13" x14ac:dyDescent="0.15">
      <c r="A58" s="8" t="s">
        <v>18</v>
      </c>
    </row>
    <row r="59" spans="1:13" x14ac:dyDescent="0.15">
      <c r="A59" t="s">
        <v>3</v>
      </c>
    </row>
    <row r="60" spans="1:13" x14ac:dyDescent="0.15">
      <c r="A60" t="s">
        <v>7</v>
      </c>
      <c r="B60" s="3">
        <v>1</v>
      </c>
      <c r="C60" s="3">
        <v>2</v>
      </c>
      <c r="D60" s="3">
        <v>3</v>
      </c>
      <c r="E60" s="3">
        <v>4</v>
      </c>
      <c r="F60" s="3">
        <v>5</v>
      </c>
      <c r="G60" s="3">
        <v>6</v>
      </c>
      <c r="H60" s="3">
        <v>7</v>
      </c>
      <c r="I60" s="3">
        <v>8</v>
      </c>
      <c r="J60" s="3">
        <v>9</v>
      </c>
      <c r="K60" s="3">
        <v>10</v>
      </c>
      <c r="L60" s="3">
        <v>11</v>
      </c>
      <c r="M60" s="3">
        <v>12</v>
      </c>
    </row>
    <row r="61" spans="1:13" x14ac:dyDescent="0.15">
      <c r="A61" t="s">
        <v>8</v>
      </c>
      <c r="B61" s="4">
        <v>225.2</v>
      </c>
      <c r="C61" s="4">
        <v>206.1</v>
      </c>
      <c r="D61" s="4">
        <v>400</v>
      </c>
      <c r="E61" s="3">
        <v>1143</v>
      </c>
      <c r="F61" s="3">
        <v>4919</v>
      </c>
      <c r="G61" s="3">
        <v>9907</v>
      </c>
      <c r="H61" s="3">
        <v>12560</v>
      </c>
      <c r="I61" s="3">
        <v>17870</v>
      </c>
      <c r="J61" s="3">
        <v>18980</v>
      </c>
      <c r="K61" s="3">
        <v>17440</v>
      </c>
      <c r="L61" s="3">
        <v>13310</v>
      </c>
      <c r="M61" s="3">
        <v>3708</v>
      </c>
    </row>
    <row r="62" spans="1:13" x14ac:dyDescent="0.15">
      <c r="A62" t="s">
        <v>9</v>
      </c>
      <c r="B62" s="4">
        <v>241.7</v>
      </c>
      <c r="C62" s="3">
        <v>1320</v>
      </c>
      <c r="D62" s="3">
        <v>10570</v>
      </c>
      <c r="E62" s="3">
        <v>69340</v>
      </c>
      <c r="F62" s="3">
        <v>650700</v>
      </c>
      <c r="G62" s="3">
        <v>2108000</v>
      </c>
      <c r="H62" s="3">
        <v>2538000</v>
      </c>
      <c r="I62" s="3">
        <v>3862000</v>
      </c>
      <c r="J62" s="3">
        <v>4216000</v>
      </c>
      <c r="K62" s="3">
        <v>4139000</v>
      </c>
      <c r="L62" s="3">
        <v>3361000</v>
      </c>
      <c r="M62" s="3">
        <v>13640</v>
      </c>
    </row>
    <row r="63" spans="1:13" x14ac:dyDescent="0.15">
      <c r="A63" t="s">
        <v>10</v>
      </c>
      <c r="B63" s="4">
        <v>209.9</v>
      </c>
      <c r="C63" s="3">
        <v>16290</v>
      </c>
      <c r="D63" s="3">
        <v>11200</v>
      </c>
      <c r="E63" s="3">
        <v>71510</v>
      </c>
      <c r="F63" s="3">
        <v>658600</v>
      </c>
      <c r="G63" s="3">
        <v>2056000</v>
      </c>
      <c r="H63" s="3">
        <v>3679000</v>
      </c>
      <c r="I63" s="3">
        <v>3712000</v>
      </c>
      <c r="J63" s="3">
        <v>4445000</v>
      </c>
      <c r="K63" s="3">
        <v>4230000</v>
      </c>
      <c r="L63" s="3">
        <v>3507000</v>
      </c>
      <c r="M63" s="3">
        <v>15760</v>
      </c>
    </row>
    <row r="64" spans="1:13" x14ac:dyDescent="0.15">
      <c r="A64" t="s">
        <v>11</v>
      </c>
      <c r="B64" s="4">
        <v>251.2</v>
      </c>
      <c r="C64" s="3">
        <v>6668</v>
      </c>
      <c r="D64" s="3">
        <v>16760</v>
      </c>
      <c r="E64" s="3">
        <v>253800</v>
      </c>
      <c r="F64" s="3">
        <v>1222000</v>
      </c>
      <c r="G64" s="3">
        <v>2627000</v>
      </c>
      <c r="H64" s="3">
        <v>3363000</v>
      </c>
      <c r="I64" s="3">
        <v>4368000</v>
      </c>
      <c r="J64" s="3">
        <v>4063000</v>
      </c>
      <c r="K64" s="3">
        <v>3894000</v>
      </c>
      <c r="L64" s="3">
        <v>3621000</v>
      </c>
      <c r="M64" s="3">
        <v>15050</v>
      </c>
    </row>
    <row r="65" spans="1:13" x14ac:dyDescent="0.15">
      <c r="A65" t="s">
        <v>12</v>
      </c>
      <c r="B65" s="4">
        <v>232.1</v>
      </c>
      <c r="C65" s="3">
        <v>30300</v>
      </c>
      <c r="D65" s="3">
        <v>16910</v>
      </c>
      <c r="E65" s="3">
        <v>200800</v>
      </c>
      <c r="F65" s="3">
        <v>1129000</v>
      </c>
      <c r="G65" s="3">
        <v>2715000</v>
      </c>
      <c r="H65" s="3">
        <v>3534000</v>
      </c>
      <c r="I65" s="3">
        <v>4446000</v>
      </c>
      <c r="J65" s="3">
        <v>4076000</v>
      </c>
      <c r="K65" s="3">
        <v>3926000</v>
      </c>
      <c r="L65" s="3">
        <v>3497000</v>
      </c>
      <c r="M65" s="3">
        <v>13720</v>
      </c>
    </row>
    <row r="66" spans="1:13" x14ac:dyDescent="0.15">
      <c r="A66" t="s">
        <v>13</v>
      </c>
      <c r="B66" s="4">
        <v>164.2</v>
      </c>
      <c r="C66" s="3">
        <v>6483</v>
      </c>
      <c r="D66" s="3">
        <v>3270</v>
      </c>
      <c r="E66" s="3">
        <v>34280</v>
      </c>
      <c r="F66" s="3">
        <v>329900</v>
      </c>
      <c r="G66" s="3">
        <v>1574000</v>
      </c>
      <c r="H66" s="3">
        <v>3108000</v>
      </c>
      <c r="I66" s="3">
        <v>4237000</v>
      </c>
      <c r="J66" s="3">
        <v>4134000</v>
      </c>
      <c r="K66" s="3">
        <v>3719000</v>
      </c>
      <c r="L66" s="3">
        <v>3954000</v>
      </c>
      <c r="M66" s="3">
        <v>14520</v>
      </c>
    </row>
    <row r="67" spans="1:13" x14ac:dyDescent="0.15">
      <c r="A67" t="s">
        <v>14</v>
      </c>
      <c r="B67" s="5">
        <v>58.26</v>
      </c>
      <c r="C67" s="3">
        <v>3596</v>
      </c>
      <c r="D67" s="3">
        <v>6302</v>
      </c>
      <c r="E67" s="3">
        <v>24290</v>
      </c>
      <c r="F67" s="3">
        <v>288600</v>
      </c>
      <c r="G67" s="3">
        <v>1354000</v>
      </c>
      <c r="H67" s="3">
        <v>2578000</v>
      </c>
      <c r="I67" s="3">
        <v>4089000</v>
      </c>
      <c r="J67" s="3">
        <v>4350000</v>
      </c>
      <c r="K67" s="3">
        <v>3820000</v>
      </c>
      <c r="L67" s="3">
        <v>3891000</v>
      </c>
      <c r="M67" s="3">
        <v>10560</v>
      </c>
    </row>
    <row r="68" spans="1:13" x14ac:dyDescent="0.15">
      <c r="A68" t="s">
        <v>15</v>
      </c>
      <c r="B68" s="5">
        <v>49.88</v>
      </c>
      <c r="C68" s="5">
        <v>94.82</v>
      </c>
      <c r="D68" s="4">
        <v>213.1</v>
      </c>
      <c r="E68" s="4">
        <v>440.9</v>
      </c>
      <c r="F68" s="3">
        <v>2258</v>
      </c>
      <c r="G68" s="3">
        <v>6375</v>
      </c>
      <c r="H68" s="3">
        <v>9690</v>
      </c>
      <c r="I68" s="3">
        <v>15910</v>
      </c>
      <c r="J68" s="3">
        <v>16630</v>
      </c>
      <c r="K68" s="3">
        <v>14760</v>
      </c>
      <c r="L68" s="3">
        <v>13420</v>
      </c>
      <c r="M68" s="3">
        <v>2180</v>
      </c>
    </row>
    <row r="70" spans="1:13" x14ac:dyDescent="0.15">
      <c r="A70" t="s">
        <v>16</v>
      </c>
      <c r="B70" s="3">
        <v>1</v>
      </c>
      <c r="C70" s="3">
        <v>2</v>
      </c>
      <c r="D70" s="3">
        <v>3</v>
      </c>
      <c r="E70" s="3">
        <v>4</v>
      </c>
      <c r="F70" s="3">
        <v>5</v>
      </c>
      <c r="G70" s="3">
        <v>6</v>
      </c>
      <c r="H70" s="3">
        <v>7</v>
      </c>
      <c r="I70" s="3">
        <v>8</v>
      </c>
      <c r="J70" s="3">
        <v>9</v>
      </c>
      <c r="K70" s="3">
        <v>10</v>
      </c>
      <c r="L70" s="3">
        <v>11</v>
      </c>
      <c r="M70" s="3">
        <v>12</v>
      </c>
    </row>
    <row r="71" spans="1:13" x14ac:dyDescent="0.15">
      <c r="A71" t="s">
        <v>8</v>
      </c>
      <c r="B71">
        <f>AVERAGE(L62:L67)</f>
        <v>3638500</v>
      </c>
    </row>
    <row r="72" spans="1:13" x14ac:dyDescent="0.15">
      <c r="A72" t="s">
        <v>9</v>
      </c>
      <c r="C72">
        <f t="shared" ref="C72:L72" si="10">C62/$B$71</f>
        <v>3.6278686271815308E-4</v>
      </c>
      <c r="D72">
        <f t="shared" si="10"/>
        <v>2.9050432870688469E-3</v>
      </c>
      <c r="E72">
        <f t="shared" si="10"/>
        <v>1.9057303833997525E-2</v>
      </c>
      <c r="F72">
        <f t="shared" si="10"/>
        <v>0.17883743300810773</v>
      </c>
      <c r="G72">
        <f t="shared" si="10"/>
        <v>0.57935962621959602</v>
      </c>
      <c r="H72">
        <f t="shared" si="10"/>
        <v>0.69754019513535803</v>
      </c>
      <c r="I72">
        <f t="shared" si="10"/>
        <v>1.0614264119829599</v>
      </c>
      <c r="J72">
        <f t="shared" si="10"/>
        <v>1.158719252439192</v>
      </c>
      <c r="K72">
        <f t="shared" si="10"/>
        <v>1.1375566854472998</v>
      </c>
      <c r="L72">
        <f t="shared" si="10"/>
        <v>0.92373230726947919</v>
      </c>
    </row>
    <row r="73" spans="1:13" x14ac:dyDescent="0.15">
      <c r="A73" t="s">
        <v>10</v>
      </c>
      <c r="C73">
        <f t="shared" ref="C73:L73" si="11">C63/$B$71</f>
        <v>4.4771196921808438E-3</v>
      </c>
      <c r="D73">
        <f t="shared" si="11"/>
        <v>3.0781915624570563E-3</v>
      </c>
      <c r="E73">
        <f t="shared" si="11"/>
        <v>1.965370344922358E-2</v>
      </c>
      <c r="F73">
        <f t="shared" si="11"/>
        <v>0.1810086574137694</v>
      </c>
      <c r="G73">
        <f t="shared" si="11"/>
        <v>0.5650680225367597</v>
      </c>
      <c r="H73">
        <f t="shared" si="11"/>
        <v>1.0111309605606706</v>
      </c>
      <c r="I73">
        <f t="shared" si="11"/>
        <v>1.0202006321286243</v>
      </c>
      <c r="J73">
        <f t="shared" si="11"/>
        <v>1.2216572763501443</v>
      </c>
      <c r="K73">
        <f t="shared" si="11"/>
        <v>1.1625669918922632</v>
      </c>
      <c r="L73">
        <f t="shared" si="11"/>
        <v>0.96385873299436586</v>
      </c>
    </row>
    <row r="74" spans="1:13" x14ac:dyDescent="0.15">
      <c r="A74" t="s">
        <v>11</v>
      </c>
      <c r="C74">
        <f t="shared" ref="C74:L74" si="12">C64/$B$71</f>
        <v>1.8326233337913975E-3</v>
      </c>
      <c r="D74">
        <f t="shared" si="12"/>
        <v>4.6062938023910954E-3</v>
      </c>
      <c r="E74">
        <f t="shared" si="12"/>
        <v>6.9754019513535798E-2</v>
      </c>
      <c r="F74">
        <f t="shared" si="12"/>
        <v>0.33585268654665384</v>
      </c>
      <c r="G74">
        <f t="shared" si="12"/>
        <v>0.72200082451559711</v>
      </c>
      <c r="H74">
        <f t="shared" si="12"/>
        <v>0.92428198433420361</v>
      </c>
      <c r="I74">
        <f t="shared" si="12"/>
        <v>1.2004947093582521</v>
      </c>
      <c r="J74">
        <f t="shared" si="12"/>
        <v>1.1166689569877697</v>
      </c>
      <c r="K74">
        <f t="shared" si="12"/>
        <v>1.0702212450185515</v>
      </c>
      <c r="L74">
        <f t="shared" si="12"/>
        <v>0.99519032568366084</v>
      </c>
    </row>
    <row r="75" spans="1:13" x14ac:dyDescent="0.15">
      <c r="A75" t="s">
        <v>12</v>
      </c>
      <c r="C75">
        <f t="shared" ref="C75:L75" si="13">C65/$B$71</f>
        <v>8.3276075305757872E-3</v>
      </c>
      <c r="D75">
        <f t="shared" si="13"/>
        <v>4.6475195822454308E-3</v>
      </c>
      <c r="E75">
        <f t="shared" si="13"/>
        <v>5.5187577298337225E-2</v>
      </c>
      <c r="F75">
        <f t="shared" si="13"/>
        <v>0.31029270303696577</v>
      </c>
      <c r="G75">
        <f t="shared" si="13"/>
        <v>0.74618661536347397</v>
      </c>
      <c r="H75">
        <f t="shared" si="13"/>
        <v>0.97127937336814618</v>
      </c>
      <c r="I75">
        <f t="shared" si="13"/>
        <v>1.2219321148825066</v>
      </c>
      <c r="J75">
        <f t="shared" si="13"/>
        <v>1.1202418579084787</v>
      </c>
      <c r="K75">
        <f t="shared" si="13"/>
        <v>1.0790160780541431</v>
      </c>
      <c r="L75">
        <f t="shared" si="13"/>
        <v>0.96111034767074344</v>
      </c>
    </row>
    <row r="76" spans="1:13" x14ac:dyDescent="0.15">
      <c r="A76" t="s">
        <v>13</v>
      </c>
      <c r="C76">
        <f t="shared" ref="C76:L76" si="14">C66/$B$71</f>
        <v>1.7817782053043837E-3</v>
      </c>
      <c r="D76">
        <f t="shared" si="14"/>
        <v>8.9872200082451561E-4</v>
      </c>
      <c r="E76">
        <f t="shared" si="14"/>
        <v>9.421464889377491E-3</v>
      </c>
      <c r="F76">
        <f t="shared" si="14"/>
        <v>9.0669231826302044E-2</v>
      </c>
      <c r="G76">
        <f t="shared" si="14"/>
        <v>0.4325958499381613</v>
      </c>
      <c r="H76">
        <f t="shared" si="14"/>
        <v>0.85419815858183312</v>
      </c>
      <c r="I76">
        <f t="shared" si="14"/>
        <v>1.164490861618799</v>
      </c>
      <c r="J76">
        <f t="shared" si="14"/>
        <v>1.1361824927854884</v>
      </c>
      <c r="K76">
        <f t="shared" si="14"/>
        <v>1.0221245018551601</v>
      </c>
      <c r="L76">
        <f t="shared" si="14"/>
        <v>1.0867115569602859</v>
      </c>
    </row>
    <row r="77" spans="1:13" x14ac:dyDescent="0.15">
      <c r="A77" t="s">
        <v>14</v>
      </c>
      <c r="C77">
        <f t="shared" ref="C77:L77" si="15">C67/$B$71</f>
        <v>9.8831936237460502E-4</v>
      </c>
      <c r="D77">
        <f t="shared" si="15"/>
        <v>1.7320324309468187E-3</v>
      </c>
      <c r="E77">
        <f t="shared" si="15"/>
        <v>6.6758279510787414E-3</v>
      </c>
      <c r="F77">
        <f t="shared" si="15"/>
        <v>7.9318400439741657E-2</v>
      </c>
      <c r="G77">
        <f t="shared" si="15"/>
        <v>0.37213137281846914</v>
      </c>
      <c r="H77">
        <f t="shared" si="15"/>
        <v>0.70853373642984752</v>
      </c>
      <c r="I77">
        <f t="shared" si="15"/>
        <v>1.1238147588291878</v>
      </c>
      <c r="J77">
        <f t="shared" si="15"/>
        <v>1.1955476157757317</v>
      </c>
      <c r="K77">
        <f t="shared" si="15"/>
        <v>1.049883193623746</v>
      </c>
      <c r="L77">
        <f t="shared" si="15"/>
        <v>1.0693967294214648</v>
      </c>
    </row>
    <row r="78" spans="1:13" x14ac:dyDescent="0.15">
      <c r="A78" t="s">
        <v>15</v>
      </c>
    </row>
    <row r="81" spans="1:13" x14ac:dyDescent="0.15">
      <c r="A81" t="s">
        <v>5</v>
      </c>
    </row>
    <row r="82" spans="1:13" x14ac:dyDescent="0.15">
      <c r="A82" t="s">
        <v>3</v>
      </c>
    </row>
    <row r="83" spans="1:13" x14ac:dyDescent="0.15">
      <c r="A83" s="8" t="s">
        <v>19</v>
      </c>
    </row>
    <row r="84" spans="1:13" x14ac:dyDescent="0.15">
      <c r="A84" t="s">
        <v>3</v>
      </c>
    </row>
    <row r="85" spans="1:13" x14ac:dyDescent="0.15">
      <c r="A85" t="s">
        <v>7</v>
      </c>
      <c r="B85" s="3">
        <v>1</v>
      </c>
      <c r="C85" s="3">
        <v>2</v>
      </c>
      <c r="D85" s="3">
        <v>3</v>
      </c>
      <c r="E85" s="3">
        <v>4</v>
      </c>
      <c r="F85" s="3">
        <v>5</v>
      </c>
      <c r="G85" s="3">
        <v>6</v>
      </c>
      <c r="H85" s="3">
        <v>7</v>
      </c>
      <c r="I85" s="3">
        <v>8</v>
      </c>
      <c r="J85" s="3">
        <v>9</v>
      </c>
      <c r="K85" s="3">
        <v>10</v>
      </c>
      <c r="L85" s="3">
        <v>11</v>
      </c>
      <c r="M85" s="3">
        <v>12</v>
      </c>
    </row>
    <row r="86" spans="1:13" x14ac:dyDescent="0.15">
      <c r="A86" t="s">
        <v>8</v>
      </c>
      <c r="B86" s="4">
        <v>262.10000000000002</v>
      </c>
      <c r="C86" s="4">
        <v>401.1</v>
      </c>
      <c r="D86" s="3">
        <v>1109</v>
      </c>
      <c r="E86" s="3">
        <v>3840</v>
      </c>
      <c r="F86" s="3">
        <v>8674</v>
      </c>
      <c r="G86" s="3">
        <v>12590</v>
      </c>
      <c r="H86" s="3">
        <v>15420</v>
      </c>
      <c r="I86" s="3">
        <v>17380</v>
      </c>
      <c r="J86" s="3">
        <v>17050</v>
      </c>
      <c r="K86" s="3">
        <v>15790</v>
      </c>
      <c r="L86" s="3">
        <v>12810</v>
      </c>
      <c r="M86" s="3">
        <v>3481</v>
      </c>
    </row>
    <row r="87" spans="1:13" x14ac:dyDescent="0.15">
      <c r="A87" t="s">
        <v>9</v>
      </c>
      <c r="B87" s="4">
        <v>292.39999999999998</v>
      </c>
      <c r="C87" s="3">
        <v>10080</v>
      </c>
      <c r="D87" s="3">
        <v>18050</v>
      </c>
      <c r="E87" s="3">
        <v>470600</v>
      </c>
      <c r="F87" s="3">
        <v>1771000</v>
      </c>
      <c r="G87" s="3">
        <v>2740000</v>
      </c>
      <c r="H87" s="3">
        <v>3257000</v>
      </c>
      <c r="I87" s="3">
        <v>3725000</v>
      </c>
      <c r="J87" s="3">
        <v>3639000</v>
      </c>
      <c r="K87" s="3">
        <v>3883000</v>
      </c>
      <c r="L87" s="3">
        <v>3317000</v>
      </c>
      <c r="M87" s="3">
        <v>13030</v>
      </c>
    </row>
    <row r="88" spans="1:13" x14ac:dyDescent="0.15">
      <c r="A88" t="s">
        <v>10</v>
      </c>
      <c r="B88" s="4">
        <v>265.5</v>
      </c>
      <c r="C88" s="3">
        <v>17380</v>
      </c>
      <c r="D88" s="3">
        <v>21370</v>
      </c>
      <c r="E88" s="3">
        <v>448800</v>
      </c>
      <c r="F88" s="3">
        <v>1631000</v>
      </c>
      <c r="G88" s="3">
        <v>2617000</v>
      </c>
      <c r="H88" s="3">
        <v>3218000</v>
      </c>
      <c r="I88" s="3">
        <v>4534000</v>
      </c>
      <c r="J88" s="3">
        <v>4017000</v>
      </c>
      <c r="K88" s="3">
        <v>3273000</v>
      </c>
      <c r="L88" s="3">
        <v>3696000</v>
      </c>
      <c r="M88" s="3">
        <v>15280</v>
      </c>
    </row>
    <row r="89" spans="1:13" x14ac:dyDescent="0.15">
      <c r="A89" t="s">
        <v>11</v>
      </c>
      <c r="B89" s="4">
        <v>395.2</v>
      </c>
      <c r="C89" s="3">
        <v>3730</v>
      </c>
      <c r="D89" s="3">
        <v>146700</v>
      </c>
      <c r="E89" s="3">
        <v>741700</v>
      </c>
      <c r="F89" s="3">
        <v>2011000</v>
      </c>
      <c r="G89" s="3">
        <v>3057000</v>
      </c>
      <c r="H89" s="3">
        <v>4084000</v>
      </c>
      <c r="I89" s="3">
        <v>3955000</v>
      </c>
      <c r="J89" s="3">
        <v>4424000</v>
      </c>
      <c r="K89" s="3">
        <v>4378000</v>
      </c>
      <c r="L89" s="3">
        <v>4120000</v>
      </c>
      <c r="M89" s="3">
        <v>16870</v>
      </c>
    </row>
    <row r="90" spans="1:13" x14ac:dyDescent="0.15">
      <c r="A90" t="s">
        <v>12</v>
      </c>
      <c r="B90" s="4">
        <v>386.5</v>
      </c>
      <c r="C90" s="3">
        <v>14720</v>
      </c>
      <c r="D90" s="3">
        <v>97590</v>
      </c>
      <c r="E90" s="3">
        <v>566000</v>
      </c>
      <c r="F90" s="3">
        <v>2211000</v>
      </c>
      <c r="G90" s="3">
        <v>3414000</v>
      </c>
      <c r="H90" s="3">
        <v>4315000</v>
      </c>
      <c r="I90" s="3">
        <v>4662000</v>
      </c>
      <c r="J90" s="3">
        <v>4704000</v>
      </c>
      <c r="K90" s="3">
        <v>4047000</v>
      </c>
      <c r="L90" s="3">
        <v>4284000</v>
      </c>
      <c r="M90" s="3">
        <v>16930</v>
      </c>
    </row>
    <row r="91" spans="1:13" x14ac:dyDescent="0.15">
      <c r="A91" t="s">
        <v>13</v>
      </c>
      <c r="B91" s="4">
        <v>498</v>
      </c>
      <c r="C91" s="3">
        <v>27160</v>
      </c>
      <c r="D91" s="3">
        <v>387700</v>
      </c>
      <c r="E91" s="3">
        <v>1697000</v>
      </c>
      <c r="F91" s="3">
        <v>2674000</v>
      </c>
      <c r="G91" s="3">
        <v>4048000</v>
      </c>
      <c r="H91" s="3">
        <v>4258000</v>
      </c>
      <c r="I91" s="3">
        <v>4134000</v>
      </c>
      <c r="J91" s="3">
        <v>4127000</v>
      </c>
      <c r="K91" s="3">
        <v>4754000</v>
      </c>
      <c r="L91" s="3">
        <v>3994000</v>
      </c>
      <c r="M91" s="3">
        <v>15120</v>
      </c>
    </row>
    <row r="92" spans="1:13" x14ac:dyDescent="0.15">
      <c r="A92" t="s">
        <v>14</v>
      </c>
      <c r="B92" s="4">
        <v>311.2</v>
      </c>
      <c r="C92" s="3">
        <v>34340</v>
      </c>
      <c r="D92" s="3">
        <v>242500</v>
      </c>
      <c r="E92" s="3">
        <v>1341000</v>
      </c>
      <c r="F92" s="3">
        <v>2420000</v>
      </c>
      <c r="G92" s="3">
        <v>3823000</v>
      </c>
      <c r="H92" s="3">
        <v>4267000</v>
      </c>
      <c r="I92" s="3">
        <v>4544000</v>
      </c>
      <c r="J92" s="3">
        <v>4505000</v>
      </c>
      <c r="K92" s="3">
        <v>3557000</v>
      </c>
      <c r="L92" s="3">
        <v>5124000</v>
      </c>
      <c r="M92" s="3">
        <v>13120</v>
      </c>
    </row>
    <row r="93" spans="1:13" x14ac:dyDescent="0.15">
      <c r="A93" t="s">
        <v>15</v>
      </c>
      <c r="B93" s="4">
        <v>140.9</v>
      </c>
      <c r="C93" s="4">
        <v>476.3</v>
      </c>
      <c r="D93" s="3">
        <v>2084</v>
      </c>
      <c r="E93" s="3">
        <v>5189</v>
      </c>
      <c r="F93" s="3">
        <v>10290</v>
      </c>
      <c r="G93" s="3">
        <v>14650</v>
      </c>
      <c r="H93" s="3">
        <v>16290</v>
      </c>
      <c r="I93" s="3">
        <v>18760</v>
      </c>
      <c r="J93" s="3">
        <v>16920</v>
      </c>
      <c r="K93" s="3">
        <v>15320</v>
      </c>
      <c r="L93" s="3">
        <v>17090</v>
      </c>
      <c r="M93" s="3">
        <v>2619</v>
      </c>
    </row>
    <row r="95" spans="1:13" x14ac:dyDescent="0.15">
      <c r="A95" t="s">
        <v>16</v>
      </c>
      <c r="B95" s="3">
        <v>1</v>
      </c>
      <c r="C95" s="3">
        <v>2</v>
      </c>
      <c r="D95" s="3">
        <v>3</v>
      </c>
      <c r="E95" s="3">
        <v>4</v>
      </c>
      <c r="F95" s="3">
        <v>5</v>
      </c>
      <c r="G95" s="3">
        <v>6</v>
      </c>
      <c r="H95" s="3">
        <v>7</v>
      </c>
      <c r="I95" s="3">
        <v>8</v>
      </c>
      <c r="J95" s="3">
        <v>9</v>
      </c>
      <c r="K95" s="3">
        <v>10</v>
      </c>
      <c r="L95" s="3">
        <v>11</v>
      </c>
      <c r="M95" s="3">
        <v>12</v>
      </c>
    </row>
    <row r="96" spans="1:13" x14ac:dyDescent="0.15">
      <c r="A96" t="s">
        <v>8</v>
      </c>
      <c r="B96">
        <f>AVERAGE(L87:L92)</f>
        <v>4089166.6666666665</v>
      </c>
    </row>
    <row r="97" spans="1:12" x14ac:dyDescent="0.15">
      <c r="A97" t="s">
        <v>9</v>
      </c>
      <c r="C97">
        <f t="shared" ref="C97:L97" si="16">C87/$B$96</f>
        <v>2.465049928673324E-3</v>
      </c>
      <c r="D97">
        <f t="shared" si="16"/>
        <v>4.4141023028326882E-3</v>
      </c>
      <c r="E97">
        <f t="shared" si="16"/>
        <v>0.11508457305889545</v>
      </c>
      <c r="F97">
        <f t="shared" si="16"/>
        <v>0.43309557774607704</v>
      </c>
      <c r="G97">
        <f t="shared" si="16"/>
        <v>0.6700631750560424</v>
      </c>
      <c r="H97">
        <f t="shared" si="16"/>
        <v>0.79649480334216427</v>
      </c>
      <c r="I97">
        <f t="shared" si="16"/>
        <v>0.91094355003056859</v>
      </c>
      <c r="J97">
        <f t="shared" si="16"/>
        <v>0.88991237008355417</v>
      </c>
      <c r="K97">
        <f t="shared" si="16"/>
        <v>0.94958222946810678</v>
      </c>
      <c r="L97">
        <f t="shared" si="16"/>
        <v>0.81116771958426737</v>
      </c>
    </row>
    <row r="98" spans="1:12" x14ac:dyDescent="0.15">
      <c r="A98" t="s">
        <v>10</v>
      </c>
      <c r="C98">
        <f t="shared" ref="C98:L98" si="17">C88/$B$96</f>
        <v>4.2502547381292029E-3</v>
      </c>
      <c r="D98">
        <f t="shared" si="17"/>
        <v>5.2260036682290605E-3</v>
      </c>
      <c r="E98">
        <f t="shared" si="17"/>
        <v>0.10975341349093133</v>
      </c>
      <c r="F98">
        <f t="shared" si="17"/>
        <v>0.39885877318116975</v>
      </c>
      <c r="G98">
        <f t="shared" si="17"/>
        <v>0.63998369675973099</v>
      </c>
      <c r="H98">
        <f t="shared" si="17"/>
        <v>0.78695740778479728</v>
      </c>
      <c r="I98">
        <f t="shared" si="17"/>
        <v>1.1087833706949257</v>
      </c>
      <c r="J98">
        <f t="shared" si="17"/>
        <v>0.98235174240880374</v>
      </c>
      <c r="K98">
        <f t="shared" si="17"/>
        <v>0.80040758100672516</v>
      </c>
      <c r="L98">
        <f t="shared" si="17"/>
        <v>0.90385164051355216</v>
      </c>
    </row>
    <row r="99" spans="1:12" x14ac:dyDescent="0.15">
      <c r="A99" t="s">
        <v>11</v>
      </c>
      <c r="C99">
        <f t="shared" ref="C99:L99" si="18">C89/$B$96</f>
        <v>9.1216629305074389E-4</v>
      </c>
      <c r="D99">
        <f t="shared" si="18"/>
        <v>3.5875280211942126E-2</v>
      </c>
      <c r="E99">
        <f t="shared" si="18"/>
        <v>0.18138169961279804</v>
      </c>
      <c r="F99">
        <f t="shared" si="18"/>
        <v>0.49178724271448954</v>
      </c>
      <c r="G99">
        <f t="shared" si="18"/>
        <v>0.74758508253515388</v>
      </c>
      <c r="H99">
        <f t="shared" si="18"/>
        <v>0.99873649887915228</v>
      </c>
      <c r="I99">
        <f t="shared" si="18"/>
        <v>0.96718972895863053</v>
      </c>
      <c r="J99">
        <f t="shared" si="18"/>
        <v>1.08188302425107</v>
      </c>
      <c r="K99">
        <f t="shared" si="18"/>
        <v>1.0706337884654575</v>
      </c>
      <c r="L99">
        <f t="shared" si="18"/>
        <v>1.007540248624414</v>
      </c>
    </row>
    <row r="100" spans="1:12" x14ac:dyDescent="0.15">
      <c r="A100" t="s">
        <v>12</v>
      </c>
      <c r="C100">
        <f t="shared" ref="C100:L100" si="19">C90/$B$96</f>
        <v>3.5997554513959649E-3</v>
      </c>
      <c r="D100">
        <f t="shared" si="19"/>
        <v>2.3865498267780724E-2</v>
      </c>
      <c r="E100">
        <f t="shared" si="19"/>
        <v>0.13841450988383941</v>
      </c>
      <c r="F100">
        <f t="shared" si="19"/>
        <v>0.54069696352149987</v>
      </c>
      <c r="G100">
        <f t="shared" si="19"/>
        <v>0.83488893417566745</v>
      </c>
      <c r="H100">
        <f t="shared" si="19"/>
        <v>1.0552272264112492</v>
      </c>
      <c r="I100">
        <f t="shared" si="19"/>
        <v>1.1400855920114124</v>
      </c>
      <c r="J100">
        <f t="shared" si="19"/>
        <v>1.1503566333808846</v>
      </c>
      <c r="K100">
        <f t="shared" si="19"/>
        <v>0.9896882005298554</v>
      </c>
      <c r="L100">
        <f t="shared" si="19"/>
        <v>1.0476462196861627</v>
      </c>
    </row>
    <row r="101" spans="1:12" x14ac:dyDescent="0.15">
      <c r="A101" t="s">
        <v>13</v>
      </c>
      <c r="C101">
        <f t="shared" ref="C101:L101" si="20">C91/$B$96</f>
        <v>6.6419400855920116E-3</v>
      </c>
      <c r="D101">
        <f t="shared" si="20"/>
        <v>9.4811493784389647E-2</v>
      </c>
      <c r="E101">
        <f t="shared" si="20"/>
        <v>0.41499898104748323</v>
      </c>
      <c r="F101">
        <f t="shared" si="20"/>
        <v>0.65392296718972898</v>
      </c>
      <c r="G101">
        <f t="shared" si="20"/>
        <v>0.9899327491338904</v>
      </c>
      <c r="H101">
        <f t="shared" si="20"/>
        <v>1.0412879559812513</v>
      </c>
      <c r="I101">
        <f t="shared" si="20"/>
        <v>1.0109639290809049</v>
      </c>
      <c r="J101">
        <f t="shared" si="20"/>
        <v>1.0092520888526595</v>
      </c>
      <c r="K101">
        <f t="shared" si="20"/>
        <v>1.162584063582637</v>
      </c>
      <c r="L101">
        <f t="shared" si="20"/>
        <v>0.97672712451599764</v>
      </c>
    </row>
    <row r="102" spans="1:12" x14ac:dyDescent="0.15">
      <c r="A102" t="s">
        <v>14</v>
      </c>
      <c r="C102">
        <f t="shared" ref="C102:L102" si="21">C92/$B$96</f>
        <v>8.3977990625636843E-3</v>
      </c>
      <c r="D102">
        <f t="shared" si="21"/>
        <v>5.9303036478500104E-2</v>
      </c>
      <c r="E102">
        <f t="shared" si="21"/>
        <v>0.32793967801100471</v>
      </c>
      <c r="F102">
        <f t="shared" si="21"/>
        <v>0.59180762176482582</v>
      </c>
      <c r="G102">
        <f t="shared" si="21"/>
        <v>0.93490931322600368</v>
      </c>
      <c r="H102">
        <f t="shared" si="21"/>
        <v>1.0434888934175668</v>
      </c>
      <c r="I102">
        <f t="shared" si="21"/>
        <v>1.1112288567352762</v>
      </c>
      <c r="J102">
        <f t="shared" si="21"/>
        <v>1.1016914611779092</v>
      </c>
      <c r="K102">
        <f t="shared" si="21"/>
        <v>0.86985938455267986</v>
      </c>
      <c r="L102">
        <f t="shared" si="21"/>
        <v>1.2530670470756062</v>
      </c>
    </row>
    <row r="103" spans="1:12" x14ac:dyDescent="0.15">
      <c r="A103" t="s">
        <v>15</v>
      </c>
    </row>
    <row r="105" spans="1:12" x14ac:dyDescent="0.15">
      <c r="A105" t="s">
        <v>20</v>
      </c>
    </row>
  </sheetData>
  <conditionalFormatting sqref="C24:L27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47:L52 C72:L77 C97:L102">
    <cfRule type="colorScale" priority="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100" workbookViewId="0"/>
  </sheetViews>
  <sheetFormatPr baseColWidth="10" defaultColWidth="9.1640625" defaultRowHeight="13" x14ac:dyDescent="0.15"/>
  <sheetData>
    <row r="1" spans="1:5" x14ac:dyDescent="0.15">
      <c r="A1" t="s">
        <v>21</v>
      </c>
    </row>
    <row r="3" spans="1:5" x14ac:dyDescent="0.15">
      <c r="B3" t="s">
        <v>22</v>
      </c>
      <c r="E3" t="s">
        <v>23</v>
      </c>
    </row>
    <row r="4" spans="1:5" x14ac:dyDescent="0.15">
      <c r="A4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Normal="100" workbookViewId="0"/>
  </sheetViews>
  <sheetFormatPr baseColWidth="10" defaultColWidth="9.1640625" defaultRowHeight="13" x14ac:dyDescent="0.15"/>
  <cols>
    <col min="1" max="1" width="19.33203125" customWidth="1"/>
    <col min="2" max="2" width="14.83203125" customWidth="1"/>
    <col min="4" max="4" width="2" customWidth="1"/>
    <col min="5" max="5" width="50.5" customWidth="1"/>
  </cols>
  <sheetData>
    <row r="1" spans="1:5" x14ac:dyDescent="0.15">
      <c r="A1" t="s">
        <v>24</v>
      </c>
    </row>
    <row r="3" spans="1:5" x14ac:dyDescent="0.15">
      <c r="B3" t="s">
        <v>25</v>
      </c>
      <c r="E3" t="s">
        <v>1</v>
      </c>
    </row>
    <row r="4" spans="1:5" x14ac:dyDescent="0.15">
      <c r="B4" t="s">
        <v>26</v>
      </c>
    </row>
    <row r="5" spans="1:5" x14ac:dyDescent="0.15">
      <c r="B5" t="s">
        <v>27</v>
      </c>
      <c r="E5" t="s">
        <v>28</v>
      </c>
    </row>
    <row r="6" spans="1:5" x14ac:dyDescent="0.15">
      <c r="B6" t="s">
        <v>29</v>
      </c>
      <c r="E6" t="s">
        <v>2</v>
      </c>
    </row>
    <row r="7" spans="1:5" x14ac:dyDescent="0.15">
      <c r="A7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Normal="100" workbookViewId="0"/>
  </sheetViews>
  <sheetFormatPr baseColWidth="10" defaultColWidth="9.1640625" defaultRowHeight="13" x14ac:dyDescent="0.15"/>
  <cols>
    <col min="1" max="1" width="21.5" customWidth="1"/>
    <col min="2" max="2" width="29.5" customWidth="1"/>
    <col min="3" max="3" width="22.33203125" customWidth="1"/>
    <col min="4" max="4" width="2" customWidth="1"/>
    <col min="5" max="5" width="32.33203125" customWidth="1"/>
  </cols>
  <sheetData>
    <row r="1" spans="1:5" x14ac:dyDescent="0.15">
      <c r="A1" t="s">
        <v>30</v>
      </c>
    </row>
    <row r="3" spans="1:5" x14ac:dyDescent="0.15">
      <c r="B3" t="s">
        <v>31</v>
      </c>
      <c r="E3" t="s">
        <v>32</v>
      </c>
    </row>
    <row r="4" spans="1:5" x14ac:dyDescent="0.15">
      <c r="B4" t="s">
        <v>33</v>
      </c>
      <c r="E4" t="s">
        <v>34</v>
      </c>
    </row>
    <row r="5" spans="1:5" x14ac:dyDescent="0.15">
      <c r="B5" t="s">
        <v>35</v>
      </c>
      <c r="E5" t="s">
        <v>36</v>
      </c>
    </row>
    <row r="6" spans="1:5" x14ac:dyDescent="0.15">
      <c r="B6" t="s">
        <v>37</v>
      </c>
      <c r="E6" t="s">
        <v>38</v>
      </c>
    </row>
    <row r="8" spans="1:5" x14ac:dyDescent="0.15">
      <c r="B8" t="s">
        <v>39</v>
      </c>
    </row>
    <row r="10" spans="1:5" x14ac:dyDescent="0.15">
      <c r="C10" t="s">
        <v>40</v>
      </c>
      <c r="E10" t="s">
        <v>41</v>
      </c>
    </row>
    <row r="11" spans="1:5" x14ac:dyDescent="0.15">
      <c r="C11" t="s">
        <v>42</v>
      </c>
      <c r="E11" t="s">
        <v>43</v>
      </c>
    </row>
    <row r="12" spans="1:5" x14ac:dyDescent="0.15">
      <c r="C12" t="s">
        <v>44</v>
      </c>
      <c r="E12" t="s">
        <v>45</v>
      </c>
    </row>
    <row r="13" spans="1:5" x14ac:dyDescent="0.15">
      <c r="C13" t="s">
        <v>46</v>
      </c>
      <c r="E13" t="s">
        <v>47</v>
      </c>
    </row>
    <row r="15" spans="1:5" x14ac:dyDescent="0.15">
      <c r="C15" t="s">
        <v>48</v>
      </c>
      <c r="E15" t="s">
        <v>36</v>
      </c>
    </row>
    <row r="16" spans="1:5" x14ac:dyDescent="0.15">
      <c r="C16" t="s">
        <v>49</v>
      </c>
      <c r="E16" t="s">
        <v>50</v>
      </c>
    </row>
    <row r="17" spans="3:5" x14ac:dyDescent="0.15">
      <c r="C17" t="s">
        <v>51</v>
      </c>
      <c r="E17" t="s">
        <v>36</v>
      </c>
    </row>
    <row r="18" spans="3:5" x14ac:dyDescent="0.15">
      <c r="C18" t="s">
        <v>52</v>
      </c>
      <c r="E18" t="s">
        <v>36</v>
      </c>
    </row>
    <row r="19" spans="3:5" x14ac:dyDescent="0.15">
      <c r="C19" t="s">
        <v>53</v>
      </c>
      <c r="E19" t="s">
        <v>50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/>
  </sheetViews>
  <sheetFormatPr baseColWidth="10" defaultColWidth="9.1640625" defaultRowHeight="13" x14ac:dyDescent="0.15"/>
  <cols>
    <col min="1" max="1" width="19.6640625" customWidth="1"/>
    <col min="2" max="2" width="29.1640625" customWidth="1"/>
    <col min="4" max="4" width="2" customWidth="1"/>
    <col min="5" max="5" width="10.6640625" customWidth="1"/>
  </cols>
  <sheetData>
    <row r="1" spans="1:5" x14ac:dyDescent="0.15">
      <c r="A1" t="s">
        <v>54</v>
      </c>
    </row>
    <row r="3" spans="1:5" x14ac:dyDescent="0.15">
      <c r="B3" t="s">
        <v>55</v>
      </c>
      <c r="E3" t="s">
        <v>56</v>
      </c>
    </row>
    <row r="4" spans="1:5" x14ac:dyDescent="0.15">
      <c r="B4" t="s">
        <v>57</v>
      </c>
      <c r="E4" t="s">
        <v>36</v>
      </c>
    </row>
    <row r="5" spans="1:5" x14ac:dyDescent="0.15">
      <c r="B5" t="s">
        <v>58</v>
      </c>
      <c r="E5" t="s">
        <v>50</v>
      </c>
    </row>
    <row r="7" spans="1:5" x14ac:dyDescent="0.15">
      <c r="A7" t="s">
        <v>4</v>
      </c>
    </row>
    <row r="9" spans="1:5" x14ac:dyDescent="0.15">
      <c r="B9" t="s">
        <v>59</v>
      </c>
      <c r="E9" t="s">
        <v>60</v>
      </c>
    </row>
    <row r="10" spans="1:5" x14ac:dyDescent="0.15">
      <c r="B10" t="s">
        <v>61</v>
      </c>
      <c r="E10" t="s">
        <v>50</v>
      </c>
    </row>
    <row r="11" spans="1:5" x14ac:dyDescent="0.15">
      <c r="B11" t="s">
        <v>62</v>
      </c>
      <c r="E11" t="s">
        <v>63</v>
      </c>
    </row>
    <row r="12" spans="1:5" x14ac:dyDescent="0.15">
      <c r="B12" t="s">
        <v>64</v>
      </c>
      <c r="E12" t="s">
        <v>65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zoomScaleNormal="100" workbookViewId="0"/>
  </sheetViews>
  <sheetFormatPr baseColWidth="10" defaultColWidth="9.1640625" defaultRowHeight="13" x14ac:dyDescent="0.15"/>
  <cols>
    <col min="1" max="1" width="8.6640625" customWidth="1"/>
    <col min="2" max="2" width="23.5" customWidth="1"/>
    <col min="3" max="3" width="39.1640625" customWidth="1"/>
    <col min="4" max="4" width="28.5" customWidth="1"/>
  </cols>
  <sheetData>
    <row r="1" spans="1:5" x14ac:dyDescent="0.15">
      <c r="A1" t="s">
        <v>66</v>
      </c>
    </row>
    <row r="3" spans="1:5" x14ac:dyDescent="0.15">
      <c r="B3" s="6" t="s">
        <v>67</v>
      </c>
      <c r="C3" s="6" t="s">
        <v>68</v>
      </c>
      <c r="D3" s="6" t="s">
        <v>69</v>
      </c>
      <c r="E3" s="6"/>
    </row>
    <row r="4" spans="1:5" x14ac:dyDescent="0.15">
      <c r="B4" t="s">
        <v>2</v>
      </c>
      <c r="C4" t="s">
        <v>70</v>
      </c>
    </row>
    <row r="5" spans="1:5" x14ac:dyDescent="0.15">
      <c r="B5" t="s">
        <v>2</v>
      </c>
      <c r="C5" t="s">
        <v>71</v>
      </c>
      <c r="D5" t="s">
        <v>72</v>
      </c>
    </row>
    <row r="6" spans="1:5" x14ac:dyDescent="0.15">
      <c r="B6" t="s">
        <v>73</v>
      </c>
      <c r="C6" t="s">
        <v>74</v>
      </c>
      <c r="D6" t="s">
        <v>75</v>
      </c>
    </row>
    <row r="7" spans="1:5" x14ac:dyDescent="0.15">
      <c r="B7" t="s">
        <v>76</v>
      </c>
      <c r="C7" t="s">
        <v>77</v>
      </c>
    </row>
    <row r="8" spans="1:5" x14ac:dyDescent="0.15">
      <c r="B8" t="s">
        <v>78</v>
      </c>
      <c r="C8" t="s">
        <v>79</v>
      </c>
      <c r="D8" t="s">
        <v>80</v>
      </c>
    </row>
    <row r="9" spans="1:5" x14ac:dyDescent="0.15">
      <c r="B9" t="s">
        <v>81</v>
      </c>
      <c r="C9" t="s">
        <v>71</v>
      </c>
      <c r="D9" t="s">
        <v>72</v>
      </c>
    </row>
    <row r="10" spans="1:5" x14ac:dyDescent="0.15">
      <c r="B10" t="s">
        <v>82</v>
      </c>
      <c r="C10" t="s">
        <v>71</v>
      </c>
      <c r="D10" t="s">
        <v>83</v>
      </c>
    </row>
    <row r="11" spans="1:5" x14ac:dyDescent="0.15">
      <c r="B11" t="s">
        <v>84</v>
      </c>
      <c r="C11" t="s">
        <v>71</v>
      </c>
      <c r="D11" t="s">
        <v>83</v>
      </c>
    </row>
    <row r="12" spans="1:5" x14ac:dyDescent="0.15">
      <c r="B12" t="s">
        <v>84</v>
      </c>
      <c r="C12" t="s">
        <v>85</v>
      </c>
    </row>
    <row r="13" spans="1:5" x14ac:dyDescent="0.15">
      <c r="B13" t="s">
        <v>86</v>
      </c>
      <c r="C13" t="s">
        <v>74</v>
      </c>
      <c r="D13" t="s">
        <v>87</v>
      </c>
    </row>
    <row r="14" spans="1:5" x14ac:dyDescent="0.15">
      <c r="B14" t="s">
        <v>88</v>
      </c>
      <c r="C14" t="s">
        <v>77</v>
      </c>
    </row>
    <row r="15" spans="1:5" x14ac:dyDescent="0.15">
      <c r="B15" t="s">
        <v>89</v>
      </c>
      <c r="C15" t="s">
        <v>71</v>
      </c>
      <c r="D15" t="s">
        <v>83</v>
      </c>
    </row>
    <row r="16" spans="1:5" x14ac:dyDescent="0.15">
      <c r="B16" t="s">
        <v>90</v>
      </c>
      <c r="C16" t="s">
        <v>71</v>
      </c>
      <c r="D16" t="s">
        <v>91</v>
      </c>
    </row>
    <row r="17" spans="2:4" x14ac:dyDescent="0.15">
      <c r="B17" t="s">
        <v>92</v>
      </c>
      <c r="C17" t="s">
        <v>85</v>
      </c>
    </row>
    <row r="18" spans="2:4" x14ac:dyDescent="0.15">
      <c r="B18" t="s">
        <v>93</v>
      </c>
      <c r="C18" t="s">
        <v>74</v>
      </c>
      <c r="D18" t="s">
        <v>94</v>
      </c>
    </row>
    <row r="19" spans="2:4" x14ac:dyDescent="0.15">
      <c r="B19" t="s">
        <v>95</v>
      </c>
      <c r="C19" t="s">
        <v>71</v>
      </c>
      <c r="D19" t="s">
        <v>91</v>
      </c>
    </row>
    <row r="20" spans="2:4" x14ac:dyDescent="0.15">
      <c r="B20" t="s">
        <v>96</v>
      </c>
      <c r="C20" t="s">
        <v>77</v>
      </c>
    </row>
    <row r="21" spans="2:4" x14ac:dyDescent="0.15">
      <c r="B21" t="s">
        <v>97</v>
      </c>
      <c r="C21" t="s">
        <v>71</v>
      </c>
      <c r="D21" t="s">
        <v>98</v>
      </c>
    </row>
    <row r="22" spans="2:4" x14ac:dyDescent="0.15">
      <c r="B22" t="s">
        <v>99</v>
      </c>
      <c r="C22" t="s">
        <v>71</v>
      </c>
      <c r="D22" t="s">
        <v>98</v>
      </c>
    </row>
    <row r="23" spans="2:4" x14ac:dyDescent="0.15">
      <c r="B23" t="s">
        <v>100</v>
      </c>
      <c r="C23" t="s">
        <v>85</v>
      </c>
    </row>
    <row r="24" spans="2:4" x14ac:dyDescent="0.15">
      <c r="B24" t="s">
        <v>101</v>
      </c>
      <c r="C24" t="s">
        <v>74</v>
      </c>
      <c r="D24" t="s">
        <v>102</v>
      </c>
    </row>
    <row r="25" spans="2:4" x14ac:dyDescent="0.15">
      <c r="B25" t="s">
        <v>103</v>
      </c>
      <c r="C25" t="s">
        <v>77</v>
      </c>
    </row>
    <row r="26" spans="2:4" x14ac:dyDescent="0.15">
      <c r="B26" t="s">
        <v>104</v>
      </c>
      <c r="C26" t="s">
        <v>79</v>
      </c>
      <c r="D26" t="s">
        <v>105</v>
      </c>
    </row>
    <row r="27" spans="2:4" x14ac:dyDescent="0.15">
      <c r="B27" t="s">
        <v>106</v>
      </c>
      <c r="C27" t="s">
        <v>71</v>
      </c>
      <c r="D27" t="s">
        <v>98</v>
      </c>
    </row>
    <row r="28" spans="2:4" x14ac:dyDescent="0.15">
      <c r="B28" t="s">
        <v>107</v>
      </c>
      <c r="C28" t="s">
        <v>71</v>
      </c>
      <c r="D28" t="s">
        <v>98</v>
      </c>
    </row>
    <row r="29" spans="2:4" x14ac:dyDescent="0.15">
      <c r="B29" t="s">
        <v>108</v>
      </c>
      <c r="C29" t="s">
        <v>85</v>
      </c>
    </row>
    <row r="30" spans="2:4" x14ac:dyDescent="0.15">
      <c r="B30" t="s">
        <v>108</v>
      </c>
      <c r="C30" t="s">
        <v>71</v>
      </c>
      <c r="D30" t="s">
        <v>98</v>
      </c>
    </row>
    <row r="31" spans="2:4" x14ac:dyDescent="0.15">
      <c r="B31" t="s">
        <v>109</v>
      </c>
      <c r="C31" t="s">
        <v>71</v>
      </c>
      <c r="D31" t="s">
        <v>110</v>
      </c>
    </row>
    <row r="32" spans="2:4" x14ac:dyDescent="0.15">
      <c r="B32" t="s">
        <v>111</v>
      </c>
      <c r="C32" t="s">
        <v>112</v>
      </c>
    </row>
    <row r="33" spans="1:1" x14ac:dyDescent="0.15">
      <c r="A33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3"/>
  <sheetViews>
    <sheetView zoomScaleNormal="100" workbookViewId="0"/>
  </sheetViews>
  <sheetFormatPr baseColWidth="10" defaultColWidth="9.1640625" defaultRowHeight="13" x14ac:dyDescent="0.15"/>
  <sheetData>
    <row r="1" spans="1:13" x14ac:dyDescent="0.15">
      <c r="A1" t="s">
        <v>31</v>
      </c>
      <c r="B1" t="s">
        <v>6</v>
      </c>
    </row>
    <row r="2" spans="1:13" x14ac:dyDescent="0.15">
      <c r="A2" t="s">
        <v>113</v>
      </c>
      <c r="B2" t="s">
        <v>114</v>
      </c>
    </row>
    <row r="4" spans="1:13" x14ac:dyDescent="0.15"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7">
        <v>11</v>
      </c>
      <c r="M4" s="7">
        <v>12</v>
      </c>
    </row>
    <row r="5" spans="1:13" x14ac:dyDescent="0.15">
      <c r="A5" s="2" t="s">
        <v>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2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15">
      <c r="A11" s="2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2" t="s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15">
      <c r="A20" s="2" t="s">
        <v>13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2" t="s">
        <v>14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15">
      <c r="A26" s="2" t="s">
        <v>15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31" spans="1:13" x14ac:dyDescent="0.15">
      <c r="A31" t="s">
        <v>31</v>
      </c>
      <c r="B31" t="s">
        <v>17</v>
      </c>
    </row>
    <row r="32" spans="1:13" x14ac:dyDescent="0.15">
      <c r="A32" t="s">
        <v>113</v>
      </c>
      <c r="B32" t="s">
        <v>114</v>
      </c>
    </row>
    <row r="34" spans="1:13" x14ac:dyDescent="0.15"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  <c r="H34" s="7">
        <v>7</v>
      </c>
      <c r="I34" s="7">
        <v>8</v>
      </c>
      <c r="J34" s="7">
        <v>9</v>
      </c>
      <c r="K34" s="7">
        <v>10</v>
      </c>
      <c r="L34" s="7">
        <v>11</v>
      </c>
      <c r="M34" s="7">
        <v>12</v>
      </c>
    </row>
    <row r="35" spans="1:13" x14ac:dyDescent="0.15">
      <c r="A35" s="2" t="s">
        <v>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2" t="s">
        <v>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2" t="s">
        <v>10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15">
      <c r="A44" s="2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2" t="s">
        <v>12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15">
      <c r="A50" s="2" t="s">
        <v>13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15">
      <c r="A53" s="2" t="s">
        <v>14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2" t="s">
        <v>15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61" spans="1:13" x14ac:dyDescent="0.15">
      <c r="A61" t="s">
        <v>31</v>
      </c>
      <c r="B61" t="s">
        <v>18</v>
      </c>
    </row>
    <row r="62" spans="1:13" x14ac:dyDescent="0.15">
      <c r="A62" t="s">
        <v>113</v>
      </c>
      <c r="B62" t="s">
        <v>114</v>
      </c>
    </row>
    <row r="64" spans="1:13" x14ac:dyDescent="0.15">
      <c r="B64" s="7">
        <v>1</v>
      </c>
      <c r="C64" s="7">
        <v>2</v>
      </c>
      <c r="D64" s="7">
        <v>3</v>
      </c>
      <c r="E64" s="7">
        <v>4</v>
      </c>
      <c r="F64" s="7">
        <v>5</v>
      </c>
      <c r="G64" s="7">
        <v>6</v>
      </c>
      <c r="H64" s="7">
        <v>7</v>
      </c>
      <c r="I64" s="7">
        <v>8</v>
      </c>
      <c r="J64" s="7">
        <v>9</v>
      </c>
      <c r="K64" s="7">
        <v>10</v>
      </c>
      <c r="L64" s="7">
        <v>11</v>
      </c>
      <c r="M64" s="7">
        <v>12</v>
      </c>
    </row>
    <row r="65" spans="1:13" x14ac:dyDescent="0.15">
      <c r="A65" s="2" t="s">
        <v>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15">
      <c r="A68" s="2" t="s">
        <v>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15">
      <c r="A71" s="2" t="s">
        <v>10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15">
      <c r="A74" s="2" t="s">
        <v>11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15">
      <c r="A77" s="2" t="s">
        <v>12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15">
      <c r="A80" s="2" t="s">
        <v>13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15">
      <c r="A83" s="2" t="s">
        <v>14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15">
      <c r="A86" s="2" t="s">
        <v>15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91" spans="1:13" x14ac:dyDescent="0.15">
      <c r="A91" t="s">
        <v>31</v>
      </c>
      <c r="B91" t="s">
        <v>19</v>
      </c>
    </row>
    <row r="92" spans="1:13" x14ac:dyDescent="0.15">
      <c r="A92" t="s">
        <v>113</v>
      </c>
      <c r="B92" t="s">
        <v>114</v>
      </c>
    </row>
    <row r="94" spans="1:13" x14ac:dyDescent="0.15">
      <c r="B94" s="7">
        <v>1</v>
      </c>
      <c r="C94" s="7">
        <v>2</v>
      </c>
      <c r="D94" s="7">
        <v>3</v>
      </c>
      <c r="E94" s="7">
        <v>4</v>
      </c>
      <c r="F94" s="7">
        <v>5</v>
      </c>
      <c r="G94" s="7">
        <v>6</v>
      </c>
      <c r="H94" s="7">
        <v>7</v>
      </c>
      <c r="I94" s="7">
        <v>8</v>
      </c>
      <c r="J94" s="7">
        <v>9</v>
      </c>
      <c r="K94" s="7">
        <v>10</v>
      </c>
      <c r="L94" s="7">
        <v>11</v>
      </c>
      <c r="M94" s="7">
        <v>12</v>
      </c>
    </row>
    <row r="95" spans="1:13" x14ac:dyDescent="0.15">
      <c r="A95" s="2" t="s">
        <v>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15">
      <c r="A98" s="2" t="s">
        <v>9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15">
      <c r="A101" s="2" t="s">
        <v>10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15">
      <c r="A104" s="2" t="s">
        <v>11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15">
      <c r="A107" s="2" t="s">
        <v>12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15">
      <c r="A110" s="2" t="s">
        <v>13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15">
      <c r="A113" s="2" t="s">
        <v>14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15">
      <c r="A116" s="2" t="s">
        <v>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23" spans="1:13" x14ac:dyDescent="0.15">
      <c r="A123" t="s">
        <v>3</v>
      </c>
    </row>
  </sheetData>
  <mergeCells count="416"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5:A7"/>
    <mergeCell ref="B5:B7"/>
    <mergeCell ref="C5:C7"/>
    <mergeCell ref="D5:D7"/>
    <mergeCell ref="E5:E7"/>
    <mergeCell ref="F5:F7"/>
    <mergeCell ref="G5:G7"/>
    <mergeCell ref="H5:H7"/>
    <mergeCell ref="I5:I7"/>
  </mergeCells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Luminescence 1_01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C1Excel</dc:creator>
  <dc:description/>
  <cp:lastModifiedBy>McMahon, Teagan</cp:lastModifiedBy>
  <cp:revision>4</cp:revision>
  <dcterms:created xsi:type="dcterms:W3CDTF">2024-12-19T20:02:44Z</dcterms:created>
  <dcterms:modified xsi:type="dcterms:W3CDTF">2024-12-19T22:09:56Z</dcterms:modified>
  <dc:language>en-US</dc:language>
</cp:coreProperties>
</file>