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oconnor/HIV-Diet-Intervention/Data/Metadata/"/>
    </mc:Choice>
  </mc:AlternateContent>
  <xr:revisionPtr revIDLastSave="0" documentId="13_ncr:1_{D4F61381-4AA4-A84C-9D4D-32D795139971}" xr6:coauthVersionLast="47" xr6:coauthVersionMax="47" xr10:uidLastSave="{00000000-0000-0000-0000-000000000000}"/>
  <bookViews>
    <workbookView xWindow="1500" yWindow="1320" windowWidth="27640" windowHeight="16940" xr2:uid="{A6707AB3-957B-934C-9536-34A5D1660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J14" i="1"/>
  <c r="J15" i="1"/>
  <c r="J16" i="1"/>
  <c r="L16" i="1" s="1"/>
  <c r="J17" i="1"/>
  <c r="L17" i="1" s="1"/>
  <c r="J18" i="1"/>
  <c r="L18" i="1" s="1"/>
  <c r="J19" i="1"/>
  <c r="M19" i="1" s="1"/>
  <c r="J20" i="1"/>
  <c r="L20" i="1" s="1"/>
  <c r="J21" i="1"/>
  <c r="M21" i="1" s="1"/>
  <c r="J22" i="1"/>
  <c r="L22" i="1" s="1"/>
  <c r="J23" i="1"/>
  <c r="J24" i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J34" i="1"/>
  <c r="J35" i="1"/>
  <c r="J36" i="1"/>
  <c r="L36" i="1" s="1"/>
  <c r="J37" i="1"/>
  <c r="L37" i="1" s="1"/>
  <c r="L3" i="1"/>
  <c r="M3" i="1"/>
  <c r="N3" i="1"/>
  <c r="O3" i="1"/>
  <c r="P3" i="1"/>
  <c r="L4" i="1"/>
  <c r="M4" i="1"/>
  <c r="N4" i="1"/>
  <c r="O4" i="1"/>
  <c r="P4" i="1"/>
  <c r="M5" i="1"/>
  <c r="N5" i="1"/>
  <c r="O5" i="1"/>
  <c r="N7" i="1"/>
  <c r="O7" i="1"/>
  <c r="O8" i="1"/>
  <c r="P8" i="1"/>
  <c r="M9" i="1"/>
  <c r="N9" i="1"/>
  <c r="O9" i="1"/>
  <c r="N11" i="1"/>
  <c r="O11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O16" i="1"/>
  <c r="P16" i="1"/>
  <c r="M17" i="1"/>
  <c r="N17" i="1"/>
  <c r="O17" i="1"/>
  <c r="O18" i="1"/>
  <c r="P18" i="1"/>
  <c r="N19" i="1"/>
  <c r="O19" i="1"/>
  <c r="N21" i="1"/>
  <c r="O21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O26" i="1"/>
  <c r="P26" i="1"/>
  <c r="M27" i="1"/>
  <c r="N27" i="1"/>
  <c r="O27" i="1"/>
  <c r="O28" i="1"/>
  <c r="P28" i="1"/>
  <c r="M29" i="1"/>
  <c r="N29" i="1"/>
  <c r="O29" i="1"/>
  <c r="N31" i="1"/>
  <c r="O31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O36" i="1"/>
  <c r="P36" i="1"/>
  <c r="M37" i="1"/>
  <c r="N37" i="1"/>
  <c r="O37" i="1"/>
  <c r="M2" i="1"/>
  <c r="N2" i="1"/>
  <c r="O2" i="1"/>
  <c r="P2" i="1"/>
  <c r="L2" i="1"/>
  <c r="J2" i="1"/>
  <c r="K29" i="1"/>
  <c r="K10" i="1"/>
  <c r="M31" i="1" l="1"/>
  <c r="M11" i="1"/>
  <c r="M7" i="1"/>
  <c r="P20" i="1"/>
  <c r="P37" i="1"/>
  <c r="P31" i="1"/>
  <c r="P29" i="1"/>
  <c r="P27" i="1"/>
  <c r="P21" i="1"/>
  <c r="P19" i="1"/>
  <c r="P17" i="1"/>
  <c r="P11" i="1"/>
  <c r="P9" i="1"/>
  <c r="P7" i="1"/>
  <c r="P5" i="1"/>
  <c r="L21" i="1"/>
  <c r="L19" i="1"/>
  <c r="P30" i="1"/>
  <c r="P6" i="1"/>
  <c r="O20" i="1"/>
  <c r="N36" i="1"/>
  <c r="N28" i="1"/>
  <c r="N26" i="1"/>
  <c r="N20" i="1"/>
  <c r="N18" i="1"/>
  <c r="N16" i="1"/>
  <c r="N10" i="1"/>
  <c r="N8" i="1"/>
  <c r="N6" i="1"/>
  <c r="M36" i="1"/>
  <c r="M32" i="1"/>
  <c r="M30" i="1"/>
  <c r="M28" i="1"/>
  <c r="M26" i="1"/>
  <c r="M22" i="1"/>
  <c r="M20" i="1"/>
  <c r="M18" i="1"/>
  <c r="M16" i="1"/>
  <c r="M12" i="1"/>
  <c r="M10" i="1"/>
  <c r="M8" i="1"/>
  <c r="M6" i="1"/>
  <c r="P10" i="1"/>
  <c r="O30" i="1"/>
  <c r="O10" i="1"/>
  <c r="O6" i="1"/>
  <c r="N30" i="1"/>
</calcChain>
</file>

<file path=xl/sharedStrings.xml><?xml version="1.0" encoding="utf-8"?>
<sst xmlns="http://schemas.openxmlformats.org/spreadsheetml/2006/main" count="214" uniqueCount="115">
  <si>
    <t>Count</t>
  </si>
  <si>
    <t>Randomized.Arm       Arm 1: Agrarian Diet             Arm 2: Western Diet</t>
  </si>
  <si>
    <t>Date..year..initial.started.antiretroviral.therapy</t>
  </si>
  <si>
    <t>Brand Names</t>
  </si>
  <si>
    <t>Combination Drugs</t>
  </si>
  <si>
    <t>Combination of Classes</t>
  </si>
  <si>
    <t>Arm</t>
  </si>
  <si>
    <t>Drugs</t>
  </si>
  <si>
    <t>Number</t>
  </si>
  <si>
    <t>INSTI</t>
  </si>
  <si>
    <t>NRTI</t>
  </si>
  <si>
    <t>PE</t>
  </si>
  <si>
    <t>NNRTI</t>
  </si>
  <si>
    <t>PI</t>
  </si>
  <si>
    <t>DM009</t>
  </si>
  <si>
    <t>Arm 1: Agrarian Diet</t>
  </si>
  <si>
    <r>
      <t xml:space="preserve">Truvada &amp; </t>
    </r>
    <r>
      <rPr>
        <sz val="12"/>
        <color indexed="57"/>
        <rFont val="Calibri"/>
        <family val="2"/>
      </rPr>
      <t>Isentress</t>
    </r>
  </si>
  <si>
    <r>
      <t xml:space="preserve">(emtricitabine and tenofovir disoproxil fumarate) and </t>
    </r>
    <r>
      <rPr>
        <sz val="12"/>
        <color indexed="57"/>
        <rFont val="Calibri"/>
        <family val="2"/>
      </rPr>
      <t>Raltegravir</t>
    </r>
  </si>
  <si>
    <t>2 NRTIs and INSTI</t>
  </si>
  <si>
    <t xml:space="preserve">ARM 1 </t>
  </si>
  <si>
    <t>NRTI, INSTI</t>
  </si>
  <si>
    <t>DM010</t>
  </si>
  <si>
    <t>Genvoya</t>
  </si>
  <si>
    <t>elvitegravir, cobicistat, emtricitabine, and tenofovir alafenamide</t>
  </si>
  <si>
    <t xml:space="preserve">INSTI, pharmacokinetic enhancers and 2 NRTIs </t>
  </si>
  <si>
    <t>NRTI, INSTI, PE</t>
  </si>
  <si>
    <t>DM011</t>
  </si>
  <si>
    <t>Atripla</t>
  </si>
  <si>
    <t>efavirenz, emtricitabine, and tenofovir disoproxil fumarate</t>
  </si>
  <si>
    <t>NNRTI and 2 NRTIs</t>
  </si>
  <si>
    <t>NRTI, NNRTI</t>
  </si>
  <si>
    <t>DM019</t>
  </si>
  <si>
    <t>NRTI, PI</t>
  </si>
  <si>
    <t>DM025</t>
  </si>
  <si>
    <t xml:space="preserve">INSTI, pharmacokinetic enhancer, 2 NRTIs </t>
  </si>
  <si>
    <t>NRTI, NNRTI, INSTI, CCR5-A</t>
  </si>
  <si>
    <t>DM034</t>
  </si>
  <si>
    <t>Triumeq</t>
  </si>
  <si>
    <t>abacavir, dolutegravir, and lamivudine</t>
  </si>
  <si>
    <t>2NRTIs and INSTI</t>
  </si>
  <si>
    <t>INSTI, PE, PI</t>
  </si>
  <si>
    <t>DM036</t>
  </si>
  <si>
    <t>INSTI, pharmacokinetic enhancer and 2 NRTIs</t>
  </si>
  <si>
    <t>PE, PI</t>
  </si>
  <si>
    <t>DM040</t>
  </si>
  <si>
    <r>
      <rPr>
        <sz val="12"/>
        <color indexed="57"/>
        <rFont val="Calibri"/>
        <family val="2"/>
      </rPr>
      <t>DRV,</t>
    </r>
    <r>
      <rPr>
        <sz val="12"/>
        <color indexed="57"/>
        <rFont val="Calibri"/>
        <family val="2"/>
      </rPr>
      <t xml:space="preserve"> RTV,</t>
    </r>
    <r>
      <rPr>
        <sz val="12"/>
        <color indexed="57"/>
        <rFont val="Calibri"/>
        <family val="2"/>
      </rPr>
      <t xml:space="preserve"> Epzicom</t>
    </r>
  </si>
  <si>
    <r>
      <t>darunavir, ritonavir and</t>
    </r>
    <r>
      <rPr>
        <sz val="12"/>
        <color indexed="57"/>
        <rFont val="Calibri"/>
        <family val="2"/>
      </rPr>
      <t xml:space="preserve"> (abacavir and lamivudine)</t>
    </r>
  </si>
  <si>
    <t>2PIs and 2NRTIs</t>
  </si>
  <si>
    <t>NRTI, NNRTI, INSTI</t>
  </si>
  <si>
    <t>DM051</t>
  </si>
  <si>
    <r>
      <rPr>
        <sz val="12"/>
        <color indexed="57"/>
        <rFont val="Calibri"/>
        <family val="2"/>
      </rPr>
      <t xml:space="preserve">Descovy, </t>
    </r>
    <r>
      <rPr>
        <sz val="12"/>
        <color indexed="57"/>
        <rFont val="Calibri"/>
        <family val="2"/>
      </rPr>
      <t>Viramune</t>
    </r>
  </si>
  <si>
    <r>
      <rPr>
        <u/>
        <sz val="12"/>
        <color indexed="57"/>
        <rFont val="Calibri"/>
        <family val="2"/>
      </rPr>
      <t xml:space="preserve">(emtricitabine and tenofovir alafenamide) </t>
    </r>
    <r>
      <rPr>
        <u/>
        <sz val="12"/>
        <color indexed="30"/>
        <rFont val="Calibri"/>
        <family val="2"/>
      </rPr>
      <t>and nevirapine</t>
    </r>
  </si>
  <si>
    <t>2 NRTIs and NNRTI</t>
  </si>
  <si>
    <t>DM052</t>
  </si>
  <si>
    <r>
      <t xml:space="preserve">Tivicay &amp; </t>
    </r>
    <r>
      <rPr>
        <sz val="12"/>
        <color indexed="57"/>
        <rFont val="Calibri"/>
        <family val="2"/>
      </rPr>
      <t>Truvada</t>
    </r>
  </si>
  <si>
    <r>
      <t>dolutegravir and</t>
    </r>
    <r>
      <rPr>
        <u/>
        <sz val="12"/>
        <color indexed="57"/>
        <rFont val="Calibri"/>
        <family val="2"/>
      </rPr>
      <t xml:space="preserve"> (emtricitabine and tenofovir disoproxil fumarate)</t>
    </r>
  </si>
  <si>
    <t>INSTI and 2 NRTIs</t>
  </si>
  <si>
    <t>DM064</t>
  </si>
  <si>
    <t xml:space="preserve">INSTI, pharmacokinetic enhancer and 2 NRTIs </t>
  </si>
  <si>
    <t>DM081</t>
  </si>
  <si>
    <t>DM085</t>
  </si>
  <si>
    <t>Biktarvy</t>
  </si>
  <si>
    <t>bictegravir, emtricitabine, and tenofovir alafenamide</t>
  </si>
  <si>
    <t>INSTI and 2NRTIs</t>
  </si>
  <si>
    <t>DM101</t>
  </si>
  <si>
    <r>
      <t xml:space="preserve">Tivicay and </t>
    </r>
    <r>
      <rPr>
        <sz val="12"/>
        <color indexed="57"/>
        <rFont val="Calibri"/>
        <family val="2"/>
      </rPr>
      <t>Descovy</t>
    </r>
  </si>
  <si>
    <t>dolutegravir and (emtricitabine and tenofovir alafenamide)</t>
  </si>
  <si>
    <t>DM104</t>
  </si>
  <si>
    <t>DM107</t>
  </si>
  <si>
    <t>Triumeq PD</t>
  </si>
  <si>
    <t>abacavir-dolutegravir-lamivudine</t>
  </si>
  <si>
    <t>DM118</t>
  </si>
  <si>
    <t>NA</t>
  </si>
  <si>
    <t>DM121</t>
  </si>
  <si>
    <t>DM001</t>
  </si>
  <si>
    <t>Arm 2: Western Diet</t>
  </si>
  <si>
    <t>Truvada &amp; Isentress</t>
  </si>
  <si>
    <r>
      <rPr>
        <sz val="12"/>
        <color indexed="57"/>
        <rFont val="Calibri"/>
        <family val="2"/>
      </rPr>
      <t xml:space="preserve">(emtricitabine and tenofovir disoproxil fumarate) and </t>
    </r>
    <r>
      <rPr>
        <sz val="12"/>
        <color indexed="57"/>
        <rFont val="Calibri"/>
        <family val="2"/>
      </rPr>
      <t>Raltegravir</t>
    </r>
  </si>
  <si>
    <t>DM002</t>
  </si>
  <si>
    <t>ARM 2</t>
  </si>
  <si>
    <t>DM003</t>
  </si>
  <si>
    <t>Stribild</t>
  </si>
  <si>
    <t>elvitegravir, cobicistat, emtricitabine, and tenofovir disoproxil fumarate</t>
  </si>
  <si>
    <t>INSTI, pharmacokinetic enhancers and 2 NRTIs</t>
  </si>
  <si>
    <t>DM007</t>
  </si>
  <si>
    <r>
      <rPr>
        <sz val="12"/>
        <color indexed="57"/>
        <rFont val="Calibri"/>
        <family val="2"/>
      </rPr>
      <t>Isentress,</t>
    </r>
    <r>
      <rPr>
        <sz val="12"/>
        <color indexed="57"/>
        <rFont val="Calibri"/>
        <family val="2"/>
      </rPr>
      <t xml:space="preserve"> </t>
    </r>
    <r>
      <rPr>
        <sz val="12"/>
        <color indexed="57"/>
        <rFont val="Calibri"/>
        <family val="2"/>
      </rPr>
      <t>Selzentry,</t>
    </r>
    <r>
      <rPr>
        <sz val="12"/>
        <color indexed="57"/>
        <rFont val="Calibri"/>
        <family val="2"/>
      </rPr>
      <t xml:space="preserve"> </t>
    </r>
    <r>
      <rPr>
        <sz val="12"/>
        <color indexed="57"/>
        <rFont val="Calibri"/>
        <family val="2"/>
      </rPr>
      <t>Epivir,</t>
    </r>
    <r>
      <rPr>
        <sz val="12"/>
        <color indexed="57"/>
        <rFont val="Calibri"/>
        <family val="2"/>
      </rPr>
      <t xml:space="preserve"> Edurant</t>
    </r>
  </si>
  <si>
    <r>
      <rPr>
        <sz val="12"/>
        <color indexed="57"/>
        <rFont val="Calibri"/>
        <family val="2"/>
      </rPr>
      <t>Raltegravir</t>
    </r>
    <r>
      <rPr>
        <sz val="12"/>
        <color indexed="62"/>
        <rFont val="Calibri"/>
        <family val="2"/>
      </rPr>
      <t xml:space="preserve">, </t>
    </r>
    <r>
      <rPr>
        <sz val="12"/>
        <color indexed="57"/>
        <rFont val="Calibri"/>
        <family val="2"/>
      </rPr>
      <t>Maraviroc</t>
    </r>
    <r>
      <rPr>
        <sz val="12"/>
        <color indexed="62"/>
        <rFont val="Calibri"/>
        <family val="2"/>
      </rPr>
      <t xml:space="preserve">, </t>
    </r>
    <r>
      <rPr>
        <sz val="12"/>
        <color indexed="57"/>
        <rFont val="Calibri"/>
        <family val="2"/>
      </rPr>
      <t>Lamivudine</t>
    </r>
    <r>
      <rPr>
        <sz val="12"/>
        <color indexed="62"/>
        <rFont val="Calibri"/>
        <family val="2"/>
      </rPr>
      <t xml:space="preserve">, </t>
    </r>
    <r>
      <rPr>
        <sz val="12"/>
        <color indexed="57"/>
        <rFont val="Calibri"/>
        <family val="2"/>
      </rPr>
      <t xml:space="preserve">Rilpivirine </t>
    </r>
  </si>
  <si>
    <t>INSTI, CCR5 Antagonist, NRTI and NNRTI</t>
  </si>
  <si>
    <t>DM032</t>
  </si>
  <si>
    <r>
      <rPr>
        <sz val="12"/>
        <color indexed="57"/>
        <rFont val="Calibri"/>
        <family val="2"/>
      </rPr>
      <t>Epzicom</t>
    </r>
    <r>
      <rPr>
        <sz val="12"/>
        <color indexed="57"/>
        <rFont val="Calibri"/>
        <family val="2"/>
      </rPr>
      <t xml:space="preserve"> &amp; Prezcobix</t>
    </r>
  </si>
  <si>
    <r>
      <rPr>
        <u/>
        <sz val="12"/>
        <color indexed="57"/>
        <rFont val="Calibri"/>
        <family val="2"/>
      </rPr>
      <t>(abacavir and lamivudine)</t>
    </r>
    <r>
      <rPr>
        <u/>
        <sz val="12"/>
        <color indexed="57"/>
        <rFont val="Calibri"/>
        <family val="2"/>
      </rPr>
      <t xml:space="preserve"> and (darunavir and cobicistat)</t>
    </r>
  </si>
  <si>
    <t>INSTIs, PI and pharmacokinetic enhancer</t>
  </si>
  <si>
    <t>DM065</t>
  </si>
  <si>
    <t>DM068</t>
  </si>
  <si>
    <t>Prezcobix</t>
  </si>
  <si>
    <t>darunavir and cobicistat</t>
  </si>
  <si>
    <t>PI and pharmacokinetic enhancer</t>
  </si>
  <si>
    <t>DM069</t>
  </si>
  <si>
    <t>DM070</t>
  </si>
  <si>
    <t>Odefsey</t>
  </si>
  <si>
    <t>emtricitabine, rilpivirine, and tenofovir alafenamide</t>
  </si>
  <si>
    <t>DM074</t>
  </si>
  <si>
    <t>DM077</t>
  </si>
  <si>
    <t>DM079</t>
  </si>
  <si>
    <r>
      <rPr>
        <sz val="12"/>
        <color indexed="57"/>
        <rFont val="Calibri"/>
        <family val="2"/>
      </rPr>
      <t xml:space="preserve">Isentress, </t>
    </r>
    <r>
      <rPr>
        <sz val="12"/>
        <color indexed="57"/>
        <rFont val="Calibri"/>
        <family val="2"/>
      </rPr>
      <t>Odefsey</t>
    </r>
  </si>
  <si>
    <r>
      <rPr>
        <u/>
        <sz val="12"/>
        <color indexed="57"/>
        <rFont val="Calibri"/>
        <family val="2"/>
      </rPr>
      <t xml:space="preserve">raltegravir </t>
    </r>
    <r>
      <rPr>
        <u/>
        <sz val="12"/>
        <color indexed="57"/>
        <rFont val="Calibri"/>
        <family val="2"/>
      </rPr>
      <t>and (emtricitabine, rilpivirine, and tenofovir alafenamide)</t>
    </r>
  </si>
  <si>
    <t>INSTI, NNRTI and 2 NRTIs</t>
  </si>
  <si>
    <t>DM084</t>
  </si>
  <si>
    <t>DM103</t>
  </si>
  <si>
    <t>DM106</t>
  </si>
  <si>
    <t>DM109</t>
  </si>
  <si>
    <t>DM114</t>
  </si>
  <si>
    <t>DM117</t>
  </si>
  <si>
    <t>Paste</t>
  </si>
  <si>
    <t>StudyID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</si>
</sst>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4472C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indexed="57"/>
      <name val="Calibri"/>
      <family val="2"/>
    </font>
    <font>
      <sz val="11"/>
      <color theme="1"/>
      <name val="Arial"/>
      <family val="2"/>
    </font>
    <font>
      <u/>
      <sz val="12"/>
      <color theme="9"/>
      <name val="Aptos Narrow"/>
      <family val="2"/>
      <scheme val="minor"/>
    </font>
    <font>
      <sz val="11"/>
      <color theme="1"/>
      <name val="Arial"/>
      <family val="1"/>
    </font>
    <font>
      <u/>
      <sz val="12"/>
      <color indexed="57"/>
      <name val="Calibri"/>
      <family val="2"/>
    </font>
    <font>
      <u/>
      <sz val="12"/>
      <color indexed="30"/>
      <name val="Calibri"/>
      <family val="2"/>
    </font>
    <font>
      <b/>
      <sz val="12"/>
      <color rgb="FFFF0000"/>
      <name val="Aptos Narrow"/>
      <family val="2"/>
      <scheme val="minor"/>
    </font>
    <font>
      <sz val="12"/>
      <color theme="9"/>
      <name val="Calibri"/>
      <family val="2"/>
    </font>
    <font>
      <sz val="12"/>
      <color rgb="FF4472C4"/>
      <name val="Aptos Narrow"/>
      <family val="2"/>
      <scheme val="minor"/>
    </font>
    <font>
      <sz val="12"/>
      <color indexed="62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5" xfId="0" applyFont="1" applyBorder="1" applyAlignment="1">
      <alignment horizontal="left"/>
    </xf>
    <xf numFmtId="0" fontId="7" fillId="0" borderId="5" xfId="0" applyFont="1" applyBorder="1"/>
    <xf numFmtId="0" fontId="7" fillId="0" borderId="1" xfId="0" applyFont="1" applyBorder="1"/>
    <xf numFmtId="14" fontId="0" fillId="0" borderId="6" xfId="0" applyNumberFormat="1" applyBorder="1"/>
    <xf numFmtId="0" fontId="9" fillId="0" borderId="7" xfId="0" applyFont="1" applyBorder="1" applyAlignment="1">
      <alignment horizontal="right" vertical="top"/>
    </xf>
    <xf numFmtId="0" fontId="6" fillId="0" borderId="1" xfId="0" applyFont="1" applyBorder="1" applyAlignment="1">
      <alignment horizontal="left"/>
    </xf>
    <xf numFmtId="0" fontId="10" fillId="0" borderId="1" xfId="1" applyFont="1" applyFill="1" applyBorder="1"/>
    <xf numFmtId="0" fontId="11" fillId="0" borderId="7" xfId="0" applyFont="1" applyBorder="1" applyAlignment="1">
      <alignment horizontal="right" vertical="top"/>
    </xf>
    <xf numFmtId="14" fontId="0" fillId="0" borderId="1" xfId="0" applyNumberFormat="1" applyBorder="1"/>
    <xf numFmtId="0" fontId="9" fillId="0" borderId="8" xfId="0" applyFont="1" applyBorder="1" applyAlignment="1">
      <alignment horizontal="right" vertical="top"/>
    </xf>
    <xf numFmtId="0" fontId="9" fillId="0" borderId="6" xfId="0" applyFont="1" applyBorder="1" applyAlignment="1">
      <alignment horizontal="right" vertical="top"/>
    </xf>
    <xf numFmtId="0" fontId="3" fillId="0" borderId="1" xfId="1" applyFill="1" applyBorder="1"/>
    <xf numFmtId="0" fontId="1" fillId="0" borderId="1" xfId="0" applyFont="1" applyBorder="1" applyAlignment="1">
      <alignment horizontal="left"/>
    </xf>
    <xf numFmtId="0" fontId="14" fillId="0" borderId="1" xfId="0" applyFont="1" applyBorder="1"/>
    <xf numFmtId="0" fontId="1" fillId="0" borderId="1" xfId="0" applyFont="1" applyBorder="1"/>
    <xf numFmtId="0" fontId="1" fillId="0" borderId="0" xfId="0" applyFont="1"/>
    <xf numFmtId="0" fontId="1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16" fillId="0" borderId="1" xfId="0" applyFont="1" applyBorder="1"/>
    <xf numFmtId="0" fontId="6" fillId="0" borderId="0" xfId="0" applyFont="1" applyAlignment="1">
      <alignment horizontal="left"/>
    </xf>
    <xf numFmtId="0" fontId="7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nicalinfo.hiv.gov/drugs/elvitegravir-cobicistat-emtricitabine-tenofovir-alafenamide/patient" TargetMode="External"/><Relationship Id="rId13" Type="http://schemas.openxmlformats.org/officeDocument/2006/relationships/hyperlink" Target="https://clinicalinfo.hiv.gov/drugs/abacavir-dolutegravir-lamivudine/patient" TargetMode="External"/><Relationship Id="rId18" Type="http://schemas.openxmlformats.org/officeDocument/2006/relationships/hyperlink" Target="https://clinicalinfo.hiv.gov/drugs/darunavir-cobicistat/patient" TargetMode="External"/><Relationship Id="rId26" Type="http://schemas.openxmlformats.org/officeDocument/2006/relationships/hyperlink" Target="https://clinicalinfo.hiv.gov/drugs/dolutegravir/patient" TargetMode="External"/><Relationship Id="rId3" Type="http://schemas.openxmlformats.org/officeDocument/2006/relationships/hyperlink" Target="https://clinicalinfo.hiv.gov/drugs/efavirenz-emtricitabine-tenofovir-disoproxil-fumarate/patient" TargetMode="External"/><Relationship Id="rId21" Type="http://schemas.openxmlformats.org/officeDocument/2006/relationships/hyperlink" Target="https://clinicalinfo.hiv.gov/drugs/bictegravir-emtricitabine-tenofovir-alafenamide/patient" TargetMode="External"/><Relationship Id="rId7" Type="http://schemas.openxmlformats.org/officeDocument/2006/relationships/hyperlink" Target="https://clinicalinfo.hiv.gov/drugs/elvitegravir-cobicistat-emtricitabine-tenofovir-alafenamide/patient" TargetMode="External"/><Relationship Id="rId12" Type="http://schemas.openxmlformats.org/officeDocument/2006/relationships/hyperlink" Target="https://clinicalinfo.hiv.gov/drugs/abacavir-dolutegravir-lamivudine/patient" TargetMode="External"/><Relationship Id="rId17" Type="http://schemas.openxmlformats.org/officeDocument/2006/relationships/hyperlink" Target="https://clinicalinfo.hiv.gov/drugs/abacavir-dolutegravir-lamivudine/patient" TargetMode="External"/><Relationship Id="rId25" Type="http://schemas.openxmlformats.org/officeDocument/2006/relationships/hyperlink" Target="https://clinicalinfo.hiv.gov/drugs/bictegravir-emtricitabine-tenofovir-alafenamide/patient" TargetMode="External"/><Relationship Id="rId2" Type="http://schemas.openxmlformats.org/officeDocument/2006/relationships/hyperlink" Target="https://clinicalinfo.hiv.gov/drugs/elvitegravir-cobicistat-emtricitabine-tenofovir-disoproxil-fumarate/patient" TargetMode="External"/><Relationship Id="rId16" Type="http://schemas.openxmlformats.org/officeDocument/2006/relationships/hyperlink" Target="https://clinicalinfo.hiv.gov/drugs/dolutegravir/patient" TargetMode="External"/><Relationship Id="rId20" Type="http://schemas.openxmlformats.org/officeDocument/2006/relationships/hyperlink" Target="https://clinicalinfo.hiv.gov/drugs/bictegravir-emtricitabine-tenofovir-alafenamide/patient" TargetMode="External"/><Relationship Id="rId29" Type="http://schemas.openxmlformats.org/officeDocument/2006/relationships/hyperlink" Target="https://clinicalinfo.hiv.gov/drugs/elvitegravir-cobicistat-emtricitabine-tenofovir-alafenamide/patient" TargetMode="External"/><Relationship Id="rId1" Type="http://schemas.openxmlformats.org/officeDocument/2006/relationships/hyperlink" Target="https://clinicalinfo.hiv.gov/drugs/efavirenz-emtricitabine-tenofovir-disoproxil-fumarate/patient" TargetMode="External"/><Relationship Id="rId6" Type="http://schemas.openxmlformats.org/officeDocument/2006/relationships/hyperlink" Target="https://clinicalinfo.hiv.gov/drugs/elvitegravir-cobicistat-emtricitabine-tenofovir-alafenamide/patient" TargetMode="External"/><Relationship Id="rId11" Type="http://schemas.openxmlformats.org/officeDocument/2006/relationships/hyperlink" Target="https://clinicalinfo.hiv.gov/drugs/elvitegravir-cobicistat-emtricitabine-tenofovir-alafenamide/patient" TargetMode="External"/><Relationship Id="rId24" Type="http://schemas.openxmlformats.org/officeDocument/2006/relationships/hyperlink" Target="https://clinicalinfo.hiv.gov/drugs/bictegravir-emtricitabine-tenofovir-alafenamide/patient" TargetMode="External"/><Relationship Id="rId5" Type="http://schemas.openxmlformats.org/officeDocument/2006/relationships/hyperlink" Target="https://clinicalinfo.hiv.gov/drugs/elvitegravir-cobicistat-emtricitabine-tenofovir-alafenamide/patient" TargetMode="External"/><Relationship Id="rId15" Type="http://schemas.openxmlformats.org/officeDocument/2006/relationships/hyperlink" Target="https://clinicalinfo.hiv.gov/drugs/emtricitabine-tenofovir-alafenamide/patient" TargetMode="External"/><Relationship Id="rId23" Type="http://schemas.openxmlformats.org/officeDocument/2006/relationships/hyperlink" Target="https://clinicalinfo.hiv.gov/drugs/bictegravir-emtricitabine-tenofovir-alafenamide/patient" TargetMode="External"/><Relationship Id="rId28" Type="http://schemas.openxmlformats.org/officeDocument/2006/relationships/hyperlink" Target="https://clinicalinfo.hiv.gov/drugs/raltegravir/patient" TargetMode="External"/><Relationship Id="rId10" Type="http://schemas.openxmlformats.org/officeDocument/2006/relationships/hyperlink" Target="https://clinicalinfo.hiv.gov/drugs/efavirenz-emtricitabine-tenofovir-disoproxil-fumarate/patient" TargetMode="External"/><Relationship Id="rId19" Type="http://schemas.openxmlformats.org/officeDocument/2006/relationships/hyperlink" Target="https://clinicalinfo.hiv.gov/drugs/emtricitabine-rilpivirine-tenofovir-alafenamide/patient" TargetMode="External"/><Relationship Id="rId4" Type="http://schemas.openxmlformats.org/officeDocument/2006/relationships/hyperlink" Target="https://clinicalinfo.hiv.gov/drugs/efavirenz-emtricitabine-tenofovir-disoproxil-fumarate/patient" TargetMode="External"/><Relationship Id="rId9" Type="http://schemas.openxmlformats.org/officeDocument/2006/relationships/hyperlink" Target="https://clinicalinfo.hiv.gov/drugs/elvitegravir-cobicistat-emtricitabine-tenofovir-alafenamide/patient" TargetMode="External"/><Relationship Id="rId14" Type="http://schemas.openxmlformats.org/officeDocument/2006/relationships/hyperlink" Target="https://clinicalinfo.hiv.gov/drugs/abacavir-lamivudine/patient" TargetMode="External"/><Relationship Id="rId22" Type="http://schemas.openxmlformats.org/officeDocument/2006/relationships/hyperlink" Target="https://clinicalinfo.hiv.gov/drugs/bictegravir-emtricitabine-tenofovir-alafenamide/patient" TargetMode="External"/><Relationship Id="rId27" Type="http://schemas.openxmlformats.org/officeDocument/2006/relationships/hyperlink" Target="https://clinicalinfo.hiv.gov/drugs/dolutegravir/pat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6D50-ED47-484E-B438-F4B993590B68}">
  <dimension ref="A1:P37"/>
  <sheetViews>
    <sheetView tabSelected="1" workbookViewId="0">
      <selection activeCell="B2" sqref="B2"/>
    </sheetView>
  </sheetViews>
  <sheetFormatPr baseColWidth="10" defaultRowHeight="16" x14ac:dyDescent="0.2"/>
  <cols>
    <col min="7" max="7" width="25.5" customWidth="1"/>
  </cols>
  <sheetData>
    <row r="1" spans="1:16" ht="137" thickBot="1" x14ac:dyDescent="0.25">
      <c r="A1" s="1" t="s">
        <v>0</v>
      </c>
      <c r="B1" s="1" t="s">
        <v>114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6" t="s">
        <v>113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x14ac:dyDescent="0.2">
      <c r="A2" s="7">
        <v>5</v>
      </c>
      <c r="B2" s="8" t="s">
        <v>14</v>
      </c>
      <c r="C2" s="8" t="s">
        <v>15</v>
      </c>
      <c r="D2" s="9">
        <v>2010</v>
      </c>
      <c r="E2" s="10" t="s">
        <v>16</v>
      </c>
      <c r="F2" s="11" t="s">
        <v>17</v>
      </c>
      <c r="G2" s="12" t="s">
        <v>18</v>
      </c>
      <c r="H2" s="13" t="s">
        <v>19</v>
      </c>
      <c r="I2" s="8" t="s">
        <v>20</v>
      </c>
      <c r="J2" s="8" t="str">
        <f>G2&amp;I2</f>
        <v>2 NRTIs and INSTINRTI, INSTI</v>
      </c>
      <c r="K2" s="8">
        <v>7</v>
      </c>
      <c r="L2" t="str">
        <f>IF(ISNUMBER(FIND(L$1,$J2)),"Yes","No")</f>
        <v>Yes</v>
      </c>
      <c r="M2" t="str">
        <f t="shared" ref="M2:P17" si="0">IF(ISNUMBER(FIND(M$1,$J2)),"Yes","No")</f>
        <v>Yes</v>
      </c>
      <c r="N2" t="str">
        <f t="shared" si="0"/>
        <v>No</v>
      </c>
      <c r="O2" t="str">
        <f t="shared" si="0"/>
        <v>No</v>
      </c>
      <c r="P2" t="str">
        <f t="shared" si="0"/>
        <v>No</v>
      </c>
    </row>
    <row r="3" spans="1:16" x14ac:dyDescent="0.2">
      <c r="A3" s="7">
        <v>6</v>
      </c>
      <c r="B3" s="8" t="s">
        <v>21</v>
      </c>
      <c r="C3" s="8" t="s">
        <v>15</v>
      </c>
      <c r="D3" s="14">
        <v>1998</v>
      </c>
      <c r="E3" s="11" t="s">
        <v>22</v>
      </c>
      <c r="F3" s="15" t="s">
        <v>23</v>
      </c>
      <c r="G3" s="12" t="s">
        <v>24</v>
      </c>
      <c r="H3" s="13"/>
      <c r="I3" s="8" t="s">
        <v>25</v>
      </c>
      <c r="J3" s="8" t="str">
        <f t="shared" ref="J3:J37" si="1">G3&amp;I3</f>
        <v>INSTI, pharmacokinetic enhancers and 2 NRTIs NRTI, INSTI, PE</v>
      </c>
      <c r="K3" s="8">
        <v>5</v>
      </c>
      <c r="L3" t="str">
        <f t="shared" ref="L3:P37" si="2">IF(ISNUMBER(FIND(L$1,$J3)),"Yes","No")</f>
        <v>Yes</v>
      </c>
      <c r="M3" t="str">
        <f t="shared" si="0"/>
        <v>Yes</v>
      </c>
      <c r="N3" t="str">
        <f t="shared" si="0"/>
        <v>Yes</v>
      </c>
      <c r="O3" t="str">
        <f t="shared" si="0"/>
        <v>No</v>
      </c>
      <c r="P3" t="str">
        <f t="shared" si="0"/>
        <v>No</v>
      </c>
    </row>
    <row r="4" spans="1:16" x14ac:dyDescent="0.2">
      <c r="A4" s="7">
        <v>7</v>
      </c>
      <c r="B4" s="8" t="s">
        <v>26</v>
      </c>
      <c r="C4" s="8" t="s">
        <v>15</v>
      </c>
      <c r="D4" s="14">
        <v>2002</v>
      </c>
      <c r="E4" s="11" t="s">
        <v>27</v>
      </c>
      <c r="F4" s="15" t="s">
        <v>28</v>
      </c>
      <c r="G4" s="12" t="s">
        <v>29</v>
      </c>
      <c r="H4" s="16"/>
      <c r="I4" s="8" t="s">
        <v>30</v>
      </c>
      <c r="J4" s="8" t="str">
        <f t="shared" si="1"/>
        <v>NNRTI and 2 NRTIsNRTI, NNRTI</v>
      </c>
      <c r="K4" s="8">
        <v>3</v>
      </c>
      <c r="L4" t="str">
        <f t="shared" si="2"/>
        <v>No</v>
      </c>
      <c r="M4" t="str">
        <f t="shared" si="0"/>
        <v>Yes</v>
      </c>
      <c r="N4" t="str">
        <f t="shared" si="0"/>
        <v>No</v>
      </c>
      <c r="O4" t="str">
        <f t="shared" si="0"/>
        <v>Yes</v>
      </c>
      <c r="P4" t="str">
        <f t="shared" si="0"/>
        <v>No</v>
      </c>
    </row>
    <row r="5" spans="1:16" x14ac:dyDescent="0.2">
      <c r="A5" s="7">
        <v>8</v>
      </c>
      <c r="B5" s="8" t="s">
        <v>31</v>
      </c>
      <c r="C5" s="8" t="s">
        <v>15</v>
      </c>
      <c r="D5" s="14">
        <v>2005</v>
      </c>
      <c r="E5" s="11" t="s">
        <v>27</v>
      </c>
      <c r="F5" s="15" t="s">
        <v>28</v>
      </c>
      <c r="G5" s="12" t="s">
        <v>29</v>
      </c>
      <c r="H5" s="16"/>
      <c r="I5" s="8" t="s">
        <v>32</v>
      </c>
      <c r="J5" s="8" t="str">
        <f t="shared" si="1"/>
        <v>NNRTI and 2 NRTIsNRTI, PI</v>
      </c>
      <c r="K5" s="8">
        <v>1</v>
      </c>
      <c r="L5" t="str">
        <f t="shared" si="2"/>
        <v>No</v>
      </c>
      <c r="M5" t="str">
        <f t="shared" si="0"/>
        <v>Yes</v>
      </c>
      <c r="N5" t="str">
        <f t="shared" si="0"/>
        <v>No</v>
      </c>
      <c r="O5" t="str">
        <f t="shared" si="0"/>
        <v>Yes</v>
      </c>
      <c r="P5" t="str">
        <f t="shared" si="0"/>
        <v>Yes</v>
      </c>
    </row>
    <row r="6" spans="1:16" x14ac:dyDescent="0.2">
      <c r="A6" s="7">
        <v>9</v>
      </c>
      <c r="B6" s="8" t="s">
        <v>33</v>
      </c>
      <c r="C6" s="8" t="s">
        <v>15</v>
      </c>
      <c r="D6" s="14">
        <v>1990</v>
      </c>
      <c r="E6" s="11" t="s">
        <v>22</v>
      </c>
      <c r="F6" s="15" t="s">
        <v>23</v>
      </c>
      <c r="G6" s="17" t="s">
        <v>34</v>
      </c>
      <c r="H6" s="18"/>
      <c r="I6" s="8" t="s">
        <v>35</v>
      </c>
      <c r="J6" s="8" t="str">
        <f t="shared" si="1"/>
        <v>INSTI, pharmacokinetic enhancer, 2 NRTIs NRTI, NNRTI, INSTI, CCR5-A</v>
      </c>
      <c r="K6" s="8">
        <v>0</v>
      </c>
      <c r="L6" t="str">
        <f t="shared" si="2"/>
        <v>Yes</v>
      </c>
      <c r="M6" t="str">
        <f t="shared" si="0"/>
        <v>Yes</v>
      </c>
      <c r="N6" t="str">
        <f t="shared" si="0"/>
        <v>No</v>
      </c>
      <c r="O6" t="str">
        <f t="shared" si="0"/>
        <v>Yes</v>
      </c>
      <c r="P6" t="str">
        <f t="shared" si="0"/>
        <v>No</v>
      </c>
    </row>
    <row r="7" spans="1:16" x14ac:dyDescent="0.2">
      <c r="A7" s="7">
        <v>11</v>
      </c>
      <c r="B7" s="8" t="s">
        <v>36</v>
      </c>
      <c r="C7" s="8" t="s">
        <v>15</v>
      </c>
      <c r="D7" s="14">
        <v>2007</v>
      </c>
      <c r="E7" s="11" t="s">
        <v>37</v>
      </c>
      <c r="F7" s="15" t="s">
        <v>38</v>
      </c>
      <c r="G7" s="17" t="s">
        <v>39</v>
      </c>
      <c r="H7" s="19"/>
      <c r="I7" s="8" t="s">
        <v>40</v>
      </c>
      <c r="J7" s="8" t="str">
        <f t="shared" si="1"/>
        <v>2NRTIs and INSTIINSTI, PE, PI</v>
      </c>
      <c r="K7" s="8">
        <v>0</v>
      </c>
      <c r="L7" t="str">
        <f t="shared" si="2"/>
        <v>Yes</v>
      </c>
      <c r="M7" t="str">
        <f t="shared" si="0"/>
        <v>Yes</v>
      </c>
      <c r="N7" t="str">
        <f t="shared" si="0"/>
        <v>Yes</v>
      </c>
      <c r="O7" t="str">
        <f t="shared" si="0"/>
        <v>No</v>
      </c>
      <c r="P7" t="str">
        <f t="shared" si="0"/>
        <v>Yes</v>
      </c>
    </row>
    <row r="8" spans="1:16" x14ac:dyDescent="0.2">
      <c r="A8" s="7">
        <v>12</v>
      </c>
      <c r="B8" s="8" t="s">
        <v>41</v>
      </c>
      <c r="C8" s="8" t="s">
        <v>15</v>
      </c>
      <c r="D8" s="14">
        <v>2012</v>
      </c>
      <c r="E8" s="11" t="s">
        <v>22</v>
      </c>
      <c r="F8" s="15" t="s">
        <v>23</v>
      </c>
      <c r="G8" s="17" t="s">
        <v>42</v>
      </c>
      <c r="I8" s="8" t="s">
        <v>43</v>
      </c>
      <c r="J8" s="8" t="str">
        <f t="shared" si="1"/>
        <v>INSTI, pharmacokinetic enhancer and 2 NRTIsPE, PI</v>
      </c>
      <c r="K8" s="8">
        <v>0</v>
      </c>
      <c r="L8" t="str">
        <f t="shared" si="2"/>
        <v>Yes</v>
      </c>
      <c r="M8" t="str">
        <f t="shared" si="0"/>
        <v>Yes</v>
      </c>
      <c r="N8" t="str">
        <f t="shared" si="0"/>
        <v>Yes</v>
      </c>
      <c r="O8" t="str">
        <f t="shared" si="0"/>
        <v>No</v>
      </c>
      <c r="P8" t="str">
        <f t="shared" si="0"/>
        <v>Yes</v>
      </c>
    </row>
    <row r="9" spans="1:16" x14ac:dyDescent="0.2">
      <c r="A9" s="7">
        <v>13</v>
      </c>
      <c r="B9" s="8" t="s">
        <v>44</v>
      </c>
      <c r="C9" s="8" t="s">
        <v>15</v>
      </c>
      <c r="D9" s="14">
        <v>1989</v>
      </c>
      <c r="E9" s="11" t="s">
        <v>45</v>
      </c>
      <c r="F9" s="11" t="s">
        <v>46</v>
      </c>
      <c r="G9" s="17" t="s">
        <v>47</v>
      </c>
      <c r="I9" s="8" t="s">
        <v>48</v>
      </c>
      <c r="J9" s="8" t="str">
        <f t="shared" si="1"/>
        <v>2PIs and 2NRTIsNRTI, NNRTI, INSTI</v>
      </c>
      <c r="K9" s="8">
        <v>0</v>
      </c>
      <c r="L9" t="str">
        <f t="shared" si="2"/>
        <v>Yes</v>
      </c>
      <c r="M9" t="str">
        <f t="shared" si="0"/>
        <v>Yes</v>
      </c>
      <c r="N9" t="str">
        <f t="shared" si="0"/>
        <v>No</v>
      </c>
      <c r="O9" t="str">
        <f t="shared" si="0"/>
        <v>Yes</v>
      </c>
      <c r="P9" t="str">
        <f t="shared" si="0"/>
        <v>Yes</v>
      </c>
    </row>
    <row r="10" spans="1:16" x14ac:dyDescent="0.2">
      <c r="A10" s="7">
        <v>14</v>
      </c>
      <c r="B10" s="8" t="s">
        <v>49</v>
      </c>
      <c r="C10" s="8" t="s">
        <v>15</v>
      </c>
      <c r="D10" s="14">
        <v>1998</v>
      </c>
      <c r="E10" s="11" t="s">
        <v>50</v>
      </c>
      <c r="F10" s="20" t="s">
        <v>51</v>
      </c>
      <c r="G10" s="17" t="s">
        <v>52</v>
      </c>
      <c r="J10" s="8" t="str">
        <f t="shared" si="1"/>
        <v>2 NRTIs and NNRTI</v>
      </c>
      <c r="K10">
        <f>SUM(K2:K9)</f>
        <v>16</v>
      </c>
      <c r="L10" t="str">
        <f t="shared" si="2"/>
        <v>No</v>
      </c>
      <c r="M10" t="str">
        <f t="shared" si="0"/>
        <v>Yes</v>
      </c>
      <c r="N10" t="str">
        <f t="shared" si="0"/>
        <v>No</v>
      </c>
      <c r="O10" t="str">
        <f t="shared" si="0"/>
        <v>Yes</v>
      </c>
      <c r="P10" t="str">
        <f t="shared" si="0"/>
        <v>No</v>
      </c>
    </row>
    <row r="11" spans="1:16" x14ac:dyDescent="0.2">
      <c r="A11" s="7">
        <v>15</v>
      </c>
      <c r="B11" s="8" t="s">
        <v>53</v>
      </c>
      <c r="C11" s="8" t="s">
        <v>15</v>
      </c>
      <c r="D11" s="14">
        <v>1998</v>
      </c>
      <c r="E11" s="11" t="s">
        <v>54</v>
      </c>
      <c r="F11" s="20" t="s">
        <v>55</v>
      </c>
      <c r="G11" s="17" t="s">
        <v>56</v>
      </c>
      <c r="J11" s="8" t="str">
        <f t="shared" si="1"/>
        <v>INSTI and 2 NRTIs</v>
      </c>
      <c r="L11" t="str">
        <f t="shared" si="2"/>
        <v>Yes</v>
      </c>
      <c r="M11" t="str">
        <f t="shared" si="0"/>
        <v>Yes</v>
      </c>
      <c r="N11" t="str">
        <f t="shared" si="0"/>
        <v>No</v>
      </c>
      <c r="O11" t="str">
        <f t="shared" si="0"/>
        <v>No</v>
      </c>
      <c r="P11" t="str">
        <f t="shared" si="0"/>
        <v>No</v>
      </c>
    </row>
    <row r="12" spans="1:16" x14ac:dyDescent="0.2">
      <c r="A12" s="7">
        <v>16</v>
      </c>
      <c r="B12" s="8" t="s">
        <v>57</v>
      </c>
      <c r="C12" s="8" t="s">
        <v>15</v>
      </c>
      <c r="D12" s="14">
        <v>2010</v>
      </c>
      <c r="E12" s="11" t="s">
        <v>22</v>
      </c>
      <c r="F12" s="15" t="s">
        <v>23</v>
      </c>
      <c r="G12" s="17" t="s">
        <v>58</v>
      </c>
      <c r="J12" s="8" t="str">
        <f t="shared" si="1"/>
        <v xml:space="preserve">INSTI, pharmacokinetic enhancer and 2 NRTIs </v>
      </c>
      <c r="L12" t="str">
        <f t="shared" si="2"/>
        <v>Yes</v>
      </c>
      <c r="M12" t="str">
        <f t="shared" si="0"/>
        <v>Yes</v>
      </c>
      <c r="N12" t="str">
        <f t="shared" si="0"/>
        <v>No</v>
      </c>
      <c r="O12" t="str">
        <f t="shared" si="0"/>
        <v>No</v>
      </c>
      <c r="P12" t="str">
        <f t="shared" si="0"/>
        <v>No</v>
      </c>
    </row>
    <row r="13" spans="1:16" x14ac:dyDescent="0.2">
      <c r="A13" s="7">
        <v>24</v>
      </c>
      <c r="B13" s="8" t="s">
        <v>59</v>
      </c>
      <c r="C13" s="8" t="s">
        <v>15</v>
      </c>
      <c r="D13" s="14">
        <v>2010</v>
      </c>
      <c r="E13" s="11" t="s">
        <v>22</v>
      </c>
      <c r="F13" s="15" t="s">
        <v>23</v>
      </c>
      <c r="G13" s="17" t="s">
        <v>58</v>
      </c>
      <c r="J13" s="8" t="str">
        <f t="shared" si="1"/>
        <v xml:space="preserve">INSTI, pharmacokinetic enhancer and 2 NRTIs </v>
      </c>
      <c r="L13" t="str">
        <f t="shared" si="2"/>
        <v>Yes</v>
      </c>
      <c r="M13" t="str">
        <f t="shared" si="0"/>
        <v>Yes</v>
      </c>
      <c r="N13" t="str">
        <f t="shared" si="0"/>
        <v>No</v>
      </c>
      <c r="O13" t="str">
        <f t="shared" si="0"/>
        <v>No</v>
      </c>
      <c r="P13" t="str">
        <f t="shared" si="0"/>
        <v>No</v>
      </c>
    </row>
    <row r="14" spans="1:16" x14ac:dyDescent="0.2">
      <c r="A14" s="7">
        <v>26</v>
      </c>
      <c r="B14" s="8" t="s">
        <v>60</v>
      </c>
      <c r="C14" s="8" t="s">
        <v>15</v>
      </c>
      <c r="D14" s="14">
        <v>2014</v>
      </c>
      <c r="E14" s="11" t="s">
        <v>61</v>
      </c>
      <c r="F14" s="15" t="s">
        <v>62</v>
      </c>
      <c r="G14" s="17" t="s">
        <v>63</v>
      </c>
      <c r="J14" s="8" t="str">
        <f t="shared" si="1"/>
        <v>INSTI and 2NRTIs</v>
      </c>
      <c r="L14" t="str">
        <f t="shared" si="2"/>
        <v>Yes</v>
      </c>
      <c r="M14" t="str">
        <f t="shared" si="0"/>
        <v>Yes</v>
      </c>
      <c r="N14" t="str">
        <f t="shared" si="0"/>
        <v>No</v>
      </c>
      <c r="O14" t="str">
        <f t="shared" si="0"/>
        <v>No</v>
      </c>
      <c r="P14" t="str">
        <f t="shared" si="0"/>
        <v>No</v>
      </c>
    </row>
    <row r="15" spans="1:16" x14ac:dyDescent="0.2">
      <c r="A15" s="7">
        <v>27</v>
      </c>
      <c r="B15" s="8" t="s">
        <v>64</v>
      </c>
      <c r="C15" s="8" t="s">
        <v>15</v>
      </c>
      <c r="D15" s="14">
        <v>2016</v>
      </c>
      <c r="E15" s="11" t="s">
        <v>65</v>
      </c>
      <c r="F15" s="15" t="s">
        <v>66</v>
      </c>
      <c r="G15" s="17" t="s">
        <v>56</v>
      </c>
      <c r="J15" s="8" t="str">
        <f t="shared" si="1"/>
        <v>INSTI and 2 NRTIs</v>
      </c>
      <c r="L15" t="str">
        <f t="shared" si="2"/>
        <v>Yes</v>
      </c>
      <c r="M15" t="str">
        <f t="shared" si="0"/>
        <v>Yes</v>
      </c>
      <c r="N15" t="str">
        <f t="shared" si="0"/>
        <v>No</v>
      </c>
      <c r="O15" t="str">
        <f t="shared" si="0"/>
        <v>No</v>
      </c>
      <c r="P15" t="str">
        <f t="shared" si="0"/>
        <v>No</v>
      </c>
    </row>
    <row r="16" spans="1:16" x14ac:dyDescent="0.2">
      <c r="A16" s="7">
        <v>29</v>
      </c>
      <c r="B16" s="8" t="s">
        <v>67</v>
      </c>
      <c r="C16" s="8" t="s">
        <v>15</v>
      </c>
      <c r="D16" s="14">
        <v>2018</v>
      </c>
      <c r="E16" s="11" t="s">
        <v>61</v>
      </c>
      <c r="F16" s="15" t="s">
        <v>62</v>
      </c>
      <c r="G16" s="17" t="s">
        <v>63</v>
      </c>
      <c r="J16" s="8" t="str">
        <f t="shared" si="1"/>
        <v>INSTI and 2NRTIs</v>
      </c>
      <c r="L16" t="str">
        <f t="shared" si="2"/>
        <v>Yes</v>
      </c>
      <c r="M16" t="str">
        <f t="shared" si="0"/>
        <v>Yes</v>
      </c>
      <c r="N16" t="str">
        <f t="shared" si="0"/>
        <v>No</v>
      </c>
      <c r="O16" t="str">
        <f t="shared" si="0"/>
        <v>No</v>
      </c>
      <c r="P16" t="str">
        <f t="shared" si="0"/>
        <v>No</v>
      </c>
    </row>
    <row r="17" spans="1:16" x14ac:dyDescent="0.2">
      <c r="A17" s="7">
        <v>31</v>
      </c>
      <c r="B17" s="8" t="s">
        <v>68</v>
      </c>
      <c r="C17" s="8" t="s">
        <v>15</v>
      </c>
      <c r="D17" s="14">
        <v>2018</v>
      </c>
      <c r="E17" s="11" t="s">
        <v>69</v>
      </c>
      <c r="F17" s="11" t="s">
        <v>70</v>
      </c>
      <c r="G17" s="17" t="s">
        <v>18</v>
      </c>
      <c r="J17" s="8" t="str">
        <f t="shared" si="1"/>
        <v>2 NRTIs and INSTI</v>
      </c>
      <c r="L17" t="str">
        <f t="shared" si="2"/>
        <v>Yes</v>
      </c>
      <c r="M17" t="str">
        <f t="shared" si="0"/>
        <v>Yes</v>
      </c>
      <c r="N17" t="str">
        <f t="shared" si="0"/>
        <v>No</v>
      </c>
      <c r="O17" t="str">
        <f t="shared" si="0"/>
        <v>No</v>
      </c>
      <c r="P17" t="str">
        <f t="shared" si="0"/>
        <v>No</v>
      </c>
    </row>
    <row r="18" spans="1:16" x14ac:dyDescent="0.2">
      <c r="A18" s="21">
        <v>35</v>
      </c>
      <c r="B18" s="22" t="s">
        <v>71</v>
      </c>
      <c r="C18" s="23" t="s">
        <v>15</v>
      </c>
      <c r="D18" s="23" t="s">
        <v>72</v>
      </c>
      <c r="E18" s="23" t="s">
        <v>72</v>
      </c>
      <c r="F18" s="23"/>
      <c r="G18" s="23"/>
      <c r="I18" s="24"/>
      <c r="J18" s="8" t="str">
        <f t="shared" si="1"/>
        <v/>
      </c>
      <c r="K18" s="24"/>
      <c r="L18" t="str">
        <f t="shared" si="2"/>
        <v>No</v>
      </c>
      <c r="M18" t="str">
        <f t="shared" si="2"/>
        <v>No</v>
      </c>
      <c r="N18" t="str">
        <f t="shared" si="2"/>
        <v>No</v>
      </c>
      <c r="O18" t="str">
        <f t="shared" si="2"/>
        <v>No</v>
      </c>
      <c r="P18" t="str">
        <f t="shared" si="2"/>
        <v>No</v>
      </c>
    </row>
    <row r="19" spans="1:16" x14ac:dyDescent="0.2">
      <c r="A19" s="21">
        <v>36</v>
      </c>
      <c r="B19" s="22" t="s">
        <v>73</v>
      </c>
      <c r="C19" s="23" t="s">
        <v>15</v>
      </c>
      <c r="D19" s="21" t="s">
        <v>72</v>
      </c>
      <c r="E19" s="23" t="s">
        <v>72</v>
      </c>
      <c r="F19" s="23"/>
      <c r="G19" s="23"/>
      <c r="I19" s="24"/>
      <c r="J19" s="8" t="str">
        <f t="shared" si="1"/>
        <v/>
      </c>
      <c r="K19" s="24"/>
      <c r="L19" t="str">
        <f t="shared" si="2"/>
        <v>No</v>
      </c>
      <c r="M19" t="str">
        <f t="shared" si="2"/>
        <v>No</v>
      </c>
      <c r="N19" t="str">
        <f t="shared" si="2"/>
        <v>No</v>
      </c>
      <c r="O19" t="str">
        <f t="shared" si="2"/>
        <v>No</v>
      </c>
      <c r="P19" t="str">
        <f t="shared" si="2"/>
        <v>No</v>
      </c>
    </row>
    <row r="20" spans="1:16" x14ac:dyDescent="0.2">
      <c r="A20" s="7">
        <v>1</v>
      </c>
      <c r="B20" s="8" t="s">
        <v>74</v>
      </c>
      <c r="C20" s="8" t="s">
        <v>75</v>
      </c>
      <c r="D20" s="14">
        <v>1995</v>
      </c>
      <c r="E20" s="25" t="s">
        <v>76</v>
      </c>
      <c r="F20" s="26" t="s">
        <v>77</v>
      </c>
      <c r="G20" s="27" t="s">
        <v>18</v>
      </c>
      <c r="J20" s="8" t="str">
        <f t="shared" si="1"/>
        <v>2 NRTIs and INSTI</v>
      </c>
      <c r="L20" t="str">
        <f t="shared" si="2"/>
        <v>Yes</v>
      </c>
      <c r="M20" t="str">
        <f t="shared" si="2"/>
        <v>Yes</v>
      </c>
      <c r="N20" t="str">
        <f t="shared" si="2"/>
        <v>No</v>
      </c>
      <c r="O20" t="str">
        <f t="shared" si="2"/>
        <v>No</v>
      </c>
      <c r="P20" t="str">
        <f t="shared" si="2"/>
        <v>No</v>
      </c>
    </row>
    <row r="21" spans="1:16" x14ac:dyDescent="0.2">
      <c r="A21" s="7">
        <v>2</v>
      </c>
      <c r="B21" s="8" t="s">
        <v>78</v>
      </c>
      <c r="C21" s="8" t="s">
        <v>75</v>
      </c>
      <c r="D21" s="14">
        <v>2012</v>
      </c>
      <c r="E21" s="11" t="s">
        <v>27</v>
      </c>
      <c r="F21" s="15" t="s">
        <v>28</v>
      </c>
      <c r="G21" s="17" t="s">
        <v>29</v>
      </c>
      <c r="H21" s="13" t="s">
        <v>79</v>
      </c>
      <c r="I21" s="8" t="s">
        <v>20</v>
      </c>
      <c r="J21" s="8" t="str">
        <f t="shared" si="1"/>
        <v>NNRTI and 2 NRTIsNRTI, INSTI</v>
      </c>
      <c r="K21" s="8">
        <v>8</v>
      </c>
      <c r="L21" t="str">
        <f t="shared" si="2"/>
        <v>Yes</v>
      </c>
      <c r="M21" t="str">
        <f t="shared" si="2"/>
        <v>Yes</v>
      </c>
      <c r="N21" t="str">
        <f t="shared" si="2"/>
        <v>No</v>
      </c>
      <c r="O21" t="str">
        <f t="shared" si="2"/>
        <v>Yes</v>
      </c>
      <c r="P21" t="str">
        <f t="shared" si="2"/>
        <v>No</v>
      </c>
    </row>
    <row r="22" spans="1:16" x14ac:dyDescent="0.2">
      <c r="A22" s="7">
        <v>3</v>
      </c>
      <c r="B22" s="8" t="s">
        <v>80</v>
      </c>
      <c r="C22" s="8" t="s">
        <v>75</v>
      </c>
      <c r="D22" s="7">
        <v>2012</v>
      </c>
      <c r="E22" s="11" t="s">
        <v>81</v>
      </c>
      <c r="F22" s="15" t="s">
        <v>82</v>
      </c>
      <c r="G22" s="17" t="s">
        <v>83</v>
      </c>
      <c r="H22" s="13"/>
      <c r="I22" s="8" t="s">
        <v>25</v>
      </c>
      <c r="J22" s="8" t="str">
        <f t="shared" si="1"/>
        <v>INSTI, pharmacokinetic enhancers and 2 NRTIsNRTI, INSTI, PE</v>
      </c>
      <c r="K22" s="8">
        <v>3</v>
      </c>
      <c r="L22" t="str">
        <f t="shared" si="2"/>
        <v>Yes</v>
      </c>
      <c r="M22" t="str">
        <f t="shared" si="2"/>
        <v>Yes</v>
      </c>
      <c r="N22" t="str">
        <f t="shared" si="2"/>
        <v>Yes</v>
      </c>
      <c r="O22" t="str">
        <f t="shared" si="2"/>
        <v>No</v>
      </c>
      <c r="P22" t="str">
        <f t="shared" si="2"/>
        <v>No</v>
      </c>
    </row>
    <row r="23" spans="1:16" x14ac:dyDescent="0.2">
      <c r="A23" s="7">
        <v>4</v>
      </c>
      <c r="B23" s="8" t="s">
        <v>84</v>
      </c>
      <c r="C23" s="8" t="s">
        <v>75</v>
      </c>
      <c r="D23" s="14">
        <v>1994</v>
      </c>
      <c r="E23" s="11" t="s">
        <v>85</v>
      </c>
      <c r="F23" s="28" t="s">
        <v>86</v>
      </c>
      <c r="G23" s="8" t="s">
        <v>87</v>
      </c>
      <c r="H23" s="16"/>
      <c r="I23" s="8" t="s">
        <v>30</v>
      </c>
      <c r="J23" s="8" t="str">
        <f t="shared" si="1"/>
        <v>INSTI, CCR5 Antagonist, NRTI and NNRTINRTI, NNRTI</v>
      </c>
      <c r="K23" s="8">
        <v>3</v>
      </c>
      <c r="L23" t="str">
        <f t="shared" si="2"/>
        <v>Yes</v>
      </c>
      <c r="M23" t="str">
        <f t="shared" si="2"/>
        <v>Yes</v>
      </c>
      <c r="N23" t="str">
        <f t="shared" si="2"/>
        <v>No</v>
      </c>
      <c r="O23" t="str">
        <f t="shared" si="2"/>
        <v>Yes</v>
      </c>
      <c r="P23" t="str">
        <f t="shared" si="2"/>
        <v>No</v>
      </c>
    </row>
    <row r="24" spans="1:16" x14ac:dyDescent="0.2">
      <c r="A24" s="7">
        <v>10</v>
      </c>
      <c r="B24" s="8" t="s">
        <v>88</v>
      </c>
      <c r="C24" s="8" t="s">
        <v>75</v>
      </c>
      <c r="D24" s="14">
        <v>2008</v>
      </c>
      <c r="E24" s="11" t="s">
        <v>89</v>
      </c>
      <c r="F24" s="15" t="s">
        <v>90</v>
      </c>
      <c r="G24" s="17" t="s">
        <v>91</v>
      </c>
      <c r="H24" s="16"/>
      <c r="I24" s="8" t="s">
        <v>32</v>
      </c>
      <c r="J24" s="8" t="str">
        <f t="shared" si="1"/>
        <v>INSTIs, PI and pharmacokinetic enhancerNRTI, PI</v>
      </c>
      <c r="K24" s="8">
        <v>0</v>
      </c>
      <c r="L24" t="str">
        <f t="shared" si="2"/>
        <v>Yes</v>
      </c>
      <c r="M24" t="str">
        <f t="shared" si="2"/>
        <v>Yes</v>
      </c>
      <c r="N24" t="str">
        <f t="shared" si="2"/>
        <v>No</v>
      </c>
      <c r="O24" t="str">
        <f t="shared" si="2"/>
        <v>No</v>
      </c>
      <c r="P24" t="str">
        <f t="shared" si="2"/>
        <v>Yes</v>
      </c>
    </row>
    <row r="25" spans="1:16" x14ac:dyDescent="0.2">
      <c r="A25" s="7">
        <v>17</v>
      </c>
      <c r="B25" s="8" t="s">
        <v>92</v>
      </c>
      <c r="C25" s="8" t="s">
        <v>75</v>
      </c>
      <c r="D25" s="14">
        <v>2017</v>
      </c>
      <c r="E25" s="11" t="s">
        <v>22</v>
      </c>
      <c r="F25" s="15" t="s">
        <v>23</v>
      </c>
      <c r="G25" s="17" t="s">
        <v>58</v>
      </c>
      <c r="I25" s="8" t="s">
        <v>35</v>
      </c>
      <c r="J25" s="8" t="str">
        <f t="shared" si="1"/>
        <v>INSTI, pharmacokinetic enhancer and 2 NRTIs NRTI, NNRTI, INSTI, CCR5-A</v>
      </c>
      <c r="K25" s="8">
        <v>1</v>
      </c>
      <c r="L25" t="str">
        <f t="shared" si="2"/>
        <v>Yes</v>
      </c>
      <c r="M25" t="str">
        <f t="shared" si="2"/>
        <v>Yes</v>
      </c>
      <c r="N25" t="str">
        <f t="shared" si="2"/>
        <v>No</v>
      </c>
      <c r="O25" t="str">
        <f t="shared" si="2"/>
        <v>Yes</v>
      </c>
      <c r="P25" t="str">
        <f t="shared" si="2"/>
        <v>No</v>
      </c>
    </row>
    <row r="26" spans="1:16" x14ac:dyDescent="0.2">
      <c r="A26" s="7">
        <v>18</v>
      </c>
      <c r="B26" s="8" t="s">
        <v>93</v>
      </c>
      <c r="C26" s="8" t="s">
        <v>75</v>
      </c>
      <c r="D26" s="14">
        <v>1990</v>
      </c>
      <c r="E26" s="11" t="s">
        <v>94</v>
      </c>
      <c r="F26" s="15" t="s">
        <v>95</v>
      </c>
      <c r="G26" s="17" t="s">
        <v>96</v>
      </c>
      <c r="I26" s="8" t="s">
        <v>40</v>
      </c>
      <c r="J26" s="8" t="str">
        <f t="shared" si="1"/>
        <v>PI and pharmacokinetic enhancerINSTI, PE, PI</v>
      </c>
      <c r="K26" s="8">
        <v>1</v>
      </c>
      <c r="L26" t="str">
        <f t="shared" si="2"/>
        <v>Yes</v>
      </c>
      <c r="M26" t="str">
        <f t="shared" si="2"/>
        <v>No</v>
      </c>
      <c r="N26" t="str">
        <f t="shared" si="2"/>
        <v>Yes</v>
      </c>
      <c r="O26" t="str">
        <f t="shared" si="2"/>
        <v>No</v>
      </c>
      <c r="P26" t="str">
        <f t="shared" si="2"/>
        <v>Yes</v>
      </c>
    </row>
    <row r="27" spans="1:16" x14ac:dyDescent="0.2">
      <c r="A27" s="7">
        <v>19</v>
      </c>
      <c r="B27" s="8" t="s">
        <v>97</v>
      </c>
      <c r="C27" s="8" t="s">
        <v>75</v>
      </c>
      <c r="D27" s="14" t="s">
        <v>72</v>
      </c>
      <c r="E27" s="11" t="s">
        <v>37</v>
      </c>
      <c r="F27" s="15" t="s">
        <v>38</v>
      </c>
      <c r="G27" s="17" t="s">
        <v>18</v>
      </c>
      <c r="I27" s="8" t="s">
        <v>43</v>
      </c>
      <c r="J27" s="8" t="str">
        <f t="shared" si="1"/>
        <v>2 NRTIs and INSTIPE, PI</v>
      </c>
      <c r="K27" s="8">
        <v>1</v>
      </c>
      <c r="L27" t="str">
        <f t="shared" si="2"/>
        <v>Yes</v>
      </c>
      <c r="M27" t="str">
        <f t="shared" si="2"/>
        <v>Yes</v>
      </c>
      <c r="N27" t="str">
        <f t="shared" si="2"/>
        <v>Yes</v>
      </c>
      <c r="O27" t="str">
        <f t="shared" si="2"/>
        <v>No</v>
      </c>
      <c r="P27" t="str">
        <f t="shared" si="2"/>
        <v>Yes</v>
      </c>
    </row>
    <row r="28" spans="1:16" x14ac:dyDescent="0.2">
      <c r="A28" s="7">
        <v>20</v>
      </c>
      <c r="B28" s="8" t="s">
        <v>98</v>
      </c>
      <c r="C28" s="8" t="s">
        <v>75</v>
      </c>
      <c r="D28" s="14">
        <v>2000</v>
      </c>
      <c r="E28" s="11" t="s">
        <v>99</v>
      </c>
      <c r="F28" s="15" t="s">
        <v>100</v>
      </c>
      <c r="G28" s="17" t="s">
        <v>52</v>
      </c>
      <c r="I28" s="8" t="s">
        <v>48</v>
      </c>
      <c r="J28" s="8" t="str">
        <f t="shared" si="1"/>
        <v>2 NRTIs and NNRTINRTI, NNRTI, INSTI</v>
      </c>
      <c r="K28" s="8">
        <v>1</v>
      </c>
      <c r="L28" t="str">
        <f t="shared" si="2"/>
        <v>Yes</v>
      </c>
      <c r="M28" t="str">
        <f t="shared" si="2"/>
        <v>Yes</v>
      </c>
      <c r="N28" t="str">
        <f t="shared" si="2"/>
        <v>No</v>
      </c>
      <c r="O28" t="str">
        <f t="shared" si="2"/>
        <v>Yes</v>
      </c>
      <c r="P28" t="str">
        <f t="shared" si="2"/>
        <v>No</v>
      </c>
    </row>
    <row r="29" spans="1:16" x14ac:dyDescent="0.2">
      <c r="A29" s="7">
        <v>21</v>
      </c>
      <c r="B29" s="8" t="s">
        <v>101</v>
      </c>
      <c r="C29" s="8" t="s">
        <v>75</v>
      </c>
      <c r="D29" s="14">
        <v>2000</v>
      </c>
      <c r="E29" s="11" t="s">
        <v>27</v>
      </c>
      <c r="F29" s="15" t="s">
        <v>28</v>
      </c>
      <c r="G29" s="17" t="s">
        <v>29</v>
      </c>
      <c r="J29" s="8" t="str">
        <f t="shared" si="1"/>
        <v>NNRTI and 2 NRTIs</v>
      </c>
      <c r="K29">
        <f>SUM(K21:K28)</f>
        <v>18</v>
      </c>
      <c r="L29" t="str">
        <f t="shared" si="2"/>
        <v>No</v>
      </c>
      <c r="M29" t="str">
        <f t="shared" si="2"/>
        <v>Yes</v>
      </c>
      <c r="N29" t="str">
        <f t="shared" si="2"/>
        <v>No</v>
      </c>
      <c r="O29" t="str">
        <f t="shared" si="2"/>
        <v>Yes</v>
      </c>
      <c r="P29" t="str">
        <f t="shared" si="2"/>
        <v>No</v>
      </c>
    </row>
    <row r="30" spans="1:16" x14ac:dyDescent="0.2">
      <c r="A30" s="7">
        <v>22</v>
      </c>
      <c r="B30" s="8" t="s">
        <v>102</v>
      </c>
      <c r="C30" s="8" t="s">
        <v>75</v>
      </c>
      <c r="D30" s="14">
        <v>2009</v>
      </c>
      <c r="E30" s="11" t="s">
        <v>65</v>
      </c>
      <c r="F30" s="15" t="s">
        <v>66</v>
      </c>
      <c r="G30" s="17" t="s">
        <v>56</v>
      </c>
      <c r="J30" s="8" t="str">
        <f t="shared" si="1"/>
        <v>INSTI and 2 NRTIs</v>
      </c>
      <c r="L30" t="str">
        <f t="shared" si="2"/>
        <v>Yes</v>
      </c>
      <c r="M30" t="str">
        <f t="shared" si="2"/>
        <v>Yes</v>
      </c>
      <c r="N30" t="str">
        <f t="shared" si="2"/>
        <v>No</v>
      </c>
      <c r="O30" t="str">
        <f t="shared" si="2"/>
        <v>No</v>
      </c>
      <c r="P30" t="str">
        <f t="shared" si="2"/>
        <v>No</v>
      </c>
    </row>
    <row r="31" spans="1:16" x14ac:dyDescent="0.2">
      <c r="A31" s="7">
        <v>23</v>
      </c>
      <c r="B31" s="8" t="s">
        <v>103</v>
      </c>
      <c r="C31" s="8" t="s">
        <v>75</v>
      </c>
      <c r="D31" s="14">
        <v>1994</v>
      </c>
      <c r="E31" s="11" t="s">
        <v>104</v>
      </c>
      <c r="F31" s="15" t="s">
        <v>105</v>
      </c>
      <c r="G31" s="17" t="s">
        <v>106</v>
      </c>
      <c r="J31" s="8" t="str">
        <f t="shared" si="1"/>
        <v>INSTI, NNRTI and 2 NRTIs</v>
      </c>
      <c r="L31" t="str">
        <f t="shared" si="2"/>
        <v>Yes</v>
      </c>
      <c r="M31" t="str">
        <f t="shared" si="2"/>
        <v>Yes</v>
      </c>
      <c r="N31" t="str">
        <f t="shared" si="2"/>
        <v>No</v>
      </c>
      <c r="O31" t="str">
        <f t="shared" si="2"/>
        <v>Yes</v>
      </c>
      <c r="P31" t="str">
        <f t="shared" si="2"/>
        <v>No</v>
      </c>
    </row>
    <row r="32" spans="1:16" x14ac:dyDescent="0.2">
      <c r="A32" s="7">
        <v>25</v>
      </c>
      <c r="B32" s="8" t="s">
        <v>107</v>
      </c>
      <c r="C32" s="8" t="s">
        <v>75</v>
      </c>
      <c r="D32" s="14">
        <v>2013</v>
      </c>
      <c r="E32" s="11" t="s">
        <v>22</v>
      </c>
      <c r="F32" s="15" t="s">
        <v>23</v>
      </c>
      <c r="G32" s="17" t="s">
        <v>58</v>
      </c>
      <c r="J32" s="8" t="str">
        <f t="shared" si="1"/>
        <v xml:space="preserve">INSTI, pharmacokinetic enhancer and 2 NRTIs </v>
      </c>
      <c r="L32" t="str">
        <f t="shared" si="2"/>
        <v>Yes</v>
      </c>
      <c r="M32" t="str">
        <f t="shared" si="2"/>
        <v>Yes</v>
      </c>
      <c r="N32" t="str">
        <f t="shared" si="2"/>
        <v>No</v>
      </c>
      <c r="O32" t="str">
        <f t="shared" si="2"/>
        <v>No</v>
      </c>
      <c r="P32" t="str">
        <f t="shared" si="2"/>
        <v>No</v>
      </c>
    </row>
    <row r="33" spans="1:16" x14ac:dyDescent="0.2">
      <c r="A33" s="7">
        <v>28</v>
      </c>
      <c r="B33" s="8" t="s">
        <v>108</v>
      </c>
      <c r="C33" s="8" t="s">
        <v>75</v>
      </c>
      <c r="D33" s="14">
        <v>2013</v>
      </c>
      <c r="E33" s="11" t="s">
        <v>61</v>
      </c>
      <c r="F33" s="15" t="s">
        <v>62</v>
      </c>
      <c r="G33" s="17" t="s">
        <v>63</v>
      </c>
      <c r="J33" s="8" t="str">
        <f t="shared" si="1"/>
        <v>INSTI and 2NRTIs</v>
      </c>
      <c r="L33" t="str">
        <f t="shared" si="2"/>
        <v>Yes</v>
      </c>
      <c r="M33" t="str">
        <f t="shared" si="2"/>
        <v>Yes</v>
      </c>
      <c r="N33" t="str">
        <f t="shared" si="2"/>
        <v>No</v>
      </c>
      <c r="O33" t="str">
        <f t="shared" si="2"/>
        <v>No</v>
      </c>
      <c r="P33" t="str">
        <f t="shared" si="2"/>
        <v>No</v>
      </c>
    </row>
    <row r="34" spans="1:16" x14ac:dyDescent="0.2">
      <c r="A34" s="7">
        <v>30</v>
      </c>
      <c r="B34" s="8" t="s">
        <v>109</v>
      </c>
      <c r="C34" s="8" t="s">
        <v>75</v>
      </c>
      <c r="D34" s="14">
        <v>2006</v>
      </c>
      <c r="E34" s="11" t="s">
        <v>37</v>
      </c>
      <c r="F34" s="15" t="s">
        <v>38</v>
      </c>
      <c r="G34" s="17" t="s">
        <v>18</v>
      </c>
      <c r="J34" s="8" t="str">
        <f t="shared" si="1"/>
        <v>2 NRTIs and INSTI</v>
      </c>
      <c r="L34" t="str">
        <f t="shared" si="2"/>
        <v>Yes</v>
      </c>
      <c r="M34" t="str">
        <f t="shared" si="2"/>
        <v>Yes</v>
      </c>
      <c r="N34" t="str">
        <f t="shared" si="2"/>
        <v>No</v>
      </c>
      <c r="O34" t="str">
        <f t="shared" si="2"/>
        <v>No</v>
      </c>
      <c r="P34" t="str">
        <f t="shared" si="2"/>
        <v>No</v>
      </c>
    </row>
    <row r="35" spans="1:16" x14ac:dyDescent="0.2">
      <c r="A35" s="7">
        <v>32</v>
      </c>
      <c r="B35" s="8" t="s">
        <v>110</v>
      </c>
      <c r="C35" s="8" t="s">
        <v>75</v>
      </c>
      <c r="D35" s="14" t="s">
        <v>72</v>
      </c>
      <c r="E35" s="11" t="s">
        <v>61</v>
      </c>
      <c r="F35" s="15" t="s">
        <v>62</v>
      </c>
      <c r="G35" s="17" t="s">
        <v>63</v>
      </c>
      <c r="J35" s="8" t="str">
        <f t="shared" si="1"/>
        <v>INSTI and 2NRTIs</v>
      </c>
      <c r="L35" t="str">
        <f t="shared" si="2"/>
        <v>Yes</v>
      </c>
      <c r="M35" t="str">
        <f t="shared" si="2"/>
        <v>Yes</v>
      </c>
      <c r="N35" t="str">
        <f t="shared" si="2"/>
        <v>No</v>
      </c>
      <c r="O35" t="str">
        <f t="shared" si="2"/>
        <v>No</v>
      </c>
      <c r="P35" t="str">
        <f t="shared" si="2"/>
        <v>No</v>
      </c>
    </row>
    <row r="36" spans="1:16" x14ac:dyDescent="0.2">
      <c r="A36" s="7">
        <v>33</v>
      </c>
      <c r="B36" s="8" t="s">
        <v>111</v>
      </c>
      <c r="C36" s="8" t="s">
        <v>75</v>
      </c>
      <c r="D36" s="29">
        <v>2011</v>
      </c>
      <c r="E36" s="30" t="s">
        <v>61</v>
      </c>
      <c r="F36" s="15" t="s">
        <v>62</v>
      </c>
      <c r="G36" s="17" t="s">
        <v>63</v>
      </c>
      <c r="J36" s="8" t="str">
        <f t="shared" si="1"/>
        <v>INSTI and 2NRTIs</v>
      </c>
      <c r="L36" t="str">
        <f t="shared" si="2"/>
        <v>Yes</v>
      </c>
      <c r="M36" t="str">
        <f t="shared" si="2"/>
        <v>Yes</v>
      </c>
      <c r="N36" t="str">
        <f t="shared" si="2"/>
        <v>No</v>
      </c>
      <c r="O36" t="str">
        <f t="shared" si="2"/>
        <v>No</v>
      </c>
      <c r="P36" t="str">
        <f t="shared" si="2"/>
        <v>No</v>
      </c>
    </row>
    <row r="37" spans="1:16" x14ac:dyDescent="0.2">
      <c r="A37" s="7">
        <v>34</v>
      </c>
      <c r="B37" s="8" t="s">
        <v>112</v>
      </c>
      <c r="C37" s="8" t="s">
        <v>75</v>
      </c>
      <c r="D37" s="7">
        <v>2017</v>
      </c>
      <c r="E37" s="30" t="s">
        <v>61</v>
      </c>
      <c r="F37" s="15" t="s">
        <v>62</v>
      </c>
      <c r="G37" s="17" t="s">
        <v>63</v>
      </c>
      <c r="J37" s="8" t="str">
        <f t="shared" si="1"/>
        <v>INSTI and 2NRTIs</v>
      </c>
      <c r="L37" t="str">
        <f t="shared" si="2"/>
        <v>Yes</v>
      </c>
      <c r="M37" t="str">
        <f t="shared" si="2"/>
        <v>Yes</v>
      </c>
      <c r="N37" t="str">
        <f t="shared" si="2"/>
        <v>No</v>
      </c>
      <c r="O37" t="str">
        <f t="shared" si="2"/>
        <v>No</v>
      </c>
      <c r="P37" t="str">
        <f t="shared" si="2"/>
        <v>No</v>
      </c>
    </row>
  </sheetData>
  <hyperlinks>
    <hyperlink ref="F21" r:id="rId1" display="https://clinicalinfo.hiv.gov/drugs/efavirenz-emtricitabine-tenofovir-disoproxil-fumarate/patient" xr:uid="{CFCEA86E-6062-2749-9960-259F88CF3569}"/>
    <hyperlink ref="F22" r:id="rId2" display="https://clinicalinfo.hiv.gov/drugs/elvitegravir-cobicistat-emtricitabine-tenofovir-disoproxil-fumarate/patient" xr:uid="{9F1F6C04-4395-4E4D-A0E8-7EF714F2F800}"/>
    <hyperlink ref="F5" r:id="rId3" display="https://clinicalinfo.hiv.gov/drugs/efavirenz-emtricitabine-tenofovir-disoproxil-fumarate/patient" xr:uid="{1AC09A6E-CE68-3A4E-B559-0B6CDB8D3BFE}"/>
    <hyperlink ref="F4" r:id="rId4" display="https://clinicalinfo.hiv.gov/drugs/efavirenz-emtricitabine-tenofovir-disoproxil-fumarate/patient" xr:uid="{D8521395-1DF1-2C46-8D19-2971EC896FC0}"/>
    <hyperlink ref="F3" r:id="rId5" display="https://clinicalinfo.hiv.gov/drugs/elvitegravir-cobicistat-emtricitabine-tenofovir-alafenamide/patient" xr:uid="{0571B55C-582C-D04C-935A-3E980A601AC8}"/>
    <hyperlink ref="F6" r:id="rId6" display="https://clinicalinfo.hiv.gov/drugs/elvitegravir-cobicistat-emtricitabine-tenofovir-alafenamide/patient" xr:uid="{47312AF9-F557-D44A-9D2D-1CDCDE881D9D}"/>
    <hyperlink ref="F8" r:id="rId7" display="https://clinicalinfo.hiv.gov/drugs/elvitegravir-cobicistat-emtricitabine-tenofovir-alafenamide/patient" xr:uid="{50DC425D-A5CF-6141-A6BB-02986670A68F}"/>
    <hyperlink ref="F12" r:id="rId8" display="https://clinicalinfo.hiv.gov/drugs/elvitegravir-cobicistat-emtricitabine-tenofovir-alafenamide/patient" xr:uid="{DFA90B58-2527-8E49-8C60-AF1CE583306F}"/>
    <hyperlink ref="F32" r:id="rId9" display="https://clinicalinfo.hiv.gov/drugs/elvitegravir-cobicistat-emtricitabine-tenofovir-alafenamide/patient" xr:uid="{8DFCB970-12FC-724A-9D6C-F6230600F073}"/>
    <hyperlink ref="F29" r:id="rId10" display="https://clinicalinfo.hiv.gov/drugs/efavirenz-emtricitabine-tenofovir-disoproxil-fumarate/patient" xr:uid="{DF0EB6EF-A1D4-884A-8ECA-36AFCFC4BED8}"/>
    <hyperlink ref="F13" r:id="rId11" display="https://clinicalinfo.hiv.gov/drugs/elvitegravir-cobicistat-emtricitabine-tenofovir-alafenamide/patient" xr:uid="{D5556817-A218-1F46-AA29-FAC042205029}"/>
    <hyperlink ref="F7" r:id="rId12" display="https://clinicalinfo.hiv.gov/drugs/abacavir-dolutegravir-lamivudine/patient" xr:uid="{62C3D704-42E9-5046-A8A2-C83B073600D4}"/>
    <hyperlink ref="F27" r:id="rId13" display="https://clinicalinfo.hiv.gov/drugs/abacavir-dolutegravir-lamivudine/patient" xr:uid="{4A780A2E-2F0D-CE46-9C69-9C9DDE37A4E5}"/>
    <hyperlink ref="F24" r:id="rId14" display="https://clinicalinfo.hiv.gov/drugs/abacavir-lamivudine/patient" xr:uid="{CBF29E2D-CAC6-0A41-AC7E-58C5FA9B14E7}"/>
    <hyperlink ref="F10" r:id="rId15" display="https://clinicalinfo.hiv.gov/drugs/emtricitabine-tenofovir-alafenamide/patient" xr:uid="{C387D96D-756A-DD44-84EA-E21A6C41D981}"/>
    <hyperlink ref="F11" r:id="rId16" display="https://clinicalinfo.hiv.gov/drugs/dolutegravir/patient" xr:uid="{F23A14CC-85B5-1041-84C6-4483FCA5FA24}"/>
    <hyperlink ref="F34" r:id="rId17" display="https://clinicalinfo.hiv.gov/drugs/abacavir-dolutegravir-lamivudine/patient" xr:uid="{FE315B25-C761-D944-8237-EDA4D7F674B1}"/>
    <hyperlink ref="F26" r:id="rId18" display="https://clinicalinfo.hiv.gov/drugs/darunavir-cobicistat/patient" xr:uid="{40D8ED51-5164-C64D-ABE6-EBC7F4A3DCF7}"/>
    <hyperlink ref="F28" r:id="rId19" display="https://clinicalinfo.hiv.gov/drugs/emtricitabine-rilpivirine-tenofovir-alafenamide/patient" xr:uid="{E34EBBA7-BD43-D948-A2E5-F8B4EBC1B8C6}"/>
    <hyperlink ref="F14" r:id="rId20" display="https://clinicalinfo.hiv.gov/drugs/bictegravir-emtricitabine-tenofovir-alafenamide/patient" xr:uid="{1DB4BA1E-3EB3-F847-A62C-4374C60DB804}"/>
    <hyperlink ref="F33" r:id="rId21" display="https://clinicalinfo.hiv.gov/drugs/bictegravir-emtricitabine-tenofovir-alafenamide/patient" xr:uid="{C7AFA800-D0D8-7743-9E57-2A98541061AF}"/>
    <hyperlink ref="F16" r:id="rId22" display="https://clinicalinfo.hiv.gov/drugs/bictegravir-emtricitabine-tenofovir-alafenamide/patient" xr:uid="{AD724FF1-500C-AE40-9F9E-61E143890DD3}"/>
    <hyperlink ref="F35" r:id="rId23" display="https://clinicalinfo.hiv.gov/drugs/bictegravir-emtricitabine-tenofovir-alafenamide/patient" xr:uid="{719EE148-7165-C543-89E4-08F462419C83}"/>
    <hyperlink ref="F36" r:id="rId24" display="https://clinicalinfo.hiv.gov/drugs/bictegravir-emtricitabine-tenofovir-alafenamide/patient" xr:uid="{952BF2EA-4F35-CE44-82B6-F3B65D860F5F}"/>
    <hyperlink ref="F37" r:id="rId25" display="https://clinicalinfo.hiv.gov/drugs/bictegravir-emtricitabine-tenofovir-alafenamide/patient" xr:uid="{024A78BB-A611-4447-8BE1-FA3536BB0E27}"/>
    <hyperlink ref="F15" r:id="rId26" display="https://clinicalinfo.hiv.gov/drugs/dolutegravir/patient" xr:uid="{0D29A602-26C2-714C-8879-46B1EE2CF9C4}"/>
    <hyperlink ref="F30" r:id="rId27" display="https://clinicalinfo.hiv.gov/drugs/dolutegravir/patient" xr:uid="{3D866932-C2B3-3943-A65E-92951B745556}"/>
    <hyperlink ref="F31" r:id="rId28" display="https://clinicalinfo.hiv.gov/drugs/raltegravir/patient" xr:uid="{55E8D4F9-C8EA-E947-8F6F-08F4B4FDA103}"/>
    <hyperlink ref="F25" r:id="rId29" display="https://clinicalinfo.hiv.gov/drugs/elvitegravir-cobicistat-emtricitabine-tenofovir-alafenamide/patient" xr:uid="{51206677-301A-A74B-BCDE-F7B7E5CB07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John</dc:creator>
  <cp:lastModifiedBy>O'Connor, John</cp:lastModifiedBy>
  <dcterms:created xsi:type="dcterms:W3CDTF">2024-06-24T17:07:11Z</dcterms:created>
  <dcterms:modified xsi:type="dcterms:W3CDTF">2024-06-24T17:16:54Z</dcterms:modified>
</cp:coreProperties>
</file>