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l\Desktop\Personal\2024_10_Full_Stack\"/>
    </mc:Choice>
  </mc:AlternateContent>
  <xr:revisionPtr revIDLastSave="0" documentId="13_ncr:1_{35EEBB9E-D035-4C24-A3E5-377CC6C714E0}" xr6:coauthVersionLast="36" xr6:coauthVersionMax="36" xr10:uidLastSave="{00000000-0000-0000-0000-000000000000}"/>
  <bookViews>
    <workbookView xWindow="0" yWindow="0" windowWidth="25600" windowHeight="11750" xr2:uid="{32E01AFB-5CB5-401F-A8C1-258C244C4958}"/>
  </bookViews>
  <sheets>
    <sheet name="YOY" sheetId="3" r:id="rId1"/>
    <sheet name="1996" sheetId="1" r:id="rId2"/>
    <sheet name="1997_Using_1996_Factor_Values" sheetId="6" r:id="rId3"/>
    <sheet name="1997_Using_1996_Factor_Sel" sheetId="7" r:id="rId4"/>
    <sheet name="1997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C27" i="7"/>
  <c r="C27" i="2" l="1"/>
  <c r="C25" i="1"/>
  <c r="B25" i="1"/>
  <c r="E2" i="3"/>
  <c r="D2" i="3"/>
  <c r="B27" i="7"/>
  <c r="K28" i="7"/>
  <c r="I27" i="7"/>
  <c r="A24" i="7"/>
  <c r="A23" i="7"/>
  <c r="A22" i="7"/>
  <c r="A21" i="7"/>
  <c r="A20" i="7"/>
  <c r="D27" i="7"/>
  <c r="A19" i="7"/>
  <c r="E27" i="7"/>
  <c r="A18" i="7"/>
  <c r="F27" i="7"/>
  <c r="A17" i="7"/>
  <c r="J27" i="7"/>
  <c r="J28" i="7" s="1"/>
  <c r="N4" i="7" s="1"/>
  <c r="D3" i="3" s="1"/>
  <c r="H27" i="7"/>
  <c r="G27" i="7"/>
  <c r="A16" i="7"/>
  <c r="J15" i="7"/>
  <c r="I15" i="7"/>
  <c r="H15" i="7"/>
  <c r="G15" i="7"/>
  <c r="F15" i="7"/>
  <c r="E15" i="7"/>
  <c r="D15" i="7"/>
  <c r="C15" i="7"/>
  <c r="B15" i="7"/>
  <c r="N3" i="7"/>
  <c r="C8" i="3"/>
  <c r="C7" i="3"/>
  <c r="C6" i="3"/>
  <c r="C5" i="3"/>
  <c r="C4" i="3"/>
  <c r="C3" i="3"/>
  <c r="C2" i="3"/>
  <c r="F2" i="3"/>
  <c r="J28" i="6"/>
  <c r="I28" i="6"/>
  <c r="H28" i="6"/>
  <c r="G28" i="6"/>
  <c r="F28" i="6"/>
  <c r="E28" i="6"/>
  <c r="D28" i="6"/>
  <c r="N4" i="6"/>
  <c r="A24" i="6"/>
  <c r="A23" i="6"/>
  <c r="A22" i="6"/>
  <c r="A21" i="6"/>
  <c r="A20" i="6"/>
  <c r="A19" i="6"/>
  <c r="A18" i="6"/>
  <c r="A17" i="6"/>
  <c r="A16" i="6"/>
  <c r="J15" i="6"/>
  <c r="I15" i="6"/>
  <c r="H15" i="6"/>
  <c r="G15" i="6"/>
  <c r="F15" i="6"/>
  <c r="E15" i="6"/>
  <c r="D15" i="6"/>
  <c r="C15" i="6"/>
  <c r="B15" i="6"/>
  <c r="B8" i="3"/>
  <c r="B7" i="3"/>
  <c r="B6" i="3"/>
  <c r="B5" i="3"/>
  <c r="B4" i="3"/>
  <c r="B3" i="3"/>
  <c r="B2" i="3"/>
  <c r="N3" i="2"/>
  <c r="K28" i="2"/>
  <c r="J27" i="2"/>
  <c r="I27" i="2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G25" i="1" s="1"/>
  <c r="F15" i="1"/>
  <c r="E15" i="1"/>
  <c r="D15" i="1"/>
  <c r="C15" i="1"/>
  <c r="B15" i="1"/>
  <c r="M3" i="1"/>
  <c r="I26" i="1"/>
  <c r="H26" i="1" s="1"/>
  <c r="J26" i="1"/>
  <c r="I25" i="1"/>
  <c r="H25" i="1"/>
  <c r="I28" i="7" l="1"/>
  <c r="N5" i="7" s="1"/>
  <c r="N3" i="6"/>
  <c r="N5" i="6"/>
  <c r="N6" i="6"/>
  <c r="B27" i="2"/>
  <c r="J28" i="2"/>
  <c r="N4" i="2" s="1"/>
  <c r="F3" i="3" s="1"/>
  <c r="F27" i="2"/>
  <c r="E27" i="2"/>
  <c r="G27" i="2"/>
  <c r="D27" i="2"/>
  <c r="H27" i="2"/>
  <c r="G26" i="1"/>
  <c r="M5" i="1"/>
  <c r="M4" i="1"/>
  <c r="A24" i="2"/>
  <c r="A23" i="2"/>
  <c r="A22" i="2"/>
  <c r="A21" i="2"/>
  <c r="A20" i="2"/>
  <c r="A19" i="2"/>
  <c r="A18" i="2"/>
  <c r="A17" i="2"/>
  <c r="A16" i="2"/>
  <c r="J15" i="2"/>
  <c r="I15" i="2"/>
  <c r="H15" i="2"/>
  <c r="G15" i="2"/>
  <c r="F15" i="2"/>
  <c r="E15" i="2"/>
  <c r="D15" i="2"/>
  <c r="C15" i="2"/>
  <c r="B15" i="2"/>
  <c r="F25" i="1"/>
  <c r="A22" i="1"/>
  <c r="A21" i="1"/>
  <c r="A20" i="1"/>
  <c r="A19" i="1"/>
  <c r="A18" i="1"/>
  <c r="A17" i="1"/>
  <c r="A16" i="1"/>
  <c r="I14" i="1"/>
  <c r="H14" i="1"/>
  <c r="G14" i="1"/>
  <c r="F14" i="1"/>
  <c r="E14" i="1"/>
  <c r="D14" i="1"/>
  <c r="C14" i="1"/>
  <c r="B14" i="1"/>
  <c r="A15" i="1"/>
  <c r="I28" i="2" l="1"/>
  <c r="N5" i="2" s="1"/>
  <c r="F4" i="3" s="1"/>
  <c r="E3" i="3"/>
  <c r="D4" i="3"/>
  <c r="E4" i="3"/>
  <c r="H28" i="7"/>
  <c r="H28" i="2"/>
  <c r="F26" i="1"/>
  <c r="M6" i="1"/>
  <c r="D25" i="1"/>
  <c r="E25" i="1"/>
  <c r="G28" i="2" l="1"/>
  <c r="N6" i="2"/>
  <c r="F5" i="3" s="1"/>
  <c r="N6" i="7"/>
  <c r="G28" i="7"/>
  <c r="N7" i="6"/>
  <c r="E26" i="1"/>
  <c r="M7" i="1"/>
  <c r="F28" i="2" l="1"/>
  <c r="N7" i="2"/>
  <c r="F6" i="3" s="1"/>
  <c r="E5" i="3"/>
  <c r="D5" i="3"/>
  <c r="N7" i="7"/>
  <c r="F28" i="7"/>
  <c r="N8" i="6"/>
  <c r="D26" i="1"/>
  <c r="M8" i="1"/>
  <c r="E28" i="2" l="1"/>
  <c r="N8" i="2"/>
  <c r="F7" i="3" s="1"/>
  <c r="D6" i="3"/>
  <c r="E6" i="3"/>
  <c r="N8" i="7"/>
  <c r="E28" i="7"/>
  <c r="N9" i="6"/>
  <c r="C26" i="1"/>
  <c r="C28" i="6" s="1"/>
  <c r="M9" i="1"/>
  <c r="D28" i="2" l="1"/>
  <c r="N9" i="2"/>
  <c r="F8" i="3" s="1"/>
  <c r="D7" i="3"/>
  <c r="E7" i="3"/>
  <c r="N9" i="7"/>
  <c r="D28" i="7"/>
  <c r="N10" i="6"/>
  <c r="B26" i="1"/>
  <c r="M10" i="1"/>
  <c r="C28" i="2" l="1"/>
  <c r="N10" i="2"/>
  <c r="F9" i="3" s="1"/>
  <c r="D8" i="3"/>
  <c r="E8" i="3"/>
  <c r="C9" i="3"/>
  <c r="B9" i="3"/>
  <c r="M11" i="1"/>
  <c r="B28" i="6"/>
  <c r="N10" i="7"/>
  <c r="C28" i="7"/>
  <c r="N11" i="6"/>
  <c r="N12" i="6"/>
  <c r="B28" i="2" l="1"/>
  <c r="N12" i="2" s="1"/>
  <c r="F11" i="3" s="1"/>
  <c r="N11" i="2"/>
  <c r="F10" i="3" s="1"/>
  <c r="E9" i="3"/>
  <c r="D9" i="3"/>
  <c r="C11" i="3"/>
  <c r="B10" i="3"/>
  <c r="C10" i="3"/>
  <c r="N11" i="7"/>
  <c r="E10" i="3" s="1"/>
  <c r="B28" i="7"/>
  <c r="N12" i="7" s="1"/>
  <c r="E11" i="3" s="1"/>
  <c r="D11" i="3" l="1"/>
  <c r="D10" i="3"/>
</calcChain>
</file>

<file path=xl/sharedStrings.xml><?xml version="1.0" encoding="utf-8"?>
<sst xmlns="http://schemas.openxmlformats.org/spreadsheetml/2006/main" count="233" uniqueCount="18">
  <si>
    <t>NaN</t>
  </si>
  <si>
    <t>Premium</t>
  </si>
  <si>
    <t>Avg 4</t>
  </si>
  <si>
    <t>Selection</t>
  </si>
  <si>
    <t>Selected AtA</t>
  </si>
  <si>
    <t>Selected AtU</t>
  </si>
  <si>
    <t>Ultimate</t>
  </si>
  <si>
    <t>Tail</t>
  </si>
  <si>
    <t>Avg 3</t>
  </si>
  <si>
    <t>Avg 2</t>
  </si>
  <si>
    <t>Avg 1</t>
  </si>
  <si>
    <t>Change in Data</t>
  </si>
  <si>
    <t>Reported Loss</t>
  </si>
  <si>
    <t>Age-to-Age Factors</t>
  </si>
  <si>
    <t>Change in 
Development Factor</t>
  </si>
  <si>
    <t>Change in 
Selection</t>
  </si>
  <si>
    <t>Ultimate 
As Of 12/31/1997</t>
  </si>
  <si>
    <t>Ultimate 
As Of 12/31/1996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</si>
</sst>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43" fontId="0" fillId="0" borderId="0" xfId="3" applyNumberFormat="1" applyFont="1"/>
    <xf numFmtId="43" fontId="0" fillId="2" borderId="0" xfId="3" applyNumberFormat="1" applyFont="1" applyFill="1"/>
    <xf numFmtId="165" fontId="0" fillId="0" borderId="0" xfId="3" applyNumberFormat="1" applyFont="1"/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/>
    </xf>
    <xf numFmtId="0" fontId="2" fillId="3" borderId="0" xfId="0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512E-1E03-42A8-BE34-8EF90BDEDB6B}">
  <dimension ref="A1:F11"/>
  <sheetViews>
    <sheetView tabSelected="1" workbookViewId="0">
      <selection activeCell="D18" sqref="D18"/>
    </sheetView>
  </sheetViews>
  <sheetFormatPr defaultRowHeight="14.5" x14ac:dyDescent="0.35"/>
  <cols>
    <col min="1" max="6" width="15.6328125" customWidth="1"/>
  </cols>
  <sheetData>
    <row r="1" spans="1:6" ht="43.5" x14ac:dyDescent="0.35">
      <c r="A1" s="10"/>
      <c r="B1" s="8" t="s">
        <v>17</v>
      </c>
      <c r="C1" s="9" t="s">
        <v>11</v>
      </c>
      <c r="D1" s="8" t="s">
        <v>14</v>
      </c>
      <c r="E1" s="8" t="s">
        <v>15</v>
      </c>
      <c r="F1" s="8" t="s">
        <v>16</v>
      </c>
    </row>
    <row r="2" spans="1:6" x14ac:dyDescent="0.35">
      <c r="A2" s="10">
        <v>1988</v>
      </c>
      <c r="B2" s="1">
        <f>'1996'!M3</f>
        <v>629857</v>
      </c>
      <c r="C2" s="1">
        <f>'1997_Using_1996_Factor_Values'!N3-'1996'!M3</f>
        <v>-711</v>
      </c>
      <c r="D2" s="1">
        <f>'1997_Using_1996_Factor_Sel'!N3-'1997_Using_1996_Factor_Values'!N3</f>
        <v>0</v>
      </c>
      <c r="E2" s="1">
        <f>'1997'!N3-'1997_Using_1996_Factor_Sel'!N3</f>
        <v>0</v>
      </c>
      <c r="F2" s="1">
        <f>'1997'!N3</f>
        <v>629146</v>
      </c>
    </row>
    <row r="3" spans="1:6" x14ac:dyDescent="0.35">
      <c r="A3" s="10">
        <v>1989</v>
      </c>
      <c r="B3" s="1">
        <f>'1996'!M4</f>
        <v>680660.25847801415</v>
      </c>
      <c r="C3" s="1">
        <f>'1997_Using_1996_Factor_Values'!N4-'1996'!M4</f>
        <v>-661.25847801414784</v>
      </c>
      <c r="D3" s="1">
        <f>'1997_Using_1996_Factor_Sel'!N4-'1997_Using_1996_Factor_Values'!N4</f>
        <v>-767.60167625348549</v>
      </c>
      <c r="E3" s="1">
        <f>'1997'!N4-'1997_Using_1996_Factor_Sel'!N4</f>
        <v>0</v>
      </c>
      <c r="F3" s="1">
        <f>'1997'!N4</f>
        <v>679231.39832374651</v>
      </c>
    </row>
    <row r="4" spans="1:6" x14ac:dyDescent="0.35">
      <c r="A4" s="10">
        <v>1990</v>
      </c>
      <c r="B4" s="1">
        <f>'1996'!M5</f>
        <v>727873.6891118706</v>
      </c>
      <c r="C4" s="1">
        <f>'1997_Using_1996_Factor_Values'!N5-'1996'!M5</f>
        <v>2144.5515464670025</v>
      </c>
      <c r="D4" s="1">
        <f>'1997_Using_1996_Factor_Sel'!N5-'1997_Using_1996_Factor_Values'!N5</f>
        <v>-1178.2692621118622</v>
      </c>
      <c r="E4" s="1">
        <f>'1997'!N5-'1997_Using_1996_Factor_Sel'!N5</f>
        <v>0</v>
      </c>
      <c r="F4" s="1">
        <f>'1997'!N5</f>
        <v>728839.97139622574</v>
      </c>
    </row>
    <row r="5" spans="1:6" x14ac:dyDescent="0.35">
      <c r="A5" s="10">
        <v>1991</v>
      </c>
      <c r="B5" s="1">
        <f>'1996'!M6</f>
        <v>729172.3046237469</v>
      </c>
      <c r="C5" s="1">
        <f>'1997_Using_1996_Factor_Values'!N6-'1996'!M6</f>
        <v>1732.010356210405</v>
      </c>
      <c r="D5" s="1">
        <f>'1997_Using_1996_Factor_Sel'!N6-'1997_Using_1996_Factor_Values'!N6</f>
        <v>-463.03108510153834</v>
      </c>
      <c r="E5" s="1">
        <f>'1997'!N6-'1997_Using_1996_Factor_Sel'!N6</f>
        <v>0</v>
      </c>
      <c r="F5" s="1">
        <f>'1997'!N6</f>
        <v>730441.28389485576</v>
      </c>
    </row>
    <row r="6" spans="1:6" x14ac:dyDescent="0.35">
      <c r="A6" s="10">
        <v>1992</v>
      </c>
      <c r="B6" s="1">
        <f>'1996'!M7</f>
        <v>758053.46990919812</v>
      </c>
      <c r="C6" s="1">
        <f>'1997_Using_1996_Factor_Values'!N7-'1996'!M7</f>
        <v>3043.2229105773149</v>
      </c>
      <c r="D6" s="1">
        <f>'1997_Using_1996_Factor_Sel'!N7-'1997_Using_1996_Factor_Values'!N7</f>
        <v>-30.484237799537368</v>
      </c>
      <c r="E6" s="1">
        <f>'1997'!N7-'1997_Using_1996_Factor_Sel'!N7</f>
        <v>0</v>
      </c>
      <c r="F6" s="1">
        <f>'1997'!N7</f>
        <v>761066.20858197589</v>
      </c>
    </row>
    <row r="7" spans="1:6" x14ac:dyDescent="0.35">
      <c r="A7" s="10">
        <v>1993</v>
      </c>
      <c r="B7" s="1">
        <f>'1996'!M8</f>
        <v>811160.21660941432</v>
      </c>
      <c r="C7" s="1">
        <f>'1997_Using_1996_Factor_Values'!N8-'1996'!M8</f>
        <v>4496.8287854790688</v>
      </c>
      <c r="D7" s="1">
        <f>'1997_Using_1996_Factor_Sel'!N8-'1997_Using_1996_Factor_Values'!N8</f>
        <v>-44.9275338902371</v>
      </c>
      <c r="E7" s="1">
        <f>'1997'!N8-'1997_Using_1996_Factor_Sel'!N8</f>
        <v>0</v>
      </c>
      <c r="F7" s="1">
        <f>'1997'!N8</f>
        <v>815612.11786100315</v>
      </c>
    </row>
    <row r="8" spans="1:6" x14ac:dyDescent="0.35">
      <c r="A8" s="10">
        <v>1994</v>
      </c>
      <c r="B8" s="1">
        <f>'1996'!M9</f>
        <v>871563.15535476489</v>
      </c>
      <c r="C8" s="1">
        <f>'1997_Using_1996_Factor_Values'!N9-'1996'!M9</f>
        <v>14811.703823749791</v>
      </c>
      <c r="D8" s="1">
        <f>'1997_Using_1996_Factor_Sel'!N9-'1997_Using_1996_Factor_Values'!N9</f>
        <v>2027.664835300413</v>
      </c>
      <c r="E8" s="1">
        <f>'1997'!N9-'1997_Using_1996_Factor_Sel'!N9</f>
        <v>0</v>
      </c>
      <c r="F8" s="1">
        <f>'1997'!N9</f>
        <v>888402.5240138151</v>
      </c>
    </row>
    <row r="9" spans="1:6" x14ac:dyDescent="0.35">
      <c r="A9" s="10">
        <v>1995</v>
      </c>
      <c r="B9" s="1">
        <f>'1996'!M10</f>
        <v>898957.48446948931</v>
      </c>
      <c r="C9" s="1">
        <f>'1997_Using_1996_Factor_Values'!N10-'1996'!M10</f>
        <v>-11476.776615708251</v>
      </c>
      <c r="D9" s="1">
        <f>'1997_Using_1996_Factor_Sel'!N10-'1997_Using_1996_Factor_Values'!N10</f>
        <v>3282.5810348038794</v>
      </c>
      <c r="E9" s="1">
        <f>'1997'!N10-'1997_Using_1996_Factor_Sel'!N10</f>
        <v>0</v>
      </c>
      <c r="F9" s="1">
        <f>'1997'!N10</f>
        <v>890763.28888858494</v>
      </c>
    </row>
    <row r="10" spans="1:6" x14ac:dyDescent="0.35">
      <c r="A10" s="10">
        <v>1996</v>
      </c>
      <c r="B10" s="1">
        <f>'1996'!M11</f>
        <v>861800.90578460088</v>
      </c>
      <c r="C10" s="1">
        <f>'1997_Using_1996_Factor_Values'!N11-'1996'!M11</f>
        <v>646.43835667311214</v>
      </c>
      <c r="D10" s="1">
        <f>'1997_Using_1996_Factor_Sel'!N11-'1997_Using_1996_Factor_Values'!N11</f>
        <v>537.02276976534631</v>
      </c>
      <c r="E10" s="1">
        <f>'1997'!N11-'1997_Using_1996_Factor_Sel'!N11</f>
        <v>0</v>
      </c>
      <c r="F10" s="1">
        <f>'1997'!N11</f>
        <v>862984.36691103934</v>
      </c>
    </row>
    <row r="11" spans="1:6" x14ac:dyDescent="0.35">
      <c r="A11" s="10">
        <v>1997</v>
      </c>
      <c r="C11" s="1">
        <f>'1997_Using_1996_Factor_Values'!N12-'1996'!M12</f>
        <v>859737.67596480681</v>
      </c>
      <c r="D11" s="1">
        <f>'1997_Using_1996_Factor_Sel'!N12-'1997_Using_1996_Factor_Values'!N12</f>
        <v>631.54937153239734</v>
      </c>
      <c r="E11" s="1">
        <f>'1997'!N12-'1997_Using_1996_Factor_Sel'!N12</f>
        <v>65.109230851521716</v>
      </c>
      <c r="F11" s="1">
        <f>'1997'!N12</f>
        <v>860434.33456719073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B3A6-BC0A-4964-9CA0-7B59726F7275}">
  <dimension ref="A1:M27"/>
  <sheetViews>
    <sheetView workbookViewId="0">
      <selection activeCell="B15" sqref="B15"/>
    </sheetView>
  </sheetViews>
  <sheetFormatPr defaultRowHeight="14.5" x14ac:dyDescent="0.35"/>
  <cols>
    <col min="2" max="11" width="12.54296875" bestFit="1" customWidth="1"/>
    <col min="12" max="13" width="15.7265625" customWidth="1"/>
  </cols>
  <sheetData>
    <row r="1" spans="1:13" x14ac:dyDescent="0.35">
      <c r="A1" t="s">
        <v>12</v>
      </c>
    </row>
    <row r="2" spans="1:13" x14ac:dyDescent="0.35">
      <c r="B2">
        <v>12</v>
      </c>
      <c r="C2">
        <v>24</v>
      </c>
      <c r="D2">
        <v>36</v>
      </c>
      <c r="E2">
        <v>48</v>
      </c>
      <c r="F2">
        <v>60</v>
      </c>
      <c r="G2">
        <v>72</v>
      </c>
      <c r="H2">
        <v>84</v>
      </c>
      <c r="I2">
        <v>96</v>
      </c>
      <c r="J2">
        <v>108</v>
      </c>
      <c r="L2" t="s">
        <v>1</v>
      </c>
      <c r="M2" t="s">
        <v>6</v>
      </c>
    </row>
    <row r="3" spans="1:13" x14ac:dyDescent="0.35">
      <c r="A3">
        <v>1988</v>
      </c>
      <c r="B3" s="1">
        <v>600839</v>
      </c>
      <c r="C3" s="1">
        <v>632654</v>
      </c>
      <c r="D3" s="1">
        <v>645663</v>
      </c>
      <c r="E3" s="1">
        <v>646526</v>
      </c>
      <c r="F3" s="1">
        <v>642177</v>
      </c>
      <c r="G3" s="1">
        <v>639764</v>
      </c>
      <c r="H3" s="1">
        <v>634631</v>
      </c>
      <c r="I3" s="1">
        <v>631044</v>
      </c>
      <c r="J3" s="1">
        <v>629857</v>
      </c>
      <c r="K3" s="1"/>
      <c r="L3" s="1">
        <v>913636</v>
      </c>
      <c r="M3" s="1">
        <f>J3*J26</f>
        <v>629857</v>
      </c>
    </row>
    <row r="4" spans="1:13" x14ac:dyDescent="0.35">
      <c r="A4">
        <v>1989</v>
      </c>
      <c r="B4" s="1">
        <v>676688</v>
      </c>
      <c r="C4" s="1">
        <v>694520</v>
      </c>
      <c r="D4" s="1">
        <v>703946</v>
      </c>
      <c r="E4" s="1">
        <v>704996</v>
      </c>
      <c r="F4" s="1">
        <v>695533</v>
      </c>
      <c r="G4" s="1">
        <v>689237</v>
      </c>
      <c r="H4" s="1">
        <v>684654</v>
      </c>
      <c r="I4" s="1">
        <v>681943</v>
      </c>
      <c r="J4" s="1" t="s">
        <v>0</v>
      </c>
      <c r="K4" s="1"/>
      <c r="L4" s="1">
        <v>964262</v>
      </c>
      <c r="M4" s="1">
        <f>I4*I26</f>
        <v>680660.25847801415</v>
      </c>
    </row>
    <row r="5" spans="1:13" x14ac:dyDescent="0.35">
      <c r="A5">
        <v>1990</v>
      </c>
      <c r="B5" s="1">
        <v>741423</v>
      </c>
      <c r="C5" s="1">
        <v>751063</v>
      </c>
      <c r="D5" s="1">
        <v>748965</v>
      </c>
      <c r="E5" s="1">
        <v>747312</v>
      </c>
      <c r="F5" s="1">
        <v>743549</v>
      </c>
      <c r="G5" s="1">
        <v>739173</v>
      </c>
      <c r="H5" s="1">
        <v>732767</v>
      </c>
      <c r="I5" s="1" t="s">
        <v>0</v>
      </c>
      <c r="J5" s="1" t="s">
        <v>0</v>
      </c>
      <c r="K5" s="1"/>
      <c r="L5" s="1">
        <v>1054021</v>
      </c>
      <c r="M5" s="1">
        <f>H5*H26</f>
        <v>727873.6891118706</v>
      </c>
    </row>
    <row r="6" spans="1:13" x14ac:dyDescent="0.35">
      <c r="A6">
        <v>1991</v>
      </c>
      <c r="B6" s="1">
        <v>757620</v>
      </c>
      <c r="C6" s="1">
        <v>768456</v>
      </c>
      <c r="D6" s="1">
        <v>766137</v>
      </c>
      <c r="E6" s="1">
        <v>755428</v>
      </c>
      <c r="F6" s="1">
        <v>749200</v>
      </c>
      <c r="G6" s="1">
        <v>739830</v>
      </c>
      <c r="H6" s="1" t="s">
        <v>0</v>
      </c>
      <c r="I6" s="1" t="s">
        <v>0</v>
      </c>
      <c r="J6" s="1" t="s">
        <v>0</v>
      </c>
      <c r="K6" s="1"/>
      <c r="L6" s="1">
        <v>1122954</v>
      </c>
      <c r="M6" s="1">
        <f>G6*G26</f>
        <v>729172.3046237469</v>
      </c>
    </row>
    <row r="7" spans="1:13" x14ac:dyDescent="0.35">
      <c r="A7">
        <v>1992</v>
      </c>
      <c r="B7" s="1">
        <v>809703</v>
      </c>
      <c r="C7" s="1">
        <v>811170</v>
      </c>
      <c r="D7" s="1">
        <v>801484</v>
      </c>
      <c r="E7" s="1">
        <v>784457</v>
      </c>
      <c r="F7" s="1">
        <v>775180</v>
      </c>
      <c r="G7" s="1" t="s">
        <v>0</v>
      </c>
      <c r="H7" s="1" t="s">
        <v>0</v>
      </c>
      <c r="I7" s="1" t="s">
        <v>0</v>
      </c>
      <c r="J7" s="1" t="s">
        <v>0</v>
      </c>
      <c r="K7" s="1"/>
      <c r="L7" s="1">
        <v>1170269</v>
      </c>
      <c r="M7" s="1">
        <f>F7*F26</f>
        <v>758053.46990919812</v>
      </c>
    </row>
    <row r="8" spans="1:13" x14ac:dyDescent="0.35">
      <c r="A8">
        <v>1993</v>
      </c>
      <c r="B8" s="1">
        <v>862399</v>
      </c>
      <c r="C8" s="1">
        <v>846249</v>
      </c>
      <c r="D8" s="1">
        <v>851380</v>
      </c>
      <c r="E8" s="1">
        <v>837554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/>
      <c r="L8" s="1">
        <v>1213680</v>
      </c>
      <c r="M8" s="1">
        <f>E8*E26</f>
        <v>811160.21660941432</v>
      </c>
    </row>
    <row r="9" spans="1:13" x14ac:dyDescent="0.35">
      <c r="A9">
        <v>1994</v>
      </c>
      <c r="B9" s="1">
        <v>934383</v>
      </c>
      <c r="C9" s="1">
        <v>913211</v>
      </c>
      <c r="D9" s="1">
        <v>912161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/>
      <c r="L9" s="1">
        <v>1309786</v>
      </c>
      <c r="M9" s="1">
        <f>D9*D26</f>
        <v>871563.15535476489</v>
      </c>
    </row>
    <row r="10" spans="1:13" x14ac:dyDescent="0.35">
      <c r="A10">
        <v>1995</v>
      </c>
      <c r="B10" s="1">
        <v>958551</v>
      </c>
      <c r="C10" s="1">
        <v>943200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/>
      <c r="L10" s="1">
        <v>1336249</v>
      </c>
      <c r="M10" s="1">
        <f>C10*C26</f>
        <v>898957.48446948931</v>
      </c>
    </row>
    <row r="11" spans="1:13" x14ac:dyDescent="0.35">
      <c r="A11">
        <v>1996</v>
      </c>
      <c r="B11" s="1">
        <v>921853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/>
      <c r="L11" s="1">
        <v>1358266</v>
      </c>
      <c r="M11" s="1">
        <f>B11*B26</f>
        <v>861800.90578460088</v>
      </c>
    </row>
    <row r="12" spans="1:13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 x14ac:dyDescent="0.35">
      <c r="A13" t="s">
        <v>13</v>
      </c>
    </row>
    <row r="14" spans="1:13" x14ac:dyDescent="0.35">
      <c r="B14">
        <f>B2</f>
        <v>12</v>
      </c>
      <c r="C14">
        <f>C2</f>
        <v>24</v>
      </c>
      <c r="D14">
        <f>D2</f>
        <v>36</v>
      </c>
      <c r="E14">
        <f>E2</f>
        <v>48</v>
      </c>
      <c r="F14">
        <f t="shared" ref="F14:I14" si="0">F2</f>
        <v>60</v>
      </c>
      <c r="G14">
        <f t="shared" si="0"/>
        <v>72</v>
      </c>
      <c r="H14">
        <f t="shared" si="0"/>
        <v>84</v>
      </c>
      <c r="I14">
        <f t="shared" si="0"/>
        <v>96</v>
      </c>
    </row>
    <row r="15" spans="1:13" x14ac:dyDescent="0.35">
      <c r="A15">
        <f>A3</f>
        <v>1988</v>
      </c>
      <c r="B15" s="5">
        <f>IFERROR(C3/B3,NA())</f>
        <v>1.0529509569119182</v>
      </c>
      <c r="C15" s="5">
        <f t="shared" ref="C15:I15" si="1">IFERROR(D3/C3,NA())</f>
        <v>1.0205625823910067</v>
      </c>
      <c r="D15" s="5">
        <f t="shared" si="1"/>
        <v>1.0013366105847787</v>
      </c>
      <c r="E15" s="5">
        <f t="shared" si="1"/>
        <v>0.99327327903286178</v>
      </c>
      <c r="F15" s="5">
        <f t="shared" si="1"/>
        <v>0.99624246897662172</v>
      </c>
      <c r="G15" s="5">
        <f t="shared" si="1"/>
        <v>0.99197672891878885</v>
      </c>
      <c r="H15" s="5">
        <f t="shared" si="1"/>
        <v>0.99434789665175516</v>
      </c>
      <c r="I15" s="5">
        <f t="shared" si="1"/>
        <v>0.99811899011796323</v>
      </c>
      <c r="J15" s="5"/>
      <c r="K15" s="2"/>
    </row>
    <row r="16" spans="1:13" x14ac:dyDescent="0.35">
      <c r="A16">
        <f t="shared" ref="A16:A22" si="2">A4</f>
        <v>1989</v>
      </c>
      <c r="B16" s="5">
        <f t="shared" ref="B16:I16" si="3">IFERROR(C4/B4,NA())</f>
        <v>1.026351878561464</v>
      </c>
      <c r="C16" s="5">
        <f t="shared" si="3"/>
        <v>1.0135719633703852</v>
      </c>
      <c r="D16" s="5">
        <f t="shared" si="3"/>
        <v>1.0014915916845895</v>
      </c>
      <c r="E16" s="5">
        <f t="shared" si="3"/>
        <v>0.98657722880697196</v>
      </c>
      <c r="F16" s="5">
        <f t="shared" si="3"/>
        <v>0.9909479492705594</v>
      </c>
      <c r="G16" s="5">
        <f t="shared" si="3"/>
        <v>0.99335061814731362</v>
      </c>
      <c r="H16" s="5">
        <f t="shared" si="3"/>
        <v>0.99604033570241324</v>
      </c>
      <c r="I16" s="5" t="e">
        <f t="shared" si="3"/>
        <v>#N/A</v>
      </c>
      <c r="J16" s="5"/>
      <c r="K16" s="2"/>
    </row>
    <row r="17" spans="1:11" x14ac:dyDescent="0.35">
      <c r="A17">
        <f t="shared" si="2"/>
        <v>1990</v>
      </c>
      <c r="B17" s="5">
        <f t="shared" ref="B17:I17" si="4">IFERROR(C5/B5,NA())</f>
        <v>1.0130020244853477</v>
      </c>
      <c r="C17" s="5">
        <f t="shared" si="4"/>
        <v>0.99720662580901998</v>
      </c>
      <c r="D17" s="5">
        <f t="shared" si="4"/>
        <v>0.99779295427690218</v>
      </c>
      <c r="E17" s="5">
        <f t="shared" si="4"/>
        <v>0.99496461986426021</v>
      </c>
      <c r="F17" s="5">
        <f t="shared" si="4"/>
        <v>0.99411471200956492</v>
      </c>
      <c r="G17" s="5">
        <f t="shared" si="4"/>
        <v>0.99133355790863575</v>
      </c>
      <c r="H17" s="5" t="e">
        <f t="shared" si="4"/>
        <v>#N/A</v>
      </c>
      <c r="I17" s="5" t="e">
        <f t="shared" si="4"/>
        <v>#N/A</v>
      </c>
      <c r="J17" s="5"/>
      <c r="K17" s="2"/>
    </row>
    <row r="18" spans="1:11" x14ac:dyDescent="0.35">
      <c r="A18">
        <f t="shared" si="2"/>
        <v>1991</v>
      </c>
      <c r="B18" s="5">
        <f t="shared" ref="B18:I18" si="5">IFERROR(C6/B6,NA())</f>
        <v>1.0143026847232122</v>
      </c>
      <c r="C18" s="5">
        <f t="shared" si="5"/>
        <v>0.9969822605328087</v>
      </c>
      <c r="D18" s="5">
        <f t="shared" si="5"/>
        <v>0.98602208221245025</v>
      </c>
      <c r="E18" s="5">
        <f t="shared" si="5"/>
        <v>0.99175566698613238</v>
      </c>
      <c r="F18" s="5">
        <f t="shared" si="5"/>
        <v>0.98749332621462893</v>
      </c>
      <c r="G18" s="5" t="e">
        <f t="shared" si="5"/>
        <v>#N/A</v>
      </c>
      <c r="H18" s="5" t="e">
        <f t="shared" si="5"/>
        <v>#N/A</v>
      </c>
      <c r="I18" s="5" t="e">
        <f t="shared" si="5"/>
        <v>#N/A</v>
      </c>
      <c r="J18" s="5"/>
      <c r="K18" s="2"/>
    </row>
    <row r="19" spans="1:11" x14ac:dyDescent="0.35">
      <c r="A19">
        <f t="shared" si="2"/>
        <v>1992</v>
      </c>
      <c r="B19" s="5">
        <f t="shared" ref="B19:I19" si="6">IFERROR(C7/B7,NA())</f>
        <v>1.0018117754287683</v>
      </c>
      <c r="C19" s="5">
        <f t="shared" si="6"/>
        <v>0.98805922309750116</v>
      </c>
      <c r="D19" s="5">
        <f t="shared" si="6"/>
        <v>0.97875565825393895</v>
      </c>
      <c r="E19" s="5">
        <f t="shared" si="6"/>
        <v>0.98817398531723222</v>
      </c>
      <c r="F19" s="5" t="e">
        <f t="shared" si="6"/>
        <v>#N/A</v>
      </c>
      <c r="G19" s="5" t="e">
        <f t="shared" si="6"/>
        <v>#N/A</v>
      </c>
      <c r="H19" s="5" t="e">
        <f t="shared" si="6"/>
        <v>#N/A</v>
      </c>
      <c r="I19" s="5" t="e">
        <f t="shared" si="6"/>
        <v>#N/A</v>
      </c>
      <c r="J19" s="5"/>
      <c r="K19" s="2"/>
    </row>
    <row r="20" spans="1:11" x14ac:dyDescent="0.35">
      <c r="A20">
        <f t="shared" si="2"/>
        <v>1993</v>
      </c>
      <c r="B20" s="5">
        <f t="shared" ref="B20:I20" si="7">IFERROR(C8/B8,NA())</f>
        <v>0.98127316937983466</v>
      </c>
      <c r="C20" s="5">
        <f t="shared" si="7"/>
        <v>1.0060632272534442</v>
      </c>
      <c r="D20" s="5">
        <f t="shared" si="7"/>
        <v>0.98376048298057273</v>
      </c>
      <c r="E20" s="5" t="e">
        <f t="shared" si="7"/>
        <v>#N/A</v>
      </c>
      <c r="F20" s="5" t="e">
        <f t="shared" si="7"/>
        <v>#N/A</v>
      </c>
      <c r="G20" s="5" t="e">
        <f t="shared" si="7"/>
        <v>#N/A</v>
      </c>
      <c r="H20" s="5" t="e">
        <f t="shared" si="7"/>
        <v>#N/A</v>
      </c>
      <c r="I20" s="5" t="e">
        <f t="shared" si="7"/>
        <v>#N/A</v>
      </c>
      <c r="J20" s="5"/>
      <c r="K20" s="2"/>
    </row>
    <row r="21" spans="1:11" x14ac:dyDescent="0.35">
      <c r="A21">
        <f t="shared" si="2"/>
        <v>1994</v>
      </c>
      <c r="B21" s="5">
        <f t="shared" ref="B21:I21" si="8">IFERROR(C9/B9,NA())</f>
        <v>0.97734119734627023</v>
      </c>
      <c r="C21" s="5">
        <f t="shared" si="8"/>
        <v>0.99885021095891313</v>
      </c>
      <c r="D21" s="5" t="e">
        <f t="shared" si="8"/>
        <v>#N/A</v>
      </c>
      <c r="E21" s="5" t="e">
        <f t="shared" si="8"/>
        <v>#N/A</v>
      </c>
      <c r="F21" s="5" t="e">
        <f t="shared" si="8"/>
        <v>#N/A</v>
      </c>
      <c r="G21" s="5" t="e">
        <f t="shared" si="8"/>
        <v>#N/A</v>
      </c>
      <c r="H21" s="5" t="e">
        <f t="shared" si="8"/>
        <v>#N/A</v>
      </c>
      <c r="I21" s="5" t="e">
        <f t="shared" si="8"/>
        <v>#N/A</v>
      </c>
      <c r="J21" s="5"/>
      <c r="K21" s="2"/>
    </row>
    <row r="22" spans="1:11" x14ac:dyDescent="0.35">
      <c r="A22">
        <f t="shared" si="2"/>
        <v>1995</v>
      </c>
      <c r="B22" s="5">
        <f t="shared" ref="B22:I22" si="9">IFERROR(C10/B10,NA())</f>
        <v>0.9839852026652729</v>
      </c>
      <c r="C22" s="5" t="e">
        <f t="shared" si="9"/>
        <v>#N/A</v>
      </c>
      <c r="D22" s="5" t="e">
        <f t="shared" si="9"/>
        <v>#N/A</v>
      </c>
      <c r="E22" s="5" t="e">
        <f t="shared" si="9"/>
        <v>#N/A</v>
      </c>
      <c r="F22" s="5" t="e">
        <f t="shared" si="9"/>
        <v>#N/A</v>
      </c>
      <c r="G22" s="5" t="e">
        <f t="shared" si="9"/>
        <v>#N/A</v>
      </c>
      <c r="H22" s="5" t="e">
        <f t="shared" si="9"/>
        <v>#N/A</v>
      </c>
      <c r="I22" s="5" t="e">
        <f t="shared" si="9"/>
        <v>#N/A</v>
      </c>
      <c r="J22" s="5"/>
      <c r="K22" s="2"/>
    </row>
    <row r="24" spans="1:11" x14ac:dyDescent="0.35">
      <c r="A24" t="s">
        <v>3</v>
      </c>
      <c r="B24" t="s">
        <v>8</v>
      </c>
      <c r="C24" t="s">
        <v>2</v>
      </c>
      <c r="D24" t="s">
        <v>2</v>
      </c>
      <c r="E24" t="s">
        <v>2</v>
      </c>
      <c r="F24" t="s">
        <v>2</v>
      </c>
      <c r="G24" t="s">
        <v>8</v>
      </c>
      <c r="H24" t="s">
        <v>9</v>
      </c>
      <c r="I24" t="s">
        <v>10</v>
      </c>
      <c r="J24" t="s">
        <v>7</v>
      </c>
    </row>
    <row r="25" spans="1:11" x14ac:dyDescent="0.35">
      <c r="A25" t="s">
        <v>4</v>
      </c>
      <c r="B25" s="7">
        <f>AVERAGE(B20:B22)</f>
        <v>0.9808665231304593</v>
      </c>
      <c r="C25" s="7">
        <f>AVERAGE(C18:C21)</f>
        <v>0.99748873046066677</v>
      </c>
      <c r="D25" s="7">
        <f>AVERAGE(D17:D20)</f>
        <v>0.98658279443096597</v>
      </c>
      <c r="E25" s="7">
        <f>AVERAGE(E16:E19)</f>
        <v>0.99036787524364911</v>
      </c>
      <c r="F25" s="7">
        <f>AVERAGE(F15:F18)</f>
        <v>0.99219961411784374</v>
      </c>
      <c r="G25" s="7">
        <f>AVERAGE(G15:G17)</f>
        <v>0.99222030165824604</v>
      </c>
      <c r="H25" s="7">
        <f>AVERAGE(H15:H16)</f>
        <v>0.9951941161770842</v>
      </c>
      <c r="I25" s="7">
        <f>AVERAGE(I15)</f>
        <v>0.99811899011796323</v>
      </c>
      <c r="J25" s="7">
        <v>1</v>
      </c>
    </row>
    <row r="26" spans="1:11" x14ac:dyDescent="0.35">
      <c r="A26" t="s">
        <v>5</v>
      </c>
      <c r="B26" s="7">
        <f t="shared" ref="B26:H26" si="10">B25*C26</f>
        <v>0.93485719066337136</v>
      </c>
      <c r="C26" s="7">
        <f t="shared" si="10"/>
        <v>0.95309317691845774</v>
      </c>
      <c r="D26" s="7">
        <f t="shared" si="10"/>
        <v>0.9554926765721895</v>
      </c>
      <c r="E26" s="7">
        <f t="shared" si="10"/>
        <v>0.9684870666361981</v>
      </c>
      <c r="F26" s="7">
        <f t="shared" si="10"/>
        <v>0.97790638291648146</v>
      </c>
      <c r="G26" s="7">
        <f t="shared" si="10"/>
        <v>0.98559439955631278</v>
      </c>
      <c r="H26" s="7">
        <f t="shared" si="10"/>
        <v>0.99332214621001025</v>
      </c>
      <c r="I26" s="7">
        <f>I25*J26</f>
        <v>0.99811899011796323</v>
      </c>
      <c r="J26" s="7">
        <f>J25</f>
        <v>1</v>
      </c>
    </row>
    <row r="27" spans="1:11" x14ac:dyDescent="0.35">
      <c r="B27" s="3"/>
      <c r="C27" s="3"/>
      <c r="D27" s="3"/>
      <c r="E27" s="3"/>
      <c r="F27" s="3"/>
      <c r="G27" s="3"/>
      <c r="H27" s="3"/>
      <c r="I27" s="3"/>
      <c r="J27" s="3"/>
      <c r="K2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F6B9-11A4-432F-AE72-D6400D30A8D1}">
  <dimension ref="A1:N30"/>
  <sheetViews>
    <sheetView topLeftCell="C4" workbookViewId="0">
      <selection activeCell="B16" sqref="B16:J24"/>
    </sheetView>
  </sheetViews>
  <sheetFormatPr defaultRowHeight="14.5" x14ac:dyDescent="0.35"/>
  <cols>
    <col min="2" max="11" width="12.54296875" bestFit="1" customWidth="1"/>
    <col min="12" max="14" width="15.7265625" customWidth="1"/>
  </cols>
  <sheetData>
    <row r="1" spans="1:14" x14ac:dyDescent="0.35">
      <c r="A1" t="s">
        <v>12</v>
      </c>
    </row>
    <row r="2" spans="1:14" x14ac:dyDescent="0.35">
      <c r="B2">
        <v>12</v>
      </c>
      <c r="C2">
        <v>24</v>
      </c>
      <c r="D2">
        <v>36</v>
      </c>
      <c r="E2">
        <v>48</v>
      </c>
      <c r="F2">
        <v>60</v>
      </c>
      <c r="G2">
        <v>72</v>
      </c>
      <c r="H2">
        <v>84</v>
      </c>
      <c r="I2">
        <v>96</v>
      </c>
      <c r="J2">
        <v>108</v>
      </c>
      <c r="K2">
        <v>120</v>
      </c>
      <c r="M2" t="s">
        <v>1</v>
      </c>
      <c r="N2" t="s">
        <v>6</v>
      </c>
    </row>
    <row r="3" spans="1:14" x14ac:dyDescent="0.35">
      <c r="A3">
        <v>1988</v>
      </c>
      <c r="B3" s="1">
        <v>600839</v>
      </c>
      <c r="C3" s="1">
        <v>632654</v>
      </c>
      <c r="D3" s="1">
        <v>645663</v>
      </c>
      <c r="E3" s="1">
        <v>646526</v>
      </c>
      <c r="F3" s="1">
        <v>642177</v>
      </c>
      <c r="G3" s="1">
        <v>639764</v>
      </c>
      <c r="H3" s="1">
        <v>634631</v>
      </c>
      <c r="I3" s="1">
        <v>631044</v>
      </c>
      <c r="J3" s="1">
        <v>629857</v>
      </c>
      <c r="K3" s="1">
        <v>629146</v>
      </c>
      <c r="M3" s="1">
        <v>913636</v>
      </c>
      <c r="N3" s="1">
        <f>K3*K28</f>
        <v>629146</v>
      </c>
    </row>
    <row r="4" spans="1:14" x14ac:dyDescent="0.35">
      <c r="A4">
        <v>1989</v>
      </c>
      <c r="B4" s="1">
        <v>676688</v>
      </c>
      <c r="C4" s="1">
        <v>694520</v>
      </c>
      <c r="D4" s="1">
        <v>703946</v>
      </c>
      <c r="E4" s="1">
        <v>704996</v>
      </c>
      <c r="F4" s="1">
        <v>695533</v>
      </c>
      <c r="G4" s="1">
        <v>689237</v>
      </c>
      <c r="H4" s="1">
        <v>684654</v>
      </c>
      <c r="I4" s="1">
        <v>681943</v>
      </c>
      <c r="J4" s="1">
        <v>679999</v>
      </c>
      <c r="K4" s="1" t="s">
        <v>0</v>
      </c>
      <c r="M4" s="1">
        <v>964262</v>
      </c>
      <c r="N4" s="1">
        <f>J4*J28</f>
        <v>679999</v>
      </c>
    </row>
    <row r="5" spans="1:14" x14ac:dyDescent="0.35">
      <c r="A5">
        <v>1990</v>
      </c>
      <c r="B5" s="1">
        <v>741423</v>
      </c>
      <c r="C5" s="1">
        <v>751063</v>
      </c>
      <c r="D5" s="1">
        <v>748965</v>
      </c>
      <c r="E5" s="1">
        <v>747312</v>
      </c>
      <c r="F5" s="1">
        <v>743549</v>
      </c>
      <c r="G5" s="1">
        <v>739173</v>
      </c>
      <c r="H5" s="1">
        <v>732767</v>
      </c>
      <c r="I5" s="1">
        <v>731394</v>
      </c>
      <c r="J5" s="1" t="s">
        <v>0</v>
      </c>
      <c r="K5" s="1" t="s">
        <v>0</v>
      </c>
      <c r="M5" s="1">
        <v>1054021</v>
      </c>
      <c r="N5" s="1">
        <f>I5*I28</f>
        <v>730018.2406583376</v>
      </c>
    </row>
    <row r="6" spans="1:14" x14ac:dyDescent="0.35">
      <c r="A6">
        <v>1991</v>
      </c>
      <c r="B6" s="1">
        <v>757620</v>
      </c>
      <c r="C6" s="1">
        <v>768456</v>
      </c>
      <c r="D6" s="1">
        <v>766137</v>
      </c>
      <c r="E6" s="1">
        <v>755428</v>
      </c>
      <c r="F6" s="1">
        <v>749200</v>
      </c>
      <c r="G6" s="1">
        <v>739830</v>
      </c>
      <c r="H6" s="1">
        <v>735818</v>
      </c>
      <c r="I6" s="1" t="s">
        <v>0</v>
      </c>
      <c r="J6" s="1" t="s">
        <v>0</v>
      </c>
      <c r="K6" s="1" t="s">
        <v>0</v>
      </c>
      <c r="M6" s="1">
        <v>1122954</v>
      </c>
      <c r="N6" s="1">
        <f>H6*H28</f>
        <v>730904.3149799573</v>
      </c>
    </row>
    <row r="7" spans="1:14" x14ac:dyDescent="0.35">
      <c r="A7">
        <v>1992</v>
      </c>
      <c r="B7" s="1">
        <v>809703</v>
      </c>
      <c r="C7" s="1">
        <v>811170</v>
      </c>
      <c r="D7" s="1">
        <v>801484</v>
      </c>
      <c r="E7" s="1">
        <v>784457</v>
      </c>
      <c r="F7" s="1">
        <v>775180</v>
      </c>
      <c r="G7" s="1">
        <v>772221</v>
      </c>
      <c r="H7" s="1" t="s">
        <v>0</v>
      </c>
      <c r="I7" s="1" t="s">
        <v>0</v>
      </c>
      <c r="J7" s="1" t="s">
        <v>0</v>
      </c>
      <c r="K7" s="1" t="s">
        <v>0</v>
      </c>
      <c r="M7" s="1">
        <v>1170269</v>
      </c>
      <c r="N7" s="1">
        <f>G7*G28</f>
        <v>761096.69281977543</v>
      </c>
    </row>
    <row r="8" spans="1:14" x14ac:dyDescent="0.35">
      <c r="A8">
        <v>1993</v>
      </c>
      <c r="B8" s="1">
        <v>862399</v>
      </c>
      <c r="C8" s="1">
        <v>846249</v>
      </c>
      <c r="D8" s="1">
        <v>851380</v>
      </c>
      <c r="E8" s="1">
        <v>837554</v>
      </c>
      <c r="F8" s="1">
        <v>834085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M8" s="1">
        <v>1213680</v>
      </c>
      <c r="N8" s="1">
        <f>F8*F28</f>
        <v>815657.04539489339</v>
      </c>
    </row>
    <row r="9" spans="1:14" x14ac:dyDescent="0.35">
      <c r="A9">
        <v>1994</v>
      </c>
      <c r="B9" s="1">
        <v>934383</v>
      </c>
      <c r="C9" s="1">
        <v>913211</v>
      </c>
      <c r="D9" s="1">
        <v>912161</v>
      </c>
      <c r="E9" s="1">
        <v>915216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M9" s="1">
        <v>1309786</v>
      </c>
      <c r="N9" s="1">
        <f>E9*E28</f>
        <v>886374.85917851469</v>
      </c>
    </row>
    <row r="10" spans="1:14" x14ac:dyDescent="0.35">
      <c r="A10">
        <v>1995</v>
      </c>
      <c r="B10" s="1">
        <v>958551</v>
      </c>
      <c r="C10" s="1">
        <v>943200</v>
      </c>
      <c r="D10" s="1">
        <v>928820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M10" s="1">
        <v>1336249</v>
      </c>
      <c r="N10" s="1">
        <f>D10*D28</f>
        <v>887480.70785378106</v>
      </c>
    </row>
    <row r="11" spans="1:14" x14ac:dyDescent="0.35">
      <c r="A11">
        <v>1996</v>
      </c>
      <c r="B11" s="1">
        <v>921853</v>
      </c>
      <c r="C11" s="1">
        <v>904893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M11" s="1">
        <v>1358266</v>
      </c>
      <c r="N11" s="1">
        <f>C11*C28</f>
        <v>862447.34414127399</v>
      </c>
    </row>
    <row r="12" spans="1:14" x14ac:dyDescent="0.35">
      <c r="A12">
        <v>1997</v>
      </c>
      <c r="B12" s="1">
        <v>919646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M12" s="1">
        <v>1369835</v>
      </c>
      <c r="N12" s="1">
        <f>B12*B28</f>
        <v>859737.67596480681</v>
      </c>
    </row>
    <row r="14" spans="1:14" x14ac:dyDescent="0.35">
      <c r="A14" t="s">
        <v>13</v>
      </c>
    </row>
    <row r="15" spans="1:14" x14ac:dyDescent="0.35">
      <c r="B15">
        <f t="shared" ref="B15:J15" si="0">B2</f>
        <v>12</v>
      </c>
      <c r="C15">
        <f t="shared" si="0"/>
        <v>24</v>
      </c>
      <c r="D15">
        <f t="shared" si="0"/>
        <v>36</v>
      </c>
      <c r="E15">
        <f t="shared" si="0"/>
        <v>48</v>
      </c>
      <c r="F15">
        <f t="shared" si="0"/>
        <v>60</v>
      </c>
      <c r="G15">
        <f t="shared" si="0"/>
        <v>72</v>
      </c>
      <c r="H15">
        <f t="shared" si="0"/>
        <v>84</v>
      </c>
      <c r="I15">
        <f t="shared" si="0"/>
        <v>96</v>
      </c>
      <c r="J15">
        <f t="shared" si="0"/>
        <v>108</v>
      </c>
    </row>
    <row r="16" spans="1:14" x14ac:dyDescent="0.35">
      <c r="A16">
        <f t="shared" ref="A16:A24" si="1">A3</f>
        <v>1988</v>
      </c>
      <c r="B16" s="5">
        <f>IFERROR(C3/B3,NA())</f>
        <v>1.0529509569119182</v>
      </c>
      <c r="C16" s="5">
        <f t="shared" ref="C16:J16" si="2">IFERROR(D3/C3,NA())</f>
        <v>1.0205625823910067</v>
      </c>
      <c r="D16" s="5">
        <f t="shared" si="2"/>
        <v>1.0013366105847787</v>
      </c>
      <c r="E16" s="5">
        <f t="shared" si="2"/>
        <v>0.99327327903286178</v>
      </c>
      <c r="F16" s="5">
        <f t="shared" si="2"/>
        <v>0.99624246897662172</v>
      </c>
      <c r="G16" s="5">
        <f t="shared" si="2"/>
        <v>0.99197672891878885</v>
      </c>
      <c r="H16" s="5">
        <f t="shared" si="2"/>
        <v>0.99434789665175516</v>
      </c>
      <c r="I16" s="5">
        <f t="shared" si="2"/>
        <v>0.99811899011796323</v>
      </c>
      <c r="J16" s="5">
        <f t="shared" si="2"/>
        <v>0.99887117234546885</v>
      </c>
      <c r="K16" s="5"/>
      <c r="M16" s="1"/>
    </row>
    <row r="17" spans="1:13" x14ac:dyDescent="0.35">
      <c r="A17">
        <f t="shared" si="1"/>
        <v>1989</v>
      </c>
      <c r="B17" s="5">
        <f t="shared" ref="B17:J17" si="3">IFERROR(C4/B4,NA())</f>
        <v>1.026351878561464</v>
      </c>
      <c r="C17" s="5">
        <f t="shared" si="3"/>
        <v>1.0135719633703852</v>
      </c>
      <c r="D17" s="5">
        <f t="shared" si="3"/>
        <v>1.0014915916845895</v>
      </c>
      <c r="E17" s="5">
        <f t="shared" si="3"/>
        <v>0.98657722880697196</v>
      </c>
      <c r="F17" s="5">
        <f t="shared" si="3"/>
        <v>0.9909479492705594</v>
      </c>
      <c r="G17" s="5">
        <f t="shared" si="3"/>
        <v>0.99335061814731362</v>
      </c>
      <c r="H17" s="5">
        <f t="shared" si="3"/>
        <v>0.99604033570241324</v>
      </c>
      <c r="I17" s="5">
        <f t="shared" si="3"/>
        <v>0.99714932186414407</v>
      </c>
      <c r="J17" s="5" t="e">
        <f t="shared" si="3"/>
        <v>#N/A</v>
      </c>
      <c r="K17" s="5"/>
      <c r="M17" s="1"/>
    </row>
    <row r="18" spans="1:13" x14ac:dyDescent="0.35">
      <c r="A18">
        <f t="shared" si="1"/>
        <v>1990</v>
      </c>
      <c r="B18" s="5">
        <f t="shared" ref="B18:J18" si="4">IFERROR(C5/B5,NA())</f>
        <v>1.0130020244853477</v>
      </c>
      <c r="C18" s="5">
        <f t="shared" si="4"/>
        <v>0.99720662580901998</v>
      </c>
      <c r="D18" s="5">
        <f t="shared" si="4"/>
        <v>0.99779295427690218</v>
      </c>
      <c r="E18" s="5">
        <f t="shared" si="4"/>
        <v>0.99496461986426021</v>
      </c>
      <c r="F18" s="5">
        <f t="shared" si="4"/>
        <v>0.99411471200956492</v>
      </c>
      <c r="G18" s="5">
        <f t="shared" si="4"/>
        <v>0.99133355790863575</v>
      </c>
      <c r="H18" s="5">
        <f t="shared" si="4"/>
        <v>0.99812628025006589</v>
      </c>
      <c r="I18" s="5" t="e">
        <f t="shared" si="4"/>
        <v>#N/A</v>
      </c>
      <c r="J18" s="5" t="e">
        <f t="shared" si="4"/>
        <v>#N/A</v>
      </c>
      <c r="K18" s="5"/>
      <c r="M18" s="1"/>
    </row>
    <row r="19" spans="1:13" x14ac:dyDescent="0.35">
      <c r="A19">
        <f t="shared" si="1"/>
        <v>1991</v>
      </c>
      <c r="B19" s="5">
        <f t="shared" ref="B19:J19" si="5">IFERROR(C6/B6,NA())</f>
        <v>1.0143026847232122</v>
      </c>
      <c r="C19" s="5">
        <f t="shared" si="5"/>
        <v>0.9969822605328087</v>
      </c>
      <c r="D19" s="5">
        <f t="shared" si="5"/>
        <v>0.98602208221245025</v>
      </c>
      <c r="E19" s="5">
        <f t="shared" si="5"/>
        <v>0.99175566698613238</v>
      </c>
      <c r="F19" s="5">
        <f t="shared" si="5"/>
        <v>0.98749332621462893</v>
      </c>
      <c r="G19" s="5">
        <f t="shared" si="5"/>
        <v>0.99457713258451264</v>
      </c>
      <c r="H19" s="5" t="e">
        <f t="shared" si="5"/>
        <v>#N/A</v>
      </c>
      <c r="I19" s="5" t="e">
        <f t="shared" si="5"/>
        <v>#N/A</v>
      </c>
      <c r="J19" s="5" t="e">
        <f t="shared" si="5"/>
        <v>#N/A</v>
      </c>
      <c r="K19" s="5"/>
      <c r="M19" s="1"/>
    </row>
    <row r="20" spans="1:13" x14ac:dyDescent="0.35">
      <c r="A20">
        <f t="shared" si="1"/>
        <v>1992</v>
      </c>
      <c r="B20" s="5">
        <f t="shared" ref="B20:J20" si="6">IFERROR(C7/B7,NA())</f>
        <v>1.0018117754287683</v>
      </c>
      <c r="C20" s="5">
        <f t="shared" si="6"/>
        <v>0.98805922309750116</v>
      </c>
      <c r="D20" s="5">
        <f t="shared" si="6"/>
        <v>0.97875565825393895</v>
      </c>
      <c r="E20" s="5">
        <f t="shared" si="6"/>
        <v>0.98817398531723222</v>
      </c>
      <c r="F20" s="5">
        <f t="shared" si="6"/>
        <v>0.99618282205423259</v>
      </c>
      <c r="G20" s="5" t="e">
        <f t="shared" si="6"/>
        <v>#N/A</v>
      </c>
      <c r="H20" s="5" t="e">
        <f t="shared" si="6"/>
        <v>#N/A</v>
      </c>
      <c r="I20" s="5" t="e">
        <f t="shared" si="6"/>
        <v>#N/A</v>
      </c>
      <c r="J20" s="5" t="e">
        <f t="shared" si="6"/>
        <v>#N/A</v>
      </c>
      <c r="K20" s="5"/>
      <c r="M20" s="1"/>
    </row>
    <row r="21" spans="1:13" x14ac:dyDescent="0.35">
      <c r="A21">
        <f t="shared" si="1"/>
        <v>1993</v>
      </c>
      <c r="B21" s="5">
        <f t="shared" ref="B21:J21" si="7">IFERROR(C8/B8,NA())</f>
        <v>0.98127316937983466</v>
      </c>
      <c r="C21" s="5">
        <f t="shared" si="7"/>
        <v>1.0060632272534442</v>
      </c>
      <c r="D21" s="5">
        <f t="shared" si="7"/>
        <v>0.98376048298057273</v>
      </c>
      <c r="E21" s="5">
        <f t="shared" si="7"/>
        <v>0.99585817750258487</v>
      </c>
      <c r="F21" s="5" t="e">
        <f t="shared" si="7"/>
        <v>#N/A</v>
      </c>
      <c r="G21" s="5" t="e">
        <f t="shared" si="7"/>
        <v>#N/A</v>
      </c>
      <c r="H21" s="5" t="e">
        <f t="shared" si="7"/>
        <v>#N/A</v>
      </c>
      <c r="I21" s="5" t="e">
        <f t="shared" si="7"/>
        <v>#N/A</v>
      </c>
      <c r="J21" s="5" t="e">
        <f t="shared" si="7"/>
        <v>#N/A</v>
      </c>
      <c r="K21" s="5"/>
      <c r="M21" s="1"/>
    </row>
    <row r="22" spans="1:13" x14ac:dyDescent="0.35">
      <c r="A22">
        <f t="shared" si="1"/>
        <v>1994</v>
      </c>
      <c r="B22" s="5">
        <f t="shared" ref="B22:J22" si="8">IFERROR(C9/B9,NA())</f>
        <v>0.97734119734627023</v>
      </c>
      <c r="C22" s="5">
        <f t="shared" si="8"/>
        <v>0.99885021095891313</v>
      </c>
      <c r="D22" s="5">
        <f t="shared" si="8"/>
        <v>1.0033491894523006</v>
      </c>
      <c r="E22" s="5" t="e">
        <f t="shared" si="8"/>
        <v>#N/A</v>
      </c>
      <c r="F22" s="5" t="e">
        <f t="shared" si="8"/>
        <v>#N/A</v>
      </c>
      <c r="G22" s="5" t="e">
        <f t="shared" si="8"/>
        <v>#N/A</v>
      </c>
      <c r="H22" s="5" t="e">
        <f t="shared" si="8"/>
        <v>#N/A</v>
      </c>
      <c r="I22" s="5" t="e">
        <f t="shared" si="8"/>
        <v>#N/A</v>
      </c>
      <c r="J22" s="5" t="e">
        <f t="shared" si="8"/>
        <v>#N/A</v>
      </c>
      <c r="K22" s="5"/>
      <c r="M22" s="1"/>
    </row>
    <row r="23" spans="1:13" x14ac:dyDescent="0.35">
      <c r="A23">
        <f t="shared" si="1"/>
        <v>1995</v>
      </c>
      <c r="B23" s="5">
        <f t="shared" ref="B23:J23" si="9">IFERROR(C10/B10,NA())</f>
        <v>0.9839852026652729</v>
      </c>
      <c r="C23" s="5">
        <f t="shared" si="9"/>
        <v>0.98475402883799834</v>
      </c>
      <c r="D23" s="5" t="e">
        <f t="shared" si="9"/>
        <v>#N/A</v>
      </c>
      <c r="E23" s="5" t="e">
        <f t="shared" si="9"/>
        <v>#N/A</v>
      </c>
      <c r="F23" s="5" t="e">
        <f t="shared" si="9"/>
        <v>#N/A</v>
      </c>
      <c r="G23" s="5" t="e">
        <f t="shared" si="9"/>
        <v>#N/A</v>
      </c>
      <c r="H23" s="5" t="e">
        <f t="shared" si="9"/>
        <v>#N/A</v>
      </c>
      <c r="I23" s="5" t="e">
        <f t="shared" si="9"/>
        <v>#N/A</v>
      </c>
      <c r="J23" s="5" t="e">
        <f t="shared" si="9"/>
        <v>#N/A</v>
      </c>
      <c r="K23" s="5"/>
      <c r="M23" s="1"/>
    </row>
    <row r="24" spans="1:13" x14ac:dyDescent="0.35">
      <c r="A24">
        <f t="shared" si="1"/>
        <v>1996</v>
      </c>
      <c r="B24" s="5">
        <f t="shared" ref="B24:J24" si="10">IFERROR(C11/B11,NA())</f>
        <v>0.98160227281356138</v>
      </c>
      <c r="C24" s="5" t="e">
        <f t="shared" si="10"/>
        <v>#N/A</v>
      </c>
      <c r="D24" s="5" t="e">
        <f t="shared" si="10"/>
        <v>#N/A</v>
      </c>
      <c r="E24" s="5" t="e">
        <f t="shared" si="10"/>
        <v>#N/A</v>
      </c>
      <c r="F24" s="5" t="e">
        <f t="shared" si="10"/>
        <v>#N/A</v>
      </c>
      <c r="G24" s="5" t="e">
        <f t="shared" si="10"/>
        <v>#N/A</v>
      </c>
      <c r="H24" s="5" t="e">
        <f t="shared" si="10"/>
        <v>#N/A</v>
      </c>
      <c r="I24" s="5" t="e">
        <f t="shared" si="10"/>
        <v>#N/A</v>
      </c>
      <c r="J24" s="5" t="e">
        <f t="shared" si="10"/>
        <v>#N/A</v>
      </c>
      <c r="K24" s="5"/>
      <c r="M24" s="1"/>
    </row>
    <row r="26" spans="1:13" x14ac:dyDescent="0.35">
      <c r="A26" t="s">
        <v>3</v>
      </c>
    </row>
    <row r="27" spans="1:13" x14ac:dyDescent="0.35">
      <c r="A27" t="s">
        <v>4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3" x14ac:dyDescent="0.35">
      <c r="A28" t="s">
        <v>5</v>
      </c>
      <c r="B28" s="5">
        <f>'1996'!B26</f>
        <v>0.93485719066337136</v>
      </c>
      <c r="C28" s="5">
        <f>'1996'!C26</f>
        <v>0.95309317691845774</v>
      </c>
      <c r="D28" s="5">
        <f>'1996'!D26</f>
        <v>0.9554926765721895</v>
      </c>
      <c r="E28" s="5">
        <f>'1996'!E26</f>
        <v>0.9684870666361981</v>
      </c>
      <c r="F28" s="5">
        <f>'1996'!F26</f>
        <v>0.97790638291648146</v>
      </c>
      <c r="G28" s="5">
        <f>'1996'!G26</f>
        <v>0.98559439955631278</v>
      </c>
      <c r="H28" s="5">
        <f>'1996'!H26</f>
        <v>0.99332214621001025</v>
      </c>
      <c r="I28" s="5">
        <f>'1996'!I26</f>
        <v>0.99811899011796323</v>
      </c>
      <c r="J28" s="5">
        <f>'1996'!J26</f>
        <v>1</v>
      </c>
      <c r="K28" s="6">
        <v>1</v>
      </c>
      <c r="L28" s="3"/>
    </row>
    <row r="30" spans="1:13" x14ac:dyDescent="0.35">
      <c r="C3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E0EF-74FC-4A09-B82C-0FF8A72C909E}">
  <dimension ref="A1:N30"/>
  <sheetViews>
    <sheetView topLeftCell="C1" workbookViewId="0">
      <selection activeCell="K17" sqref="K17"/>
    </sheetView>
  </sheetViews>
  <sheetFormatPr defaultRowHeight="14.5" x14ac:dyDescent="0.35"/>
  <cols>
    <col min="2" max="11" width="12.54296875" bestFit="1" customWidth="1"/>
    <col min="12" max="14" width="15.7265625" customWidth="1"/>
  </cols>
  <sheetData>
    <row r="1" spans="1:14" x14ac:dyDescent="0.35">
      <c r="A1" t="s">
        <v>12</v>
      </c>
    </row>
    <row r="2" spans="1:14" x14ac:dyDescent="0.35">
      <c r="B2">
        <v>12</v>
      </c>
      <c r="C2">
        <v>24</v>
      </c>
      <c r="D2">
        <v>36</v>
      </c>
      <c r="E2">
        <v>48</v>
      </c>
      <c r="F2">
        <v>60</v>
      </c>
      <c r="G2">
        <v>72</v>
      </c>
      <c r="H2">
        <v>84</v>
      </c>
      <c r="I2">
        <v>96</v>
      </c>
      <c r="J2">
        <v>108</v>
      </c>
      <c r="K2">
        <v>120</v>
      </c>
      <c r="M2" t="s">
        <v>1</v>
      </c>
      <c r="N2" t="s">
        <v>6</v>
      </c>
    </row>
    <row r="3" spans="1:14" x14ac:dyDescent="0.35">
      <c r="A3">
        <v>1988</v>
      </c>
      <c r="B3" s="1">
        <v>600839</v>
      </c>
      <c r="C3" s="1">
        <v>632654</v>
      </c>
      <c r="D3" s="1">
        <v>645663</v>
      </c>
      <c r="E3" s="1">
        <v>646526</v>
      </c>
      <c r="F3" s="1">
        <v>642177</v>
      </c>
      <c r="G3" s="1">
        <v>639764</v>
      </c>
      <c r="H3" s="1">
        <v>634631</v>
      </c>
      <c r="I3" s="1">
        <v>631044</v>
      </c>
      <c r="J3" s="1">
        <v>629857</v>
      </c>
      <c r="K3" s="1">
        <v>629146</v>
      </c>
      <c r="M3" s="1">
        <v>913636</v>
      </c>
      <c r="N3" s="1">
        <f>K3*K28</f>
        <v>629146</v>
      </c>
    </row>
    <row r="4" spans="1:14" x14ac:dyDescent="0.35">
      <c r="A4">
        <v>1989</v>
      </c>
      <c r="B4" s="1">
        <v>676688</v>
      </c>
      <c r="C4" s="1">
        <v>694520</v>
      </c>
      <c r="D4" s="1">
        <v>703946</v>
      </c>
      <c r="E4" s="1">
        <v>704996</v>
      </c>
      <c r="F4" s="1">
        <v>695533</v>
      </c>
      <c r="G4" s="1">
        <v>689237</v>
      </c>
      <c r="H4" s="1">
        <v>684654</v>
      </c>
      <c r="I4" s="1">
        <v>681943</v>
      </c>
      <c r="J4" s="1">
        <v>679999</v>
      </c>
      <c r="K4" s="1" t="s">
        <v>0</v>
      </c>
      <c r="M4" s="1">
        <v>964262</v>
      </c>
      <c r="N4" s="1">
        <f>J4*J28</f>
        <v>679231.39832374651</v>
      </c>
    </row>
    <row r="5" spans="1:14" x14ac:dyDescent="0.35">
      <c r="A5">
        <v>1990</v>
      </c>
      <c r="B5" s="1">
        <v>741423</v>
      </c>
      <c r="C5" s="1">
        <v>751063</v>
      </c>
      <c r="D5" s="1">
        <v>748965</v>
      </c>
      <c r="E5" s="1">
        <v>747312</v>
      </c>
      <c r="F5" s="1">
        <v>743549</v>
      </c>
      <c r="G5" s="1">
        <v>739173</v>
      </c>
      <c r="H5" s="1">
        <v>732767</v>
      </c>
      <c r="I5" s="1">
        <v>731394</v>
      </c>
      <c r="J5" s="1" t="s">
        <v>0</v>
      </c>
      <c r="K5" s="1" t="s">
        <v>0</v>
      </c>
      <c r="M5" s="1">
        <v>1054021</v>
      </c>
      <c r="N5" s="1">
        <f>I5*I28</f>
        <v>728839.97139622574</v>
      </c>
    </row>
    <row r="6" spans="1:14" x14ac:dyDescent="0.35">
      <c r="A6">
        <v>1991</v>
      </c>
      <c r="B6" s="1">
        <v>757620</v>
      </c>
      <c r="C6" s="1">
        <v>768456</v>
      </c>
      <c r="D6" s="1">
        <v>766137</v>
      </c>
      <c r="E6" s="1">
        <v>755428</v>
      </c>
      <c r="F6" s="1">
        <v>749200</v>
      </c>
      <c r="G6" s="1">
        <v>739830</v>
      </c>
      <c r="H6" s="1">
        <v>735818</v>
      </c>
      <c r="I6" s="1" t="s">
        <v>0</v>
      </c>
      <c r="J6" s="1" t="s">
        <v>0</v>
      </c>
      <c r="K6" s="1" t="s">
        <v>0</v>
      </c>
      <c r="M6" s="1">
        <v>1122954</v>
      </c>
      <c r="N6" s="1">
        <f>H6*H28</f>
        <v>730441.28389485576</v>
      </c>
    </row>
    <row r="7" spans="1:14" x14ac:dyDescent="0.35">
      <c r="A7">
        <v>1992</v>
      </c>
      <c r="B7" s="1">
        <v>809703</v>
      </c>
      <c r="C7" s="1">
        <v>811170</v>
      </c>
      <c r="D7" s="1">
        <v>801484</v>
      </c>
      <c r="E7" s="1">
        <v>784457</v>
      </c>
      <c r="F7" s="1">
        <v>775180</v>
      </c>
      <c r="G7" s="1">
        <v>772221</v>
      </c>
      <c r="H7" s="1" t="s">
        <v>0</v>
      </c>
      <c r="I7" s="1" t="s">
        <v>0</v>
      </c>
      <c r="J7" s="1" t="s">
        <v>0</v>
      </c>
      <c r="K7" s="1" t="s">
        <v>0</v>
      </c>
      <c r="M7" s="1">
        <v>1170269</v>
      </c>
      <c r="N7" s="1">
        <f>G7*G28</f>
        <v>761066.20858197589</v>
      </c>
    </row>
    <row r="8" spans="1:14" x14ac:dyDescent="0.35">
      <c r="A8">
        <v>1993</v>
      </c>
      <c r="B8" s="1">
        <v>862399</v>
      </c>
      <c r="C8" s="1">
        <v>846249</v>
      </c>
      <c r="D8" s="1">
        <v>851380</v>
      </c>
      <c r="E8" s="1">
        <v>837554</v>
      </c>
      <c r="F8" s="1">
        <v>834085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M8" s="1">
        <v>1213680</v>
      </c>
      <c r="N8" s="1">
        <f>F8*F28</f>
        <v>815612.11786100315</v>
      </c>
    </row>
    <row r="9" spans="1:14" x14ac:dyDescent="0.35">
      <c r="A9">
        <v>1994</v>
      </c>
      <c r="B9" s="1">
        <v>934383</v>
      </c>
      <c r="C9" s="1">
        <v>913211</v>
      </c>
      <c r="D9" s="1">
        <v>912161</v>
      </c>
      <c r="E9" s="1">
        <v>915216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M9" s="1">
        <v>1309786</v>
      </c>
      <c r="N9" s="1">
        <f>E9*E28</f>
        <v>888402.5240138151</v>
      </c>
    </row>
    <row r="10" spans="1:14" x14ac:dyDescent="0.35">
      <c r="A10">
        <v>1995</v>
      </c>
      <c r="B10" s="1">
        <v>958551</v>
      </c>
      <c r="C10" s="1">
        <v>943200</v>
      </c>
      <c r="D10" s="1">
        <v>928820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M10" s="1">
        <v>1336249</v>
      </c>
      <c r="N10" s="1">
        <f>D10*D28</f>
        <v>890763.28888858494</v>
      </c>
    </row>
    <row r="11" spans="1:14" x14ac:dyDescent="0.35">
      <c r="A11">
        <v>1996</v>
      </c>
      <c r="B11" s="1">
        <v>921853</v>
      </c>
      <c r="C11" s="1">
        <v>904893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M11" s="1">
        <v>1358266</v>
      </c>
      <c r="N11" s="1">
        <f>C11*C28</f>
        <v>862984.36691103934</v>
      </c>
    </row>
    <row r="12" spans="1:14" x14ac:dyDescent="0.35">
      <c r="A12">
        <v>1997</v>
      </c>
      <c r="B12" s="1">
        <v>919646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M12" s="1">
        <v>1369835</v>
      </c>
      <c r="N12" s="1">
        <f>B12*B28</f>
        <v>860369.22533633921</v>
      </c>
    </row>
    <row r="14" spans="1:14" x14ac:dyDescent="0.35">
      <c r="A14" t="s">
        <v>13</v>
      </c>
    </row>
    <row r="15" spans="1:14" x14ac:dyDescent="0.35">
      <c r="B15">
        <f t="shared" ref="B15:J15" si="0">B2</f>
        <v>12</v>
      </c>
      <c r="C15">
        <f t="shared" si="0"/>
        <v>24</v>
      </c>
      <c r="D15">
        <f t="shared" si="0"/>
        <v>36</v>
      </c>
      <c r="E15">
        <f t="shared" si="0"/>
        <v>48</v>
      </c>
      <c r="F15">
        <f t="shared" si="0"/>
        <v>60</v>
      </c>
      <c r="G15">
        <f t="shared" si="0"/>
        <v>72</v>
      </c>
      <c r="H15">
        <f t="shared" si="0"/>
        <v>84</v>
      </c>
      <c r="I15">
        <f t="shared" si="0"/>
        <v>96</v>
      </c>
      <c r="J15">
        <f t="shared" si="0"/>
        <v>108</v>
      </c>
    </row>
    <row r="16" spans="1:14" x14ac:dyDescent="0.35">
      <c r="A16">
        <f t="shared" ref="A16:A24" si="1">A3</f>
        <v>1988</v>
      </c>
      <c r="B16" s="5">
        <f>IFERROR(C3/B3,NA())</f>
        <v>1.0529509569119182</v>
      </c>
      <c r="C16" s="5">
        <f t="shared" ref="C16:J16" si="2">IFERROR(D3/C3,NA())</f>
        <v>1.0205625823910067</v>
      </c>
      <c r="D16" s="5">
        <f t="shared" si="2"/>
        <v>1.0013366105847787</v>
      </c>
      <c r="E16" s="5">
        <f t="shared" si="2"/>
        <v>0.99327327903286178</v>
      </c>
      <c r="F16" s="5">
        <f t="shared" si="2"/>
        <v>0.99624246897662172</v>
      </c>
      <c r="G16" s="5">
        <f t="shared" si="2"/>
        <v>0.99197672891878885</v>
      </c>
      <c r="H16" s="5">
        <f t="shared" si="2"/>
        <v>0.99434789665175516</v>
      </c>
      <c r="I16" s="5">
        <f t="shared" si="2"/>
        <v>0.99811899011796323</v>
      </c>
      <c r="J16" s="5">
        <f t="shared" si="2"/>
        <v>0.99887117234546885</v>
      </c>
      <c r="K16" s="5"/>
      <c r="M16" s="1"/>
    </row>
    <row r="17" spans="1:13" x14ac:dyDescent="0.35">
      <c r="A17">
        <f t="shared" si="1"/>
        <v>1989</v>
      </c>
      <c r="B17" s="5">
        <f t="shared" ref="B17:J24" si="3">IFERROR(C4/B4,NA())</f>
        <v>1.026351878561464</v>
      </c>
      <c r="C17" s="5">
        <f t="shared" si="3"/>
        <v>1.0135719633703852</v>
      </c>
      <c r="D17" s="5">
        <f t="shared" si="3"/>
        <v>1.0014915916845895</v>
      </c>
      <c r="E17" s="5">
        <f t="shared" si="3"/>
        <v>0.98657722880697196</v>
      </c>
      <c r="F17" s="5">
        <f t="shared" si="3"/>
        <v>0.9909479492705594</v>
      </c>
      <c r="G17" s="5">
        <f t="shared" si="3"/>
        <v>0.99335061814731362</v>
      </c>
      <c r="H17" s="5">
        <f t="shared" si="3"/>
        <v>0.99604033570241324</v>
      </c>
      <c r="I17" s="5">
        <f t="shared" si="3"/>
        <v>0.99714932186414407</v>
      </c>
      <c r="J17" s="5" t="e">
        <f t="shared" si="3"/>
        <v>#N/A</v>
      </c>
      <c r="K17" s="5"/>
      <c r="M17" s="1"/>
    </row>
    <row r="18" spans="1:13" x14ac:dyDescent="0.35">
      <c r="A18">
        <f t="shared" si="1"/>
        <v>1990</v>
      </c>
      <c r="B18" s="5">
        <f t="shared" si="3"/>
        <v>1.0130020244853477</v>
      </c>
      <c r="C18" s="5">
        <f t="shared" si="3"/>
        <v>0.99720662580901998</v>
      </c>
      <c r="D18" s="5">
        <f t="shared" si="3"/>
        <v>0.99779295427690218</v>
      </c>
      <c r="E18" s="5">
        <f t="shared" si="3"/>
        <v>0.99496461986426021</v>
      </c>
      <c r="F18" s="5">
        <f t="shared" si="3"/>
        <v>0.99411471200956492</v>
      </c>
      <c r="G18" s="5">
        <f t="shared" si="3"/>
        <v>0.99133355790863575</v>
      </c>
      <c r="H18" s="5">
        <f t="shared" si="3"/>
        <v>0.99812628025006589</v>
      </c>
      <c r="I18" s="5" t="e">
        <f t="shared" si="3"/>
        <v>#N/A</v>
      </c>
      <c r="J18" s="5" t="e">
        <f t="shared" si="3"/>
        <v>#N/A</v>
      </c>
      <c r="K18" s="5"/>
      <c r="M18" s="1"/>
    </row>
    <row r="19" spans="1:13" x14ac:dyDescent="0.35">
      <c r="A19">
        <f t="shared" si="1"/>
        <v>1991</v>
      </c>
      <c r="B19" s="5">
        <f t="shared" si="3"/>
        <v>1.0143026847232122</v>
      </c>
      <c r="C19" s="5">
        <f t="shared" si="3"/>
        <v>0.9969822605328087</v>
      </c>
      <c r="D19" s="5">
        <f t="shared" si="3"/>
        <v>0.98602208221245025</v>
      </c>
      <c r="E19" s="5">
        <f t="shared" si="3"/>
        <v>0.99175566698613238</v>
      </c>
      <c r="F19" s="5">
        <f t="shared" si="3"/>
        <v>0.98749332621462893</v>
      </c>
      <c r="G19" s="5">
        <f t="shared" si="3"/>
        <v>0.99457713258451264</v>
      </c>
      <c r="H19" s="5" t="e">
        <f t="shared" si="3"/>
        <v>#N/A</v>
      </c>
      <c r="I19" s="5" t="e">
        <f t="shared" si="3"/>
        <v>#N/A</v>
      </c>
      <c r="J19" s="5" t="e">
        <f t="shared" si="3"/>
        <v>#N/A</v>
      </c>
      <c r="K19" s="5"/>
      <c r="M19" s="1"/>
    </row>
    <row r="20" spans="1:13" x14ac:dyDescent="0.35">
      <c r="A20">
        <f t="shared" si="1"/>
        <v>1992</v>
      </c>
      <c r="B20" s="5">
        <f t="shared" si="3"/>
        <v>1.0018117754287683</v>
      </c>
      <c r="C20" s="5">
        <f t="shared" si="3"/>
        <v>0.98805922309750116</v>
      </c>
      <c r="D20" s="5">
        <f t="shared" si="3"/>
        <v>0.97875565825393895</v>
      </c>
      <c r="E20" s="5">
        <f t="shared" si="3"/>
        <v>0.98817398531723222</v>
      </c>
      <c r="F20" s="5">
        <f t="shared" si="3"/>
        <v>0.99618282205423259</v>
      </c>
      <c r="G20" s="5" t="e">
        <f t="shared" si="3"/>
        <v>#N/A</v>
      </c>
      <c r="H20" s="5" t="e">
        <f t="shared" si="3"/>
        <v>#N/A</v>
      </c>
      <c r="I20" s="5" t="e">
        <f t="shared" si="3"/>
        <v>#N/A</v>
      </c>
      <c r="J20" s="5" t="e">
        <f t="shared" si="3"/>
        <v>#N/A</v>
      </c>
      <c r="K20" s="5"/>
      <c r="M20" s="1"/>
    </row>
    <row r="21" spans="1:13" x14ac:dyDescent="0.35">
      <c r="A21">
        <f t="shared" si="1"/>
        <v>1993</v>
      </c>
      <c r="B21" s="5">
        <f t="shared" si="3"/>
        <v>0.98127316937983466</v>
      </c>
      <c r="C21" s="5">
        <f t="shared" si="3"/>
        <v>1.0060632272534442</v>
      </c>
      <c r="D21" s="5">
        <f t="shared" si="3"/>
        <v>0.98376048298057273</v>
      </c>
      <c r="E21" s="5">
        <f t="shared" si="3"/>
        <v>0.99585817750258487</v>
      </c>
      <c r="F21" s="5" t="e">
        <f t="shared" si="3"/>
        <v>#N/A</v>
      </c>
      <c r="G21" s="5" t="e">
        <f t="shared" si="3"/>
        <v>#N/A</v>
      </c>
      <c r="H21" s="5" t="e">
        <f t="shared" si="3"/>
        <v>#N/A</v>
      </c>
      <c r="I21" s="5" t="e">
        <f t="shared" si="3"/>
        <v>#N/A</v>
      </c>
      <c r="J21" s="5" t="e">
        <f t="shared" si="3"/>
        <v>#N/A</v>
      </c>
      <c r="K21" s="5"/>
      <c r="M21" s="1"/>
    </row>
    <row r="22" spans="1:13" x14ac:dyDescent="0.35">
      <c r="A22">
        <f t="shared" si="1"/>
        <v>1994</v>
      </c>
      <c r="B22" s="5">
        <f t="shared" si="3"/>
        <v>0.97734119734627023</v>
      </c>
      <c r="C22" s="5">
        <f t="shared" si="3"/>
        <v>0.99885021095891313</v>
      </c>
      <c r="D22" s="5">
        <f t="shared" si="3"/>
        <v>1.0033491894523006</v>
      </c>
      <c r="E22" s="5" t="e">
        <f t="shared" si="3"/>
        <v>#N/A</v>
      </c>
      <c r="F22" s="5" t="e">
        <f t="shared" si="3"/>
        <v>#N/A</v>
      </c>
      <c r="G22" s="5" t="e">
        <f t="shared" si="3"/>
        <v>#N/A</v>
      </c>
      <c r="H22" s="5" t="e">
        <f t="shared" si="3"/>
        <v>#N/A</v>
      </c>
      <c r="I22" s="5" t="e">
        <f t="shared" si="3"/>
        <v>#N/A</v>
      </c>
      <c r="J22" s="5" t="e">
        <f t="shared" si="3"/>
        <v>#N/A</v>
      </c>
      <c r="K22" s="5"/>
      <c r="M22" s="1"/>
    </row>
    <row r="23" spans="1:13" x14ac:dyDescent="0.35">
      <c r="A23">
        <f t="shared" si="1"/>
        <v>1995</v>
      </c>
      <c r="B23" s="5">
        <f t="shared" si="3"/>
        <v>0.9839852026652729</v>
      </c>
      <c r="C23" s="5">
        <f t="shared" si="3"/>
        <v>0.98475402883799834</v>
      </c>
      <c r="D23" s="5" t="e">
        <f t="shared" si="3"/>
        <v>#N/A</v>
      </c>
      <c r="E23" s="5" t="e">
        <f t="shared" si="3"/>
        <v>#N/A</v>
      </c>
      <c r="F23" s="5" t="e">
        <f t="shared" si="3"/>
        <v>#N/A</v>
      </c>
      <c r="G23" s="5" t="e">
        <f t="shared" si="3"/>
        <v>#N/A</v>
      </c>
      <c r="H23" s="5" t="e">
        <f t="shared" si="3"/>
        <v>#N/A</v>
      </c>
      <c r="I23" s="5" t="e">
        <f t="shared" si="3"/>
        <v>#N/A</v>
      </c>
      <c r="J23" s="5" t="e">
        <f t="shared" si="3"/>
        <v>#N/A</v>
      </c>
      <c r="K23" s="5"/>
      <c r="M23" s="1"/>
    </row>
    <row r="24" spans="1:13" x14ac:dyDescent="0.35">
      <c r="A24">
        <f t="shared" si="1"/>
        <v>1996</v>
      </c>
      <c r="B24" s="5">
        <f t="shared" si="3"/>
        <v>0.98160227281356138</v>
      </c>
      <c r="C24" s="5" t="e">
        <f t="shared" si="3"/>
        <v>#N/A</v>
      </c>
      <c r="D24" s="5" t="e">
        <f t="shared" si="3"/>
        <v>#N/A</v>
      </c>
      <c r="E24" s="5" t="e">
        <f t="shared" si="3"/>
        <v>#N/A</v>
      </c>
      <c r="F24" s="5" t="e">
        <f t="shared" si="3"/>
        <v>#N/A</v>
      </c>
      <c r="G24" s="5" t="e">
        <f t="shared" si="3"/>
        <v>#N/A</v>
      </c>
      <c r="H24" s="5" t="e">
        <f t="shared" si="3"/>
        <v>#N/A</v>
      </c>
      <c r="I24" s="5" t="e">
        <f t="shared" si="3"/>
        <v>#N/A</v>
      </c>
      <c r="J24" s="5" t="e">
        <f t="shared" si="3"/>
        <v>#N/A</v>
      </c>
      <c r="K24" s="5"/>
      <c r="M24" s="1"/>
    </row>
    <row r="26" spans="1:13" x14ac:dyDescent="0.35">
      <c r="A26" t="s">
        <v>3</v>
      </c>
      <c r="B26" t="s">
        <v>8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8</v>
      </c>
      <c r="I26" t="s">
        <v>9</v>
      </c>
      <c r="J26" t="s">
        <v>10</v>
      </c>
      <c r="K26" t="s">
        <v>7</v>
      </c>
    </row>
    <row r="27" spans="1:13" x14ac:dyDescent="0.35">
      <c r="A27" t="s">
        <v>4</v>
      </c>
      <c r="B27" s="5">
        <f>AVERAGE(B22:B24)</f>
        <v>0.98097622427503472</v>
      </c>
      <c r="C27" s="5">
        <f>AVERAGE(C20:C23)</f>
        <v>0.99443167253696418</v>
      </c>
      <c r="D27" s="5">
        <f>AVERAGE(D19:D22)</f>
        <v>0.98797185322481562</v>
      </c>
      <c r="E27" s="5">
        <f>AVERAGE(E18:E21)</f>
        <v>0.99268811241755239</v>
      </c>
      <c r="F27" s="5">
        <f>AVERAGE(F17:F20)</f>
        <v>0.99218470238724654</v>
      </c>
      <c r="G27" s="5">
        <f>AVERAGE(G16:G19)</f>
        <v>0.99280950938981272</v>
      </c>
      <c r="H27" s="5">
        <f>AVERAGE(H16:H18)</f>
        <v>0.99617150420141132</v>
      </c>
      <c r="I27" s="5">
        <f>AVERAGE(I16:I17)</f>
        <v>0.99763415599105365</v>
      </c>
      <c r="J27" s="5">
        <f>J16</f>
        <v>0.99887117234546885</v>
      </c>
      <c r="K27" s="5">
        <v>1</v>
      </c>
    </row>
    <row r="28" spans="1:13" x14ac:dyDescent="0.35">
      <c r="A28" t="s">
        <v>5</v>
      </c>
      <c r="B28" s="5">
        <f t="shared" ref="B28:H28" si="4">B27*C28</f>
        <v>0.93554392161368527</v>
      </c>
      <c r="C28" s="5">
        <f t="shared" si="4"/>
        <v>0.95368664241080359</v>
      </c>
      <c r="D28" s="5">
        <f t="shared" si="4"/>
        <v>0.95902681777802479</v>
      </c>
      <c r="E28" s="5">
        <f t="shared" si="4"/>
        <v>0.97070257077434741</v>
      </c>
      <c r="F28" s="5">
        <f t="shared" si="4"/>
        <v>0.97785251846155152</v>
      </c>
      <c r="G28" s="5">
        <f t="shared" si="4"/>
        <v>0.98555492350243756</v>
      </c>
      <c r="H28" s="5">
        <f t="shared" si="4"/>
        <v>0.9926928722793622</v>
      </c>
      <c r="I28" s="5">
        <f>I27*J28</f>
        <v>0.99650799896666609</v>
      </c>
      <c r="J28" s="5">
        <f>J27*K28</f>
        <v>0.99887117234546885</v>
      </c>
      <c r="K28" s="5">
        <f>K27</f>
        <v>1</v>
      </c>
      <c r="L28" s="3"/>
    </row>
    <row r="30" spans="1:13" x14ac:dyDescent="0.35">
      <c r="C30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36F4-7CAC-481D-A052-469B54DBD6AA}">
  <dimension ref="A1:N30"/>
  <sheetViews>
    <sheetView topLeftCell="A9" workbookViewId="0">
      <selection activeCell="B16" sqref="B16:J24"/>
    </sheetView>
  </sheetViews>
  <sheetFormatPr defaultRowHeight="14.5" x14ac:dyDescent="0.35"/>
  <cols>
    <col min="2" max="11" width="12.54296875" bestFit="1" customWidth="1"/>
    <col min="12" max="14" width="15.7265625" customWidth="1"/>
  </cols>
  <sheetData>
    <row r="1" spans="1:14" x14ac:dyDescent="0.35">
      <c r="A1" t="s">
        <v>12</v>
      </c>
    </row>
    <row r="2" spans="1:14" x14ac:dyDescent="0.35">
      <c r="B2">
        <v>12</v>
      </c>
      <c r="C2">
        <v>24</v>
      </c>
      <c r="D2">
        <v>36</v>
      </c>
      <c r="E2">
        <v>48</v>
      </c>
      <c r="F2">
        <v>60</v>
      </c>
      <c r="G2">
        <v>72</v>
      </c>
      <c r="H2">
        <v>84</v>
      </c>
      <c r="I2">
        <v>96</v>
      </c>
      <c r="J2">
        <v>108</v>
      </c>
      <c r="K2">
        <v>120</v>
      </c>
      <c r="M2" t="s">
        <v>1</v>
      </c>
      <c r="N2" t="s">
        <v>6</v>
      </c>
    </row>
    <row r="3" spans="1:14" x14ac:dyDescent="0.35">
      <c r="A3">
        <v>1988</v>
      </c>
      <c r="B3" s="1">
        <v>600839</v>
      </c>
      <c r="C3" s="1">
        <v>632654</v>
      </c>
      <c r="D3" s="1">
        <v>645663</v>
      </c>
      <c r="E3" s="1">
        <v>646526</v>
      </c>
      <c r="F3" s="1">
        <v>642177</v>
      </c>
      <c r="G3" s="1">
        <v>639764</v>
      </c>
      <c r="H3" s="1">
        <v>634631</v>
      </c>
      <c r="I3" s="1">
        <v>631044</v>
      </c>
      <c r="J3" s="1">
        <v>629857</v>
      </c>
      <c r="K3" s="1">
        <v>629146</v>
      </c>
      <c r="M3" s="1">
        <v>913636</v>
      </c>
      <c r="N3" s="1">
        <f>K3*K28</f>
        <v>629146</v>
      </c>
    </row>
    <row r="4" spans="1:14" x14ac:dyDescent="0.35">
      <c r="A4">
        <v>1989</v>
      </c>
      <c r="B4" s="1">
        <v>676688</v>
      </c>
      <c r="C4" s="1">
        <v>694520</v>
      </c>
      <c r="D4" s="1">
        <v>703946</v>
      </c>
      <c r="E4" s="1">
        <v>704996</v>
      </c>
      <c r="F4" s="1">
        <v>695533</v>
      </c>
      <c r="G4" s="1">
        <v>689237</v>
      </c>
      <c r="H4" s="1">
        <v>684654</v>
      </c>
      <c r="I4" s="1">
        <v>681943</v>
      </c>
      <c r="J4" s="1">
        <v>679999</v>
      </c>
      <c r="K4" s="1" t="s">
        <v>0</v>
      </c>
      <c r="M4" s="1">
        <v>964262</v>
      </c>
      <c r="N4" s="1">
        <f>J4*J28</f>
        <v>679231.39832374651</v>
      </c>
    </row>
    <row r="5" spans="1:14" x14ac:dyDescent="0.35">
      <c r="A5">
        <v>1990</v>
      </c>
      <c r="B5" s="1">
        <v>741423</v>
      </c>
      <c r="C5" s="1">
        <v>751063</v>
      </c>
      <c r="D5" s="1">
        <v>748965</v>
      </c>
      <c r="E5" s="1">
        <v>747312</v>
      </c>
      <c r="F5" s="1">
        <v>743549</v>
      </c>
      <c r="G5" s="1">
        <v>739173</v>
      </c>
      <c r="H5" s="1">
        <v>732767</v>
      </c>
      <c r="I5" s="1">
        <v>731394</v>
      </c>
      <c r="J5" s="1" t="s">
        <v>0</v>
      </c>
      <c r="K5" s="1" t="s">
        <v>0</v>
      </c>
      <c r="M5" s="1">
        <v>1054021</v>
      </c>
      <c r="N5" s="1">
        <f>I5*I28</f>
        <v>728839.97139622574</v>
      </c>
    </row>
    <row r="6" spans="1:14" x14ac:dyDescent="0.35">
      <c r="A6">
        <v>1991</v>
      </c>
      <c r="B6" s="1">
        <v>757620</v>
      </c>
      <c r="C6" s="1">
        <v>768456</v>
      </c>
      <c r="D6" s="1">
        <v>766137</v>
      </c>
      <c r="E6" s="1">
        <v>755428</v>
      </c>
      <c r="F6" s="1">
        <v>749200</v>
      </c>
      <c r="G6" s="1">
        <v>739830</v>
      </c>
      <c r="H6" s="1">
        <v>735818</v>
      </c>
      <c r="I6" s="1" t="s">
        <v>0</v>
      </c>
      <c r="J6" s="1" t="s">
        <v>0</v>
      </c>
      <c r="K6" s="1" t="s">
        <v>0</v>
      </c>
      <c r="M6" s="1">
        <v>1122954</v>
      </c>
      <c r="N6" s="1">
        <f>H6*H28</f>
        <v>730441.28389485576</v>
      </c>
    </row>
    <row r="7" spans="1:14" x14ac:dyDescent="0.35">
      <c r="A7">
        <v>1992</v>
      </c>
      <c r="B7" s="1">
        <v>809703</v>
      </c>
      <c r="C7" s="1">
        <v>811170</v>
      </c>
      <c r="D7" s="1">
        <v>801484</v>
      </c>
      <c r="E7" s="1">
        <v>784457</v>
      </c>
      <c r="F7" s="1">
        <v>775180</v>
      </c>
      <c r="G7" s="1">
        <v>772221</v>
      </c>
      <c r="H7" s="1" t="s">
        <v>0</v>
      </c>
      <c r="I7" s="1" t="s">
        <v>0</v>
      </c>
      <c r="J7" s="1" t="s">
        <v>0</v>
      </c>
      <c r="K7" s="1" t="s">
        <v>0</v>
      </c>
      <c r="M7" s="1">
        <v>1170269</v>
      </c>
      <c r="N7" s="1">
        <f>G7*G28</f>
        <v>761066.20858197589</v>
      </c>
    </row>
    <row r="8" spans="1:14" x14ac:dyDescent="0.35">
      <c r="A8">
        <v>1993</v>
      </c>
      <c r="B8" s="1">
        <v>862399</v>
      </c>
      <c r="C8" s="1">
        <v>846249</v>
      </c>
      <c r="D8" s="1">
        <v>851380</v>
      </c>
      <c r="E8" s="1">
        <v>837554</v>
      </c>
      <c r="F8" s="1">
        <v>834085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M8" s="1">
        <v>1213680</v>
      </c>
      <c r="N8" s="1">
        <f>F8*F28</f>
        <v>815612.11786100315</v>
      </c>
    </row>
    <row r="9" spans="1:14" x14ac:dyDescent="0.35">
      <c r="A9">
        <v>1994</v>
      </c>
      <c r="B9" s="1">
        <v>934383</v>
      </c>
      <c r="C9" s="1">
        <v>913211</v>
      </c>
      <c r="D9" s="1">
        <v>912161</v>
      </c>
      <c r="E9" s="1">
        <v>915216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M9" s="1">
        <v>1309786</v>
      </c>
      <c r="N9" s="1">
        <f>E9*E28</f>
        <v>888402.5240138151</v>
      </c>
    </row>
    <row r="10" spans="1:14" x14ac:dyDescent="0.35">
      <c r="A10">
        <v>1995</v>
      </c>
      <c r="B10" s="1">
        <v>958551</v>
      </c>
      <c r="C10" s="1">
        <v>943200</v>
      </c>
      <c r="D10" s="1">
        <v>928820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M10" s="1">
        <v>1336249</v>
      </c>
      <c r="N10" s="1">
        <f>D10*D28</f>
        <v>890763.28888858494</v>
      </c>
    </row>
    <row r="11" spans="1:14" x14ac:dyDescent="0.35">
      <c r="A11">
        <v>1996</v>
      </c>
      <c r="B11" s="1">
        <v>921853</v>
      </c>
      <c r="C11" s="1">
        <v>904893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M11" s="1">
        <v>1358266</v>
      </c>
      <c r="N11" s="1">
        <f>C11*C28</f>
        <v>862984.36691103934</v>
      </c>
    </row>
    <row r="12" spans="1:14" x14ac:dyDescent="0.35">
      <c r="A12">
        <v>1997</v>
      </c>
      <c r="B12" s="1">
        <v>919646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M12" s="1">
        <v>1369835</v>
      </c>
      <c r="N12" s="1">
        <f>B12*B28</f>
        <v>860434.33456719073</v>
      </c>
    </row>
    <row r="14" spans="1:14" x14ac:dyDescent="0.35">
      <c r="A14" t="s">
        <v>13</v>
      </c>
    </row>
    <row r="15" spans="1:14" x14ac:dyDescent="0.35">
      <c r="B15">
        <f t="shared" ref="B15:J15" si="0">B2</f>
        <v>12</v>
      </c>
      <c r="C15">
        <f t="shared" si="0"/>
        <v>24</v>
      </c>
      <c r="D15">
        <f t="shared" si="0"/>
        <v>36</v>
      </c>
      <c r="E15">
        <f t="shared" si="0"/>
        <v>48</v>
      </c>
      <c r="F15">
        <f t="shared" si="0"/>
        <v>60</v>
      </c>
      <c r="G15">
        <f t="shared" si="0"/>
        <v>72</v>
      </c>
      <c r="H15">
        <f t="shared" si="0"/>
        <v>84</v>
      </c>
      <c r="I15">
        <f t="shared" si="0"/>
        <v>96</v>
      </c>
      <c r="J15">
        <f t="shared" si="0"/>
        <v>108</v>
      </c>
    </row>
    <row r="16" spans="1:14" x14ac:dyDescent="0.35">
      <c r="A16">
        <f t="shared" ref="A16:A24" si="1">A3</f>
        <v>1988</v>
      </c>
      <c r="B16" s="5">
        <f>IFERROR(C3/B3,NA())</f>
        <v>1.0529509569119182</v>
      </c>
      <c r="C16" s="5">
        <f t="shared" ref="C16:J16" si="2">IFERROR(D3/C3,NA())</f>
        <v>1.0205625823910067</v>
      </c>
      <c r="D16" s="5">
        <f t="shared" si="2"/>
        <v>1.0013366105847787</v>
      </c>
      <c r="E16" s="5">
        <f t="shared" si="2"/>
        <v>0.99327327903286178</v>
      </c>
      <c r="F16" s="5">
        <f t="shared" si="2"/>
        <v>0.99624246897662172</v>
      </c>
      <c r="G16" s="5">
        <f t="shared" si="2"/>
        <v>0.99197672891878885</v>
      </c>
      <c r="H16" s="5">
        <f t="shared" si="2"/>
        <v>0.99434789665175516</v>
      </c>
      <c r="I16" s="5">
        <f t="shared" si="2"/>
        <v>0.99811899011796323</v>
      </c>
      <c r="J16" s="5">
        <f t="shared" si="2"/>
        <v>0.99887117234546885</v>
      </c>
      <c r="K16" s="5"/>
      <c r="M16" s="1"/>
    </row>
    <row r="17" spans="1:13" x14ac:dyDescent="0.35">
      <c r="A17">
        <f t="shared" si="1"/>
        <v>1989</v>
      </c>
      <c r="B17" s="5">
        <f t="shared" ref="B17:J24" si="3">IFERROR(C4/B4,NA())</f>
        <v>1.026351878561464</v>
      </c>
      <c r="C17" s="5">
        <f t="shared" si="3"/>
        <v>1.0135719633703852</v>
      </c>
      <c r="D17" s="5">
        <f t="shared" si="3"/>
        <v>1.0014915916845895</v>
      </c>
      <c r="E17" s="5">
        <f t="shared" si="3"/>
        <v>0.98657722880697196</v>
      </c>
      <c r="F17" s="5">
        <f t="shared" si="3"/>
        <v>0.9909479492705594</v>
      </c>
      <c r="G17" s="5">
        <f t="shared" si="3"/>
        <v>0.99335061814731362</v>
      </c>
      <c r="H17" s="5">
        <f t="shared" si="3"/>
        <v>0.99604033570241324</v>
      </c>
      <c r="I17" s="5">
        <f t="shared" si="3"/>
        <v>0.99714932186414407</v>
      </c>
      <c r="J17" s="5" t="e">
        <f t="shared" si="3"/>
        <v>#N/A</v>
      </c>
      <c r="K17" s="5"/>
      <c r="M17" s="1"/>
    </row>
    <row r="18" spans="1:13" x14ac:dyDescent="0.35">
      <c r="A18">
        <f t="shared" si="1"/>
        <v>1990</v>
      </c>
      <c r="B18" s="5">
        <f t="shared" si="3"/>
        <v>1.0130020244853477</v>
      </c>
      <c r="C18" s="5">
        <f t="shared" si="3"/>
        <v>0.99720662580901998</v>
      </c>
      <c r="D18" s="5">
        <f t="shared" si="3"/>
        <v>0.99779295427690218</v>
      </c>
      <c r="E18" s="5">
        <f t="shared" si="3"/>
        <v>0.99496461986426021</v>
      </c>
      <c r="F18" s="5">
        <f t="shared" si="3"/>
        <v>0.99411471200956492</v>
      </c>
      <c r="G18" s="5">
        <f t="shared" si="3"/>
        <v>0.99133355790863575</v>
      </c>
      <c r="H18" s="5">
        <f t="shared" si="3"/>
        <v>0.99812628025006589</v>
      </c>
      <c r="I18" s="5" t="e">
        <f t="shared" si="3"/>
        <v>#N/A</v>
      </c>
      <c r="J18" s="5" t="e">
        <f t="shared" si="3"/>
        <v>#N/A</v>
      </c>
      <c r="K18" s="5"/>
      <c r="M18" s="1"/>
    </row>
    <row r="19" spans="1:13" x14ac:dyDescent="0.35">
      <c r="A19">
        <f t="shared" si="1"/>
        <v>1991</v>
      </c>
      <c r="B19" s="5">
        <f t="shared" si="3"/>
        <v>1.0143026847232122</v>
      </c>
      <c r="C19" s="5">
        <f t="shared" si="3"/>
        <v>0.9969822605328087</v>
      </c>
      <c r="D19" s="5">
        <f t="shared" si="3"/>
        <v>0.98602208221245025</v>
      </c>
      <c r="E19" s="5">
        <f t="shared" si="3"/>
        <v>0.99175566698613238</v>
      </c>
      <c r="F19" s="5">
        <f t="shared" si="3"/>
        <v>0.98749332621462893</v>
      </c>
      <c r="G19" s="5">
        <f t="shared" si="3"/>
        <v>0.99457713258451264</v>
      </c>
      <c r="H19" s="5" t="e">
        <f t="shared" si="3"/>
        <v>#N/A</v>
      </c>
      <c r="I19" s="5" t="e">
        <f t="shared" si="3"/>
        <v>#N/A</v>
      </c>
      <c r="J19" s="5" t="e">
        <f t="shared" si="3"/>
        <v>#N/A</v>
      </c>
      <c r="K19" s="5"/>
      <c r="M19" s="1"/>
    </row>
    <row r="20" spans="1:13" x14ac:dyDescent="0.35">
      <c r="A20">
        <f t="shared" si="1"/>
        <v>1992</v>
      </c>
      <c r="B20" s="5">
        <f t="shared" si="3"/>
        <v>1.0018117754287683</v>
      </c>
      <c r="C20" s="5">
        <f t="shared" si="3"/>
        <v>0.98805922309750116</v>
      </c>
      <c r="D20" s="5">
        <f t="shared" si="3"/>
        <v>0.97875565825393895</v>
      </c>
      <c r="E20" s="5">
        <f t="shared" si="3"/>
        <v>0.98817398531723222</v>
      </c>
      <c r="F20" s="5">
        <f t="shared" si="3"/>
        <v>0.99618282205423259</v>
      </c>
      <c r="G20" s="5" t="e">
        <f t="shared" si="3"/>
        <v>#N/A</v>
      </c>
      <c r="H20" s="5" t="e">
        <f t="shared" si="3"/>
        <v>#N/A</v>
      </c>
      <c r="I20" s="5" t="e">
        <f t="shared" si="3"/>
        <v>#N/A</v>
      </c>
      <c r="J20" s="5" t="e">
        <f t="shared" si="3"/>
        <v>#N/A</v>
      </c>
      <c r="K20" s="5"/>
      <c r="M20" s="1"/>
    </row>
    <row r="21" spans="1:13" x14ac:dyDescent="0.35">
      <c r="A21">
        <f t="shared" si="1"/>
        <v>1993</v>
      </c>
      <c r="B21" s="5">
        <f t="shared" si="3"/>
        <v>0.98127316937983466</v>
      </c>
      <c r="C21" s="5">
        <f t="shared" si="3"/>
        <v>1.0060632272534442</v>
      </c>
      <c r="D21" s="5">
        <f t="shared" si="3"/>
        <v>0.98376048298057273</v>
      </c>
      <c r="E21" s="5">
        <f t="shared" si="3"/>
        <v>0.99585817750258487</v>
      </c>
      <c r="F21" s="5" t="e">
        <f t="shared" si="3"/>
        <v>#N/A</v>
      </c>
      <c r="G21" s="5" t="e">
        <f t="shared" si="3"/>
        <v>#N/A</v>
      </c>
      <c r="H21" s="5" t="e">
        <f t="shared" si="3"/>
        <v>#N/A</v>
      </c>
      <c r="I21" s="5" t="e">
        <f t="shared" si="3"/>
        <v>#N/A</v>
      </c>
      <c r="J21" s="5" t="e">
        <f t="shared" si="3"/>
        <v>#N/A</v>
      </c>
      <c r="K21" s="5"/>
      <c r="M21" s="1"/>
    </row>
    <row r="22" spans="1:13" x14ac:dyDescent="0.35">
      <c r="A22">
        <f t="shared" si="1"/>
        <v>1994</v>
      </c>
      <c r="B22" s="5">
        <f t="shared" si="3"/>
        <v>0.97734119734627023</v>
      </c>
      <c r="C22" s="5">
        <f t="shared" si="3"/>
        <v>0.99885021095891313</v>
      </c>
      <c r="D22" s="5">
        <f t="shared" si="3"/>
        <v>1.0033491894523006</v>
      </c>
      <c r="E22" s="5" t="e">
        <f t="shared" si="3"/>
        <v>#N/A</v>
      </c>
      <c r="F22" s="5" t="e">
        <f t="shared" si="3"/>
        <v>#N/A</v>
      </c>
      <c r="G22" s="5" t="e">
        <f t="shared" si="3"/>
        <v>#N/A</v>
      </c>
      <c r="H22" s="5" t="e">
        <f t="shared" si="3"/>
        <v>#N/A</v>
      </c>
      <c r="I22" s="5" t="e">
        <f t="shared" si="3"/>
        <v>#N/A</v>
      </c>
      <c r="J22" s="5" t="e">
        <f t="shared" si="3"/>
        <v>#N/A</v>
      </c>
      <c r="K22" s="5"/>
      <c r="M22" s="1"/>
    </row>
    <row r="23" spans="1:13" x14ac:dyDescent="0.35">
      <c r="A23">
        <f t="shared" si="1"/>
        <v>1995</v>
      </c>
      <c r="B23" s="5">
        <f t="shared" si="3"/>
        <v>0.9839852026652729</v>
      </c>
      <c r="C23" s="5">
        <f t="shared" si="3"/>
        <v>0.98475402883799834</v>
      </c>
      <c r="D23" s="5" t="e">
        <f t="shared" si="3"/>
        <v>#N/A</v>
      </c>
      <c r="E23" s="5" t="e">
        <f t="shared" si="3"/>
        <v>#N/A</v>
      </c>
      <c r="F23" s="5" t="e">
        <f t="shared" si="3"/>
        <v>#N/A</v>
      </c>
      <c r="G23" s="5" t="e">
        <f t="shared" si="3"/>
        <v>#N/A</v>
      </c>
      <c r="H23" s="5" t="e">
        <f t="shared" si="3"/>
        <v>#N/A</v>
      </c>
      <c r="I23" s="5" t="e">
        <f t="shared" si="3"/>
        <v>#N/A</v>
      </c>
      <c r="J23" s="5" t="e">
        <f t="shared" si="3"/>
        <v>#N/A</v>
      </c>
      <c r="K23" s="5"/>
      <c r="M23" s="1"/>
    </row>
    <row r="24" spans="1:13" x14ac:dyDescent="0.35">
      <c r="A24">
        <f t="shared" si="1"/>
        <v>1996</v>
      </c>
      <c r="B24" s="5">
        <f t="shared" si="3"/>
        <v>0.98160227281356138</v>
      </c>
      <c r="C24" s="5" t="e">
        <f t="shared" si="3"/>
        <v>#N/A</v>
      </c>
      <c r="D24" s="5" t="e">
        <f t="shared" si="3"/>
        <v>#N/A</v>
      </c>
      <c r="E24" s="5" t="e">
        <f t="shared" si="3"/>
        <v>#N/A</v>
      </c>
      <c r="F24" s="5" t="e">
        <f t="shared" si="3"/>
        <v>#N/A</v>
      </c>
      <c r="G24" s="5" t="e">
        <f t="shared" si="3"/>
        <v>#N/A</v>
      </c>
      <c r="H24" s="5" t="e">
        <f t="shared" si="3"/>
        <v>#N/A</v>
      </c>
      <c r="I24" s="5" t="e">
        <f t="shared" si="3"/>
        <v>#N/A</v>
      </c>
      <c r="J24" s="5" t="e">
        <f t="shared" si="3"/>
        <v>#N/A</v>
      </c>
      <c r="K24" s="5"/>
      <c r="M24" s="1"/>
    </row>
    <row r="26" spans="1:13" x14ac:dyDescent="0.35">
      <c r="A26" t="s">
        <v>3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8</v>
      </c>
      <c r="I26" t="s">
        <v>9</v>
      </c>
      <c r="J26" t="s">
        <v>10</v>
      </c>
      <c r="K26" t="s">
        <v>7</v>
      </c>
    </row>
    <row r="27" spans="1:13" x14ac:dyDescent="0.35">
      <c r="A27" t="s">
        <v>4</v>
      </c>
      <c r="B27" s="5">
        <f>AVERAGE(B21:B24)</f>
        <v>0.9810504605512349</v>
      </c>
      <c r="C27" s="5">
        <f>AVERAGE(C20:C23)</f>
        <v>0.99443167253696418</v>
      </c>
      <c r="D27" s="5">
        <f>AVERAGE(D19:D22)</f>
        <v>0.98797185322481562</v>
      </c>
      <c r="E27" s="5">
        <f>AVERAGE(E18:E21)</f>
        <v>0.99268811241755239</v>
      </c>
      <c r="F27" s="5">
        <f>AVERAGE(F17:F20)</f>
        <v>0.99218470238724654</v>
      </c>
      <c r="G27" s="5">
        <f>AVERAGE(G16:G19)</f>
        <v>0.99280950938981272</v>
      </c>
      <c r="H27" s="5">
        <f>AVERAGE(H16:H18)</f>
        <v>0.99617150420141132</v>
      </c>
      <c r="I27" s="5">
        <f>AVERAGE(I16:I17)</f>
        <v>0.99763415599105365</v>
      </c>
      <c r="J27" s="5">
        <f>J16</f>
        <v>0.99887117234546885</v>
      </c>
      <c r="K27" s="5">
        <v>1</v>
      </c>
    </row>
    <row r="28" spans="1:13" x14ac:dyDescent="0.35">
      <c r="A28" t="s">
        <v>5</v>
      </c>
      <c r="B28" s="5">
        <f t="shared" ref="B28:H28" si="4">B27*C28</f>
        <v>0.93561471975867971</v>
      </c>
      <c r="C28" s="5">
        <f t="shared" si="4"/>
        <v>0.95368664241080359</v>
      </c>
      <c r="D28" s="5">
        <f t="shared" si="4"/>
        <v>0.95902681777802479</v>
      </c>
      <c r="E28" s="5">
        <f t="shared" si="4"/>
        <v>0.97070257077434741</v>
      </c>
      <c r="F28" s="5">
        <f t="shared" si="4"/>
        <v>0.97785251846155152</v>
      </c>
      <c r="G28" s="5">
        <f t="shared" si="4"/>
        <v>0.98555492350243756</v>
      </c>
      <c r="H28" s="5">
        <f t="shared" si="4"/>
        <v>0.9926928722793622</v>
      </c>
      <c r="I28" s="5">
        <f>I27*J28</f>
        <v>0.99650799896666609</v>
      </c>
      <c r="J28" s="5">
        <f>J27*K28</f>
        <v>0.99887117234546885</v>
      </c>
      <c r="K28" s="5">
        <f>K27</f>
        <v>1</v>
      </c>
      <c r="L28" s="3"/>
    </row>
    <row r="30" spans="1:13" x14ac:dyDescent="0.35">
      <c r="C3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YOY</vt:lpstr>
      <vt:lpstr>1996</vt:lpstr>
      <vt:lpstr>1997_Using_1996_Factor_Values</vt:lpstr>
      <vt:lpstr>1997_Using_1996_Factor_Sel</vt:lpstr>
      <vt:lpstr>1997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Henry</dc:creator>
  <cp:lastModifiedBy>Liu, Henry</cp:lastModifiedBy>
  <dcterms:created xsi:type="dcterms:W3CDTF">2024-11-04T20:36:34Z</dcterms:created>
  <dcterms:modified xsi:type="dcterms:W3CDTF">2024-11-18T21:48:26Z</dcterms:modified>
</cp:coreProperties>
</file>