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hidePivotFieldList="1"/>
  <mc:AlternateContent xmlns:mc="http://schemas.openxmlformats.org/markup-compatibility/2006">
    <mc:Choice Requires="x15">
      <x15ac:absPath xmlns:x15ac="http://schemas.microsoft.com/office/spreadsheetml/2010/11/ac" url="/Users/boryczjd/Desktop/"/>
    </mc:Choice>
  </mc:AlternateContent>
  <xr:revisionPtr revIDLastSave="0" documentId="13_ncr:1_{9A5E8494-A897-7E41-86DE-0D7DB2A88063}" xr6:coauthVersionLast="47" xr6:coauthVersionMax="47" xr10:uidLastSave="{00000000-0000-0000-0000-000000000000}"/>
  <bookViews>
    <workbookView xWindow="0" yWindow="500" windowWidth="28800" windowHeight="17500" firstSheet="7" activeTab="7" xr2:uid="{00000000-000D-0000-FFFF-FFFF00000000}"/>
  </bookViews>
  <sheets>
    <sheet name="Cleaned_data" sheetId="1" r:id="rId1"/>
    <sheet name="Fall23_Demographics" sheetId="2" r:id="rId2"/>
    <sheet name="Descriptive_statistics" sheetId="3" r:id="rId3"/>
    <sheet name="Figure_data" sheetId="4" r:id="rId4"/>
    <sheet name="Figure_1" sheetId="8" r:id="rId5"/>
    <sheet name="Figure_2" sheetId="9" r:id="rId6"/>
    <sheet name="Open_response_1" sheetId="10" r:id="rId7"/>
    <sheet name="Sheet1" sheetId="12" r:id="rId8"/>
    <sheet name="Sheet2" sheetId="13" r:id="rId9"/>
  </sheets>
  <definedNames>
    <definedName name="_xlnm._FilterDatabase" localSheetId="3" hidden="1">Figure_data!$A$1:$B$103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1" i="4" l="1"/>
  <c r="B109" i="4"/>
  <c r="B108" i="4"/>
  <c r="B107" i="4"/>
  <c r="B106" i="4"/>
  <c r="B105" i="4"/>
  <c r="A111" i="4"/>
  <c r="A109" i="4"/>
  <c r="A108" i="4"/>
  <c r="A107" i="4"/>
  <c r="A106" i="4"/>
  <c r="A105" i="4"/>
  <c r="B107" i="3"/>
  <c r="A107" i="3"/>
  <c r="B106" i="3"/>
  <c r="A106" i="3"/>
  <c r="B105" i="3"/>
  <c r="A105" i="3"/>
  <c r="E3" i="2"/>
  <c r="E4" i="2"/>
  <c r="E5" i="2"/>
  <c r="E6" i="2"/>
  <c r="E7" i="2"/>
  <c r="E8" i="2"/>
  <c r="E9" i="2"/>
  <c r="E10" i="2"/>
  <c r="E11" i="2"/>
  <c r="E12" i="2"/>
  <c r="E13" i="2"/>
  <c r="E2" i="2"/>
  <c r="D13" i="2"/>
  <c r="C13" i="2"/>
  <c r="B13" i="2"/>
  <c r="D3" i="2"/>
  <c r="D4" i="2"/>
  <c r="D5" i="2"/>
  <c r="D6" i="2"/>
  <c r="D7" i="2"/>
  <c r="D8" i="2"/>
  <c r="D9" i="2"/>
  <c r="D10" i="2"/>
  <c r="D11" i="2"/>
  <c r="D2" i="2"/>
  <c r="B3" i="2"/>
  <c r="B4" i="2"/>
  <c r="B5" i="2"/>
  <c r="B6" i="2"/>
  <c r="B7" i="2"/>
  <c r="B8" i="2"/>
  <c r="B9" i="2"/>
  <c r="B10" i="2"/>
  <c r="B11" i="2"/>
  <c r="B2" i="2"/>
</calcChain>
</file>

<file path=xl/sharedStrings.xml><?xml version="1.0" encoding="utf-8"?>
<sst xmlns="http://schemas.openxmlformats.org/spreadsheetml/2006/main" count="1496" uniqueCount="280">
  <si>
    <t>ID</t>
  </si>
  <si>
    <t>Start time</t>
  </si>
  <si>
    <t>Completion time</t>
  </si>
  <si>
    <t>Email</t>
  </si>
  <si>
    <t>Name</t>
  </si>
  <si>
    <t>Last modified time</t>
  </si>
  <si>
    <t>What_course_are_you_currently_enrolled_in_during_which_you_met_with_a_science_and_engineering_librarian?_Please_provide_the_four_letter_course_code_and_the_four_digit_course_number_(e.g.,_CHEM_363...</t>
  </si>
  <si>
    <t>Before the library session, how frequently had you used AI tools like ChatGPT for research related assignments or tasks? </t>
  </si>
  <si>
    <t>Following the library session, how likely are you to use AI tools like ChatGPT for research related assignments or tasks? </t>
  </si>
  <si>
    <t>What's a potential limitation of using AI tools like ChatGPT for conducting background research?</t>
  </si>
  <si>
    <t>What's a potentially useful way to use AI tools like ChatGPT when conducting background research?</t>
  </si>
  <si>
    <t>anonymous</t>
  </si>
  <si>
    <t>CHEM_3630/5630</t>
  </si>
  <si>
    <t>2 - Rarely</t>
  </si>
  <si>
    <t>4 - Likely</t>
  </si>
  <si>
    <t xml:space="preserve">Information is limited to 2021 and before and it is limited in the information it can provide </t>
  </si>
  <si>
    <t xml:space="preserve">It is a good way to look for topics of interest and it can provide background information </t>
  </si>
  <si>
    <t>3 - Neither likely nor unlikely</t>
  </si>
  <si>
    <t>Very inconsistent results and it sometimes straight up makes material up. That would be very unhelpful in the research process.</t>
  </si>
  <si>
    <t>Generating starting points and ideas to build off of. Very good for getting a general idea and inspiration.</t>
  </si>
  <si>
    <t>1 - Never</t>
  </si>
  <si>
    <t>They can lie and create fake references.</t>
  </si>
  <si>
    <t xml:space="preserve">Gives an overview of a topic, allows you to learn the basics before you find other resources </t>
  </si>
  <si>
    <t>ENGM_2210</t>
  </si>
  <si>
    <t>1 - Very unlikely</t>
  </si>
  <si>
    <t xml:space="preserve">ChatGPT is limited to having knowledge only prior to 2021. </t>
  </si>
  <si>
    <t>To get a general idea of a topic or to get a list of potential companies involved in a technology - something that you can follow up on with more credible resources</t>
  </si>
  <si>
    <t>Tools, such as ChatGBT will not let you know whether your idea is bad.</t>
  </si>
  <si>
    <t>If you have all of your information already but don't know how to begin writing about it.</t>
  </si>
  <si>
    <t>5 - Very often</t>
  </si>
  <si>
    <t>5 - Very likely</t>
  </si>
  <si>
    <t>ChatGPT is a conversational chat bot that's job is just to produce answers. This means that it will put producing an answer over the accuracy of said answer.</t>
  </si>
  <si>
    <t>Its very helpful when summarizing long or confusing documents</t>
  </si>
  <si>
    <t>2 - Unlikely</t>
  </si>
  <si>
    <t>Doesn't always use the most legitimate sources</t>
  </si>
  <si>
    <t>As a starting point to gain ideas and information to delve into.</t>
  </si>
  <si>
    <t>3 - Sometimes</t>
  </si>
  <si>
    <t>Information may be collected that is inaccurate and also there is a fine line between conducting background research with honesty and plagiarism.</t>
  </si>
  <si>
    <t xml:space="preserve">AI is very good at understanding what exactly you are referring too within a field. It can often retrieve information much faster than a Google search. It can also 'remember' previous communication. </t>
  </si>
  <si>
    <t>It has a limited scope and doesn't have human-like attributes.</t>
  </si>
  <si>
    <t>It could help with small facts/features of certain topics.</t>
  </si>
  <si>
    <t>ES_2210</t>
  </si>
  <si>
    <t xml:space="preserve">It isn't particularly useful for writing good quality and accurate technical writing. </t>
  </si>
  <si>
    <t>I think GPT is useful in a similar way as wikipedia, providing a general overview of a topic or giving a starting point to conduct further research. It also could be useful to write outlines and notes.</t>
  </si>
  <si>
    <t>Not up to date, non-technical answers, lack of specificity to what you're looking for, phantom sources and/or not identifying sources</t>
  </si>
  <si>
    <t>Generating ideas &amp; a broader sense of the topic</t>
  </si>
  <si>
    <t>A potential of using Chat GPT is that it still isn't up to date with the most recent trends. Such as someone says that it really only has data for the years of 2020-2021. Still doesn't provide any precise data for the year 2022 or 2023. And since it is AI it can still make mistakes just like any other form of AI software.</t>
  </si>
  <si>
    <t xml:space="preserve">A useful way to using AI tools to conduct a background research is that it can discover key information about potential employers, including company values, work environment, and even potential growth. It can also help conducting background research on a company that can tell whether or not a company will do good in the near future.  </t>
  </si>
  <si>
    <t>It does not know where the source of the information is coming from so it will not tell you whether it is reliable or not.</t>
  </si>
  <si>
    <t>It can summarize a lot of information in a short manner so that you don't have to go through multiple websites.</t>
  </si>
  <si>
    <t xml:space="preserve">The information that AI provides is often a few years old and ChatGPT is usually not able to provide a reliable reference for where this information is coming from. </t>
  </si>
  <si>
    <t>Use it to synthesize information that you have collected in your own research or use it to inform new areas related to your topic for you to research.</t>
  </si>
  <si>
    <t>Inaccuracy on specifics and details - it should be treated like an interactive Wikipedia</t>
  </si>
  <si>
    <t>getting a quick summary or holistic viewpoint of something</t>
  </si>
  <si>
    <t>BME_8901</t>
  </si>
  <si>
    <t>ChatGPT is just looking to complete sentences with what makes the most sense based on its training data. Thus, when we're doing background research on a narrow topic, ChatGPT could not be trusted as a reliable source (really, it could never be trusted as a source). Also, it doesn't give its sources.</t>
  </si>
  <si>
    <t>It may be useful to reword ideas or explore new avenues of research, but you must ensure that there is a good amount of sources to back up a new research path.</t>
  </si>
  <si>
    <t>4 - Often</t>
  </si>
  <si>
    <t>Becoming too dependent on it. But then again that begs the question of what is "too dependent". I would say I am probably too dependent on a calculator to perform basic math functions, but that does necessarily mean that my relationship with technology is bad. I guess its complicated.</t>
  </si>
  <si>
    <t>It is a great starting point for finding relevant literature. I 100% intend to use it in my research and in my classes as a tool for finding papers of interest. This is particularly because I am dyslexic, so reading and combing through dense texts for fine details can be particularly taxing for me. In this regard, ChatGPT and scite are really Godsends!</t>
  </si>
  <si>
    <t>They do not have an analytic mind. ChatGPT also only has access to papers from before September 2021 and cannot give you article titles.</t>
  </si>
  <si>
    <t>I think Scite can be very useful to help summarize papers or find general, interesting directions of research questions. I think ChatGPT can help with rewording ideas or transforming a research question into a language search engines without AI can understand.</t>
  </si>
  <si>
    <t xml:space="preserve">Answers being untrustworthy and data not up to date so ultimately may not be as efficient as regular literature search. </t>
  </si>
  <si>
    <t>Summarizing main findings of papers could be helpful to get info not in the abstract when screening papers. Could potentially be a helpful lit review tool but I'm personally not inclined toward using AI in general</t>
  </si>
  <si>
    <t>Not up to date</t>
  </si>
  <si>
    <t>Allows you to broadly search research</t>
  </si>
  <si>
    <t>Inability to think - can't ask to solve problems</t>
  </si>
  <si>
    <t>good to summarize information</t>
  </si>
  <si>
    <t>Incorrect or misinterpreted information by the AI, especially more specialized inquiries</t>
  </si>
  <si>
    <t>To get a brief overview of a topic</t>
  </si>
  <si>
    <t>Using AI for background research can sometimes give results that are either inaccurate or not relevant.</t>
  </si>
  <si>
    <t>Using AI critically is still useful. Some of what ChatGPT offers is actually good and relevant, but it is important to view the results critically and to look further into the results it gives you.</t>
  </si>
  <si>
    <t>Lack of connection between papers that the AI tool references and papers it cites.</t>
  </si>
  <si>
    <t>Helps with exhaustive literature searches</t>
  </si>
  <si>
    <t>Limited connection to current papers and inability to cite resources it pulls info from</t>
  </si>
  <si>
    <t>finding new key words, connecting ideas</t>
  </si>
  <si>
    <t>If ChatGTP is not connected to the internet or up to date, it may be missing key findings or papers/</t>
  </si>
  <si>
    <t>Finding general up to date definitions and jumping off points.</t>
  </si>
  <si>
    <t>Making up references, providing false information</t>
  </si>
  <si>
    <t>Good for summarizing information</t>
  </si>
  <si>
    <t>The fact that it is dated and not taking in new information.</t>
  </si>
  <si>
    <t>When creating a list of potential topics to look into related to the project.</t>
  </si>
  <si>
    <t>ChatGPT won't give citations, but scite is much better. I think that not looking into the databases yourself may lead to more missed papers despite the citations provided by scite.</t>
  </si>
  <si>
    <t xml:space="preserve">It's a great place to start! Especially on topics that you don't understand as well because AI does a good job of simplifying and condensing info from many articles saving a lot of time! </t>
  </si>
  <si>
    <t>ECE_4950</t>
  </si>
  <si>
    <t>Incorrect info</t>
  </si>
  <si>
    <t>Finding general info to then research further</t>
  </si>
  <si>
    <t>incorrect results</t>
  </si>
  <si>
    <t>can provide references but not always accurate</t>
  </si>
  <si>
    <t>The training data used for the model might be outdated (i.e. cutoff at 2021).</t>
  </si>
  <si>
    <t>Summarizing longer papers and condensing the information down.</t>
  </si>
  <si>
    <t>It sometimes makes up false information or sources to deliver answers.</t>
  </si>
  <si>
    <t>It can quickly guide you in a research direction without too much front loaded work.</t>
  </si>
  <si>
    <t>Accuracy</t>
  </si>
  <si>
    <t>Understanding the scope of something</t>
  </si>
  <si>
    <t>AI doesn’t give the same answer every time leading to incorrect or widely varying information.</t>
  </si>
  <si>
    <t>AI is a great help in providing structure while researching.</t>
  </si>
  <si>
    <t>It may not be able to access the newest things and depending on what you use, it may make up sources</t>
  </si>
  <si>
    <t>Have it provide a summary of relevant research with citations</t>
  </si>
  <si>
    <t>Bias in training model, pay wall</t>
  </si>
  <si>
    <t>Gather resources quickly rather than trusting the AI for information synthesis.</t>
  </si>
  <si>
    <t xml:space="preserve">AI tools are frequently wrong and do not have the most recent sources.  They also do not often have access to sources not publicly sourced.  </t>
  </si>
  <si>
    <t xml:space="preserve">It is good to get an introduction to sources to than do additional research into. </t>
  </si>
  <si>
    <t>false information, unreliable sources</t>
  </si>
  <si>
    <t>guiding further research and serving as a "starting off point" for more in-depth work</t>
  </si>
  <si>
    <t>Could result in incorrect information</t>
  </si>
  <si>
    <t>Since its a token predictor, you can possibly ask it to generate similar topics that could result in broader background research.</t>
  </si>
  <si>
    <t>Not the most up to date research</t>
  </si>
  <si>
    <t>basic information</t>
  </si>
  <si>
    <t>Not knowing whether the sources are correct or not.</t>
  </si>
  <si>
    <t>When not knowing where to start in a research project.</t>
  </si>
  <si>
    <t>The research it provides can be incorrect and made up. In also cannot access recent studies.</t>
  </si>
  <si>
    <t>To form word strings and get basic information.</t>
  </si>
  <si>
    <t xml:space="preserve">It is limited to information before September 2021, and it has been known to hallucinate and generate completely false information. </t>
  </si>
  <si>
    <t>It can be good for accessing already existing information or generating ideas.</t>
  </si>
  <si>
    <t>AI can be wrong and may provide me with information that is outdated or no longer relevant.</t>
  </si>
  <si>
    <t>It can be used to find articles containing relevant information, and can also provide summaries of these articles.</t>
  </si>
  <si>
    <t>The randomness in the AI response could often lead to wrong information</t>
  </si>
  <si>
    <t>Getting a general brief summary on things that are usually high on fault tolerance</t>
  </si>
  <si>
    <t>ChatGPT, specifically, only has access to information up to the year 2021. This can be a problem when you are conducting research on state of the art technology or current events.</t>
  </si>
  <si>
    <t>Asking chatgpt for general background and potential research topics</t>
  </si>
  <si>
    <t>The articles will not be completely up to date.</t>
  </si>
  <si>
    <t>It can be used to find information very quickly.</t>
  </si>
  <si>
    <t>These tools sometimes give false information, which can be hard to decipher. Working from incorrect information could derail research.</t>
  </si>
  <si>
    <t>These tools can be very useful for generating search prompts and synonyms based on background knowledge. Additionally, scite can be a great resource for useful citations and summaries.</t>
  </si>
  <si>
    <t xml:space="preserve">Overreliance on AI to accomplish background research. Obscourement of research databases not used by AI </t>
  </si>
  <si>
    <t xml:space="preserve">Get topical technical responses that drastically reduce search time for relevant articles related to the subject of interest </t>
  </si>
  <si>
    <t>Not always accurate and can misinterpret search terms.</t>
  </si>
  <si>
    <t>Finding potentially more relevant papers/articles.</t>
  </si>
  <si>
    <t>A limitation of using ChatGPI in particular is that it is not up to date. It only uses information up to about 2020. Additionally, ChatGPT sometimes provides resources that are not real.</t>
  </si>
  <si>
    <t>Tools like ChatGPT can be used to provide general background research in a field because they can compile information from a variety of sources quickly.</t>
  </si>
  <si>
    <t>ChatGPT might make stuff up</t>
  </si>
  <si>
    <t>generate something and people search more reliable sources</t>
  </si>
  <si>
    <t>Limitations in database/journal access, the tendency to create/generate information based off of information available to the model (vs showing existing information).</t>
  </si>
  <si>
    <t>Quickly finding current review sources for a research topic, consolidating a research topic into something feasible, more efficient citations/summaries (less time on time-consuming, low-brain power tasks)</t>
  </si>
  <si>
    <t>The answer it provided are not necessarily true.</t>
  </si>
  <si>
    <t>It can quickly give you a few different paths or opinions that you can go in depth by yourself.</t>
  </si>
  <si>
    <t>A potential limitation of using AI is that it is not up to date and can also "make up" information.</t>
  </si>
  <si>
    <t>A useful way to use AI tools like ChatGPT could be getting ground information and understanding where to start.</t>
  </si>
  <si>
    <t xml:space="preserve">I now use Scite to conduct more efficient literature reviews. </t>
  </si>
  <si>
    <t xml:space="preserve">I don't see a useful purpose for a general model like ChatGPT other than using it to improve grammar and language usage. </t>
  </si>
  <si>
    <t>ChatGPT itself may not be the most useful at finding sources as it is not the most reliable, however other AI tools built for research purposes can in fact be very useful for compiling sources using natural language rather than relying on keywords.</t>
  </si>
  <si>
    <t>It could be useful for finding the more impactful publications in an area while being able to give a basic summary of the paper.</t>
  </si>
  <si>
    <t xml:space="preserve">ChatGPT sometimes gives incorrect links to resources or references. It also only gives fairly old references before 2020. </t>
  </si>
  <si>
    <t xml:space="preserve">The Scite AI tool seems better than ChatGPT in coming up with resources and references. However, it also doesn't provide the most up to date resources. Using AI in combination with a better tool like Web of Science would probably be best. </t>
  </si>
  <si>
    <t xml:space="preserve">This tool can at present wrong information with confidence. When utilizing this tool it is important to validate the information it provides. </t>
  </si>
  <si>
    <t xml:space="preserve">AI tools can synthesize information quickly and reduce the overhead of research time. </t>
  </si>
  <si>
    <t>there have been cases where ChatGPT has invented sources and citations which is a huge issue if those are used for a professional project. it is also sometimes hard for AI to understand simple problems that a human could figure out quickly</t>
  </si>
  <si>
    <t xml:space="preserve">Scite was one of the tools the librarian presented the other day and it is more accurate and verifies its sources </t>
  </si>
  <si>
    <t>BME_4950</t>
  </si>
  <si>
    <t>No current journal articles</t>
  </si>
  <si>
    <t>Brainstorming broad solution ideas</t>
  </si>
  <si>
    <t>information is older/could be out dated</t>
  </si>
  <si>
    <t>ideas and potential sources</t>
  </si>
  <si>
    <t>Its responses are only as good as your prompts and sometimes ChatGPT outputs erroneous/not up to date data. But this limitation may not be a problem in the future.</t>
  </si>
  <si>
    <t>Summarizing articles for quickly picking out relevant  information.</t>
  </si>
  <si>
    <t>Can cite references that don't actually exist and sometimes writes things that are incmopetent</t>
  </si>
  <si>
    <t xml:space="preserve">brainstorming and generating ideas </t>
  </si>
  <si>
    <t>Out of date information</t>
  </si>
  <si>
    <t>CHBE_4950</t>
  </si>
  <si>
    <t>Can make up sources/information.</t>
  </si>
  <si>
    <t xml:space="preserve">Can allow you to develop comprehensive search strings to access the most relevent information you need </t>
  </si>
  <si>
    <t>Database is not fully up to date and can sometimes give you misleading information</t>
  </si>
  <si>
    <t xml:space="preserve">Using ChatGPT to summarize and explain higher level concepts found in research papers is incredible important as well as using it to find some common ideas within the field. </t>
  </si>
  <si>
    <t>They don't have a "sanity check." While they're great to compile lists and collect data, it's not always strung together in a way which makes sense.</t>
  </si>
  <si>
    <t>Useful to generate a list or a specific search string.</t>
  </si>
  <si>
    <t>It cannot synthesis original thought, and therefore is not skilled at directing research.</t>
  </si>
  <si>
    <t>For scraping the web for preliminary summaries on technologies, for discovering patents.</t>
  </si>
  <si>
    <t>These tools can be inaccurate and inconsistent if you want them to provide you with actual background research or useful information.</t>
  </si>
  <si>
    <t>AI tools can help refine wording and search cues to create better results while using other engines to find articles that give actual background research.</t>
  </si>
  <si>
    <t>CE_2120</t>
  </si>
  <si>
    <t xml:space="preserve">ChatGPT does not release their sources thus their information may be incorrect. </t>
  </si>
  <si>
    <t>ChatGPT can quickly summarize any background research and gives specific bullet points for certain topics</t>
  </si>
  <si>
    <t>ChatGPT cannot give exact resources or numbers.</t>
  </si>
  <si>
    <t>Ask ChatGPT for a base question and see what concepts can be linked to the subject matter of choice.</t>
  </si>
  <si>
    <t>Outdated info</t>
  </si>
  <si>
    <t>Search strings and refining inquiries</t>
  </si>
  <si>
    <t>It can make up false information, it cites and pulls articles that don't actually exist</t>
  </si>
  <si>
    <t>creating search keys</t>
  </si>
  <si>
    <t>information not up to date</t>
  </si>
  <si>
    <t>to perform redundant, mundane tasks like creating a search string to be used in an external database</t>
  </si>
  <si>
    <t>Vague wording</t>
  </si>
  <si>
    <t>Ideas on what to focus on</t>
  </si>
  <si>
    <t xml:space="preserve">It is too confident in its answers </t>
  </si>
  <si>
    <t>Rephrasing or creating outlines</t>
  </si>
  <si>
    <t>It's very agreeable with the way you frame the question, meaning it tends to not give extensive opposing viewpoints and information. It's also generally quite bad at numbers.</t>
  </si>
  <si>
    <t>Gathering introductory/base-level info to gauge what sorts of topics you'll need to dive further into.</t>
  </si>
  <si>
    <t>It can make errors but when questioned is not sure why it made an error</t>
  </si>
  <si>
    <t>Ask it for sources</t>
  </si>
  <si>
    <t>CPBP_8306</t>
  </si>
  <si>
    <t>ChatGPT doesn't provide you with all of the scholarly articles available for your research topic</t>
  </si>
  <si>
    <t>ChatGPT provides a great starting point providing background in plain language. Further research is required to obtain scholarly articles to support your background/intro</t>
  </si>
  <si>
    <t>It does not give you consistent results. It often cites papers that are not that impactful.</t>
  </si>
  <si>
    <t>Using it multiple times during an experiment, and confusing the amount of technical replicates that must be used.</t>
  </si>
  <si>
    <t>Biased by recognition of question structure and language.  Often don’t have the capability of doing simple tasks</t>
  </si>
  <si>
    <t xml:space="preserve">Finding reviews and creating citations, helping find gaps in knowledge that are stated explicitly </t>
  </si>
  <si>
    <t>Not having the latest knowledge</t>
  </si>
  <si>
    <t>Summarize papers for faster papers reading</t>
  </si>
  <si>
    <t>LLM sometimes can make up information or pull information from unreliable sources. ChatGPT is also not extremely up to date and only has information up to 2021</t>
  </si>
  <si>
    <t>Maybe to get more general information to being creating a strong foundation and get you going on the right path. It gives you a good starting point on where you want to do your own deeper investigations. It is also good to help debug code and maybe explain functions.</t>
  </si>
  <si>
    <t>Potentially missing articles/resources if your search terms interpreted in the way that you intended</t>
  </si>
  <si>
    <t>Gaining insight into a field you may not necessarily be familiar with and having it explained without as much jargon as a research article would contain</t>
  </si>
  <si>
    <t>Validity of answers, limited reproduction of results, no access to the latest information</t>
  </si>
  <si>
    <t>using it to acquire first information about a specific field (like wikipedia), debugging code, using it to format search lines for literature research</t>
  </si>
  <si>
    <t xml:space="preserve">LLM are sometimes, but not always correct with their information, but they are always confident that the information is correct. </t>
  </si>
  <si>
    <t>Using AI to get a vague, general sense of the field as a starting point. From there it is easier to do a more meaningful deep dive into research.</t>
  </si>
  <si>
    <t xml:space="preserve">You may not have access to all articles (maybe only open source ones?). </t>
  </si>
  <si>
    <t xml:space="preserve">It provides a solid foundation of sources that could be relevant to your research topic and provide good starting points for certain key terms, articles, etc. There are also a lot of ways to search for certain terms/phrases and exclude others, helping to narrow down your search. </t>
  </si>
  <si>
    <t>It makes up sources and struggles with value judgements.</t>
  </si>
  <si>
    <t>Useful as a starting point</t>
  </si>
  <si>
    <t>limited research that is up-to-date (after 2018)</t>
  </si>
  <si>
    <t>to collect existing processes/methods/relevance of your research</t>
  </si>
  <si>
    <t>CSET_3200</t>
  </si>
  <si>
    <t>ChatGPT is not connected real time to the internet, so it isn’t conducting live searches and only has info from up to 2021 (I think). ChatGPT is also prone to “hallucinations” that could compromise credibility. ChatGPT is not authorized for use by some professors.</t>
  </si>
  <si>
    <t>ChatGPT can help simplify the language of an article that is hard to understand. It’s great at generating possible search terms or key phrases to use in databases. It can also be used as a tool to help organize notes.</t>
  </si>
  <si>
    <t>It isn't fully updated on current events and recent history (within the past 3 years)</t>
  </si>
  <si>
    <t>Its so easy to do and it gives you a good summary that is easier to read. There are no adds on the website unlike many article and other sources.</t>
  </si>
  <si>
    <t>It doesn't provide targeted enough results.</t>
  </si>
  <si>
    <t>Asking it general questions and then using the answers to dig deeper in databases.</t>
  </si>
  <si>
    <t xml:space="preserve">A limitation of ChatGPT is that it is dated for 2021, so you miss out on the most recent findings. </t>
  </si>
  <si>
    <t xml:space="preserve">I would use ChatGPT to help me rephrase my search terms becuase sometimes I can picture in my head what I am looking for but I can't find or don't know the technical terms to search and find the correct information. </t>
  </si>
  <si>
    <t>The information could be incorrect in certain instances.</t>
  </si>
  <si>
    <t>More generic research for a basic substance level understanding can be done easily through it.</t>
  </si>
  <si>
    <t>They might provide incorrect information.</t>
  </si>
  <si>
    <t>They are good for brainstorming ideas.</t>
  </si>
  <si>
    <t xml:space="preserve">not updated to recent articles and can contradict itself </t>
  </si>
  <si>
    <t>summaries</t>
  </si>
  <si>
    <t>Course</t>
  </si>
  <si>
    <t>Respondents</t>
  </si>
  <si>
    <t>Enrollment</t>
  </si>
  <si>
    <t>Response_rate</t>
  </si>
  <si>
    <t>Response_percentage</t>
  </si>
  <si>
    <t>Total</t>
  </si>
  <si>
    <t>Rarely</t>
  </si>
  <si>
    <t>Likely</t>
  </si>
  <si>
    <t>Neither likely nor unlikely</t>
  </si>
  <si>
    <t>Never</t>
  </si>
  <si>
    <t>Very Unlikely</t>
  </si>
  <si>
    <t>Very Often</t>
  </si>
  <si>
    <t>Very Likely</t>
  </si>
  <si>
    <t>Unlikely</t>
  </si>
  <si>
    <t>Sometimes</t>
  </si>
  <si>
    <t>Often</t>
  </si>
  <si>
    <t>Themes</t>
  </si>
  <si>
    <t>Writing Assistance</t>
  </si>
  <si>
    <t>Simplification/Summary</t>
  </si>
  <si>
    <t>Brainstorming</t>
  </si>
  <si>
    <t>Search Assistance</t>
  </si>
  <si>
    <t>Verification</t>
  </si>
  <si>
    <t>Analysis</t>
  </si>
  <si>
    <t>References</t>
  </si>
  <si>
    <t>Outdated Information</t>
  </si>
  <si>
    <t>Inaccurate Content</t>
  </si>
  <si>
    <t>Lack of Critical Analysis</t>
  </si>
  <si>
    <t>Citation Issues</t>
  </si>
  <si>
    <t>Limited Data Access</t>
  </si>
  <si>
    <t>Dependence Risk</t>
  </si>
  <si>
    <t>Consistency Problems</t>
  </si>
  <si>
    <t>Bias and Interpretation</t>
  </si>
  <si>
    <t>Joshua Themes</t>
  </si>
  <si>
    <t>Alex Themes</t>
  </si>
  <si>
    <t>GPT Themes 1</t>
  </si>
  <si>
    <t>GPT Themes 2</t>
  </si>
  <si>
    <t>GPT Themes 3</t>
  </si>
  <si>
    <t>GPT Themes</t>
  </si>
  <si>
    <t>GPT Definition</t>
  </si>
  <si>
    <t>AI tools may provide information that is not up to date, lacking current data or recent publications.</t>
  </si>
  <si>
    <t>AI can produce incorrect information, make errors, or "make up" material, including false references.</t>
  </si>
  <si>
    <t>AI may not have access to all available data, particularly the most recent or behind paywalls.</t>
  </si>
  <si>
    <t>AI does not possess an analytical mind and may not provide the depth of analysis a human researcher would.</t>
  </si>
  <si>
    <t>Overreliance on AI for research could lead to a dependence that might inhibit critical thinking or thorough investigation.</t>
  </si>
  <si>
    <t>AI tools may not always provide citations or may cite non-existent sources, leading to issues with source verification.</t>
  </si>
  <si>
    <t>AI responses can be inconsistent, varying widely in accuracy and relevancy, leading to potential confusion.</t>
  </si>
  <si>
    <t>AI may be biased by its training data or may misinterpret search terms, leading to skewed or irrelevant results.</t>
  </si>
  <si>
    <t>AI is used to generate ideas, topics, and broad solution concepts, serving as a creative aid.</t>
  </si>
  <si>
    <t>AI assists in developing search strings, refining search terms, and providing technical responses to reduce search time.</t>
  </si>
  <si>
    <t>AI can suggest potential sources and citations, although these may require further verification for accuracy.</t>
  </si>
  <si>
    <t>AI simplifies complex information, providing overviews and summaries that are easier to understand, especially for unfamiliar topics.</t>
  </si>
  <si>
    <t>AI-generated information often requires verification to ensure accuracy, as AI can sometimes provide outdated or incorrect data.</t>
  </si>
  <si>
    <t>AI helps in the critical analysis of information, broad searches, and literature reviews, although a critical eye is needed to evaluate the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</si>
</sst>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 h:mm:ss"/>
    <numFmt numFmtId="165" formatCode="0.000"/>
    <numFmt numFmtId="166" formatCode="0.0"/>
  </numFmts>
  <fonts count="5" x14ac:knownFonts="1">
    <font>
      <sz val="11"/>
      <color theme="1"/>
      <name val="Calibri"/>
      <family val="2"/>
      <scheme val="minor"/>
    </font>
    <font>
      <b/>
      <sz val="11"/>
      <color theme="1"/>
      <name val="Calibri"/>
      <family val="2"/>
      <scheme val="minor"/>
    </font>
    <font>
      <b/>
      <sz val="11"/>
      <color theme="0"/>
      <name val="Calibri"/>
      <family val="2"/>
      <scheme val="minor"/>
    </font>
    <font>
      <b/>
      <sz val="11"/>
      <color rgb="FFFFFFFF"/>
      <name val="Calibri"/>
      <family val="2"/>
      <scheme val="minor"/>
    </font>
    <font>
      <sz val="11"/>
      <color rgb="FF000000"/>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5B9BD5"/>
        <bgColor rgb="FF5B9BD5"/>
      </patternFill>
    </fill>
    <fill>
      <patternFill patternType="solid">
        <fgColor rgb="FFDDEBF7"/>
        <bgColor rgb="FFDDEBF7"/>
      </patternFill>
    </fill>
  </fills>
  <borders count="4">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0">
    <xf numFmtId="0" fontId="0" fillId="0" borderId="0" xfId="0"/>
    <xf numFmtId="0" fontId="1" fillId="0" borderId="0" xfId="0" applyFont="1"/>
    <xf numFmtId="165" fontId="0" fillId="0" borderId="0" xfId="0" applyNumberFormat="1"/>
    <xf numFmtId="166" fontId="0" fillId="0" borderId="0" xfId="0" applyNumberFormat="1"/>
    <xf numFmtId="0" fontId="2" fillId="2" borderId="1" xfId="0" applyFont="1" applyFill="1" applyBorder="1"/>
    <xf numFmtId="0" fontId="0" fillId="3" borderId="1" xfId="0" applyFill="1" applyBorder="1"/>
    <xf numFmtId="0" fontId="0" fillId="0" borderId="1" xfId="0" applyBorder="1"/>
    <xf numFmtId="0" fontId="0" fillId="0" borderId="0" xfId="0" applyAlignment="1">
      <alignment wrapText="1"/>
    </xf>
    <xf numFmtId="164" fontId="0" fillId="0" borderId="0" xfId="0" applyNumberFormat="1" applyAlignment="1">
      <alignment wrapText="1"/>
    </xf>
    <xf numFmtId="0" fontId="2" fillId="2" borderId="2" xfId="0" applyFont="1" applyFill="1" applyBorder="1" applyAlignment="1">
      <alignment wrapText="1"/>
    </xf>
    <xf numFmtId="0" fontId="0" fillId="3" borderId="2" xfId="0" applyFill="1" applyBorder="1" applyAlignment="1">
      <alignment wrapText="1"/>
    </xf>
    <xf numFmtId="0" fontId="0" fillId="0" borderId="2" xfId="0" applyBorder="1" applyAlignment="1">
      <alignment wrapText="1"/>
    </xf>
    <xf numFmtId="0" fontId="3" fillId="4" borderId="2" xfId="0" applyFont="1" applyFill="1" applyBorder="1" applyAlignment="1">
      <alignment vertical="top" wrapText="1"/>
    </xf>
    <xf numFmtId="0" fontId="4" fillId="5" borderId="2" xfId="0" applyFont="1" applyFill="1" applyBorder="1" applyAlignment="1">
      <alignment vertical="top" wrapText="1"/>
    </xf>
    <xf numFmtId="0" fontId="4" fillId="0" borderId="2" xfId="0" applyFont="1" applyBorder="1" applyAlignment="1">
      <alignment vertical="top" wrapText="1"/>
    </xf>
    <xf numFmtId="0" fontId="0" fillId="0" borderId="0" xfId="0" applyAlignment="1">
      <alignment vertical="top"/>
    </xf>
    <xf numFmtId="0" fontId="4" fillId="0" borderId="0" xfId="0" applyFont="1" applyAlignment="1">
      <alignment vertical="top"/>
    </xf>
    <xf numFmtId="0" fontId="3" fillId="4" borderId="3" xfId="0" applyFont="1" applyFill="1" applyBorder="1" applyAlignment="1">
      <alignment vertical="top" wrapText="1"/>
    </xf>
    <xf numFmtId="0" fontId="4" fillId="5" borderId="3" xfId="0" applyFont="1" applyFill="1" applyBorder="1" applyAlignment="1">
      <alignment vertical="top" wrapText="1"/>
    </xf>
    <xf numFmtId="0" fontId="4" fillId="0" borderId="3" xfId="0" applyFont="1" applyBorder="1" applyAlignment="1">
      <alignment vertical="top" wrapText="1"/>
    </xf>
  </cellXfs>
  <cellStyles count="1">
    <cellStyle name="Normal" xfId="0" builtinId="0"/>
  </cellStyles>
  <dxfs count="13">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64" formatCode="m/d/yy\ h:mm:ss"/>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64" formatCode="m/d/yy\ h:mm:ss"/>
      <alignment horizontal="general" vertical="bottom" textRotation="0" wrapText="1" indent="0" justifyLastLine="0" shrinkToFit="0" readingOrder="0"/>
    </dxf>
    <dxf>
      <numFmt numFmtId="164" formatCode="m/d/yy\ h:mm:ss"/>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Before the library session, how frequently had you used AI tools like ChatGPT for research related assignments or tasks?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Figure_1!$A$1:$A$5</c:f>
              <c:strCache>
                <c:ptCount val="5"/>
                <c:pt idx="0">
                  <c:v>Never</c:v>
                </c:pt>
                <c:pt idx="1">
                  <c:v>Rarely</c:v>
                </c:pt>
                <c:pt idx="2">
                  <c:v>Sometimes</c:v>
                </c:pt>
                <c:pt idx="3">
                  <c:v>Often</c:v>
                </c:pt>
                <c:pt idx="4">
                  <c:v>Very Often</c:v>
                </c:pt>
              </c:strCache>
            </c:strRef>
          </c:cat>
          <c:val>
            <c:numRef>
              <c:f>Figure_1!$B$1:$B$5</c:f>
              <c:numCache>
                <c:formatCode>General</c:formatCode>
                <c:ptCount val="5"/>
                <c:pt idx="0">
                  <c:v>31</c:v>
                </c:pt>
                <c:pt idx="1">
                  <c:v>32</c:v>
                </c:pt>
                <c:pt idx="2">
                  <c:v>27</c:v>
                </c:pt>
                <c:pt idx="3">
                  <c:v>8</c:v>
                </c:pt>
                <c:pt idx="4">
                  <c:v>4</c:v>
                </c:pt>
              </c:numCache>
            </c:numRef>
          </c:val>
          <c:extLst>
            <c:ext xmlns:c16="http://schemas.microsoft.com/office/drawing/2014/chart" uri="{C3380CC4-5D6E-409C-BE32-E72D297353CC}">
              <c16:uniqueId val="{00000000-0BA9-4E0F-B26C-94D4C0B4D324}"/>
            </c:ext>
          </c:extLst>
        </c:ser>
        <c:dLbls>
          <c:showLegendKey val="0"/>
          <c:showVal val="0"/>
          <c:showCatName val="0"/>
          <c:showSerName val="0"/>
          <c:showPercent val="0"/>
          <c:showBubbleSize val="0"/>
        </c:dLbls>
        <c:gapWidth val="182"/>
        <c:axId val="1036584176"/>
        <c:axId val="1585895712"/>
      </c:barChart>
      <c:catAx>
        <c:axId val="103658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895712"/>
        <c:crosses val="autoZero"/>
        <c:auto val="1"/>
        <c:lblAlgn val="ctr"/>
        <c:lblOffset val="100"/>
        <c:noMultiLvlLbl val="0"/>
      </c:catAx>
      <c:valAx>
        <c:axId val="15858957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Student</a:t>
                </a:r>
                <a:r>
                  <a:rPr lang="en-US" baseline="0"/>
                  <a:t> respondents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584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Following the library session, how likely are you to use AI tools like ChatGPT for research related assignments or tasks? </a:t>
            </a:r>
            <a:r>
              <a:rPr lang="en-US" sz="1400" b="0" i="0" u="none" strike="noStrike" baseline="0"/>
              <a:t> </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Figure_2!$A$1:$A$5</c:f>
              <c:strCache>
                <c:ptCount val="5"/>
                <c:pt idx="0">
                  <c:v>Very Unlikely</c:v>
                </c:pt>
                <c:pt idx="1">
                  <c:v>Unlikely</c:v>
                </c:pt>
                <c:pt idx="2">
                  <c:v>Neither likely nor unlikely</c:v>
                </c:pt>
                <c:pt idx="3">
                  <c:v>Likely</c:v>
                </c:pt>
                <c:pt idx="4">
                  <c:v>Very Likely</c:v>
                </c:pt>
              </c:strCache>
            </c:strRef>
          </c:cat>
          <c:val>
            <c:numRef>
              <c:f>Figure_2!$B$1:$B$5</c:f>
              <c:numCache>
                <c:formatCode>General</c:formatCode>
                <c:ptCount val="5"/>
                <c:pt idx="0">
                  <c:v>5</c:v>
                </c:pt>
                <c:pt idx="1">
                  <c:v>7</c:v>
                </c:pt>
                <c:pt idx="2">
                  <c:v>23</c:v>
                </c:pt>
                <c:pt idx="3">
                  <c:v>53</c:v>
                </c:pt>
                <c:pt idx="4">
                  <c:v>14</c:v>
                </c:pt>
              </c:numCache>
            </c:numRef>
          </c:val>
          <c:extLst>
            <c:ext xmlns:c16="http://schemas.microsoft.com/office/drawing/2014/chart" uri="{C3380CC4-5D6E-409C-BE32-E72D297353CC}">
              <c16:uniqueId val="{00000000-5852-41FC-AF93-A78881E09DF2}"/>
            </c:ext>
          </c:extLst>
        </c:ser>
        <c:dLbls>
          <c:showLegendKey val="0"/>
          <c:showVal val="0"/>
          <c:showCatName val="0"/>
          <c:showSerName val="0"/>
          <c:showPercent val="0"/>
          <c:showBubbleSize val="0"/>
        </c:dLbls>
        <c:gapWidth val="182"/>
        <c:axId val="1032066176"/>
        <c:axId val="1599013136"/>
      </c:barChart>
      <c:catAx>
        <c:axId val="103206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013136"/>
        <c:crosses val="autoZero"/>
        <c:auto val="1"/>
        <c:lblAlgn val="ctr"/>
        <c:lblOffset val="100"/>
        <c:noMultiLvlLbl val="0"/>
      </c:catAx>
      <c:valAx>
        <c:axId val="1599013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Student</a:t>
                </a:r>
                <a:r>
                  <a:rPr lang="en-US" baseline="0"/>
                  <a:t> respondents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06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409575</xdr:colOff>
      <xdr:row>12</xdr:row>
      <xdr:rowOff>14287</xdr:rowOff>
    </xdr:from>
    <xdr:to>
      <xdr:col>18</xdr:col>
      <xdr:colOff>104775</xdr:colOff>
      <xdr:row>27</xdr:row>
      <xdr:rowOff>42862</xdr:rowOff>
    </xdr:to>
    <xdr:graphicFrame macro="">
      <xdr:nvGraphicFramePr>
        <xdr:cNvPr id="2" name="Chart 1">
          <a:extLst>
            <a:ext uri="{FF2B5EF4-FFF2-40B4-BE49-F238E27FC236}">
              <a16:creationId xmlns:a16="http://schemas.microsoft.com/office/drawing/2014/main" id="{138C4978-2140-7B87-E5A5-E6A2845DF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114300</xdr:colOff>
      <xdr:row>12</xdr:row>
      <xdr:rowOff>11112</xdr:rowOff>
    </xdr:from>
    <xdr:to>
      <xdr:col>16</xdr:col>
      <xdr:colOff>419100</xdr:colOff>
      <xdr:row>27</xdr:row>
      <xdr:rowOff>46037</xdr:rowOff>
    </xdr:to>
    <xdr:graphicFrame macro="">
      <xdr:nvGraphicFramePr>
        <xdr:cNvPr id="2" name="Chart 1">
          <a:extLst>
            <a:ext uri="{FF2B5EF4-FFF2-40B4-BE49-F238E27FC236}">
              <a16:creationId xmlns:a16="http://schemas.microsoft.com/office/drawing/2014/main" id="{7E7530EC-C9E3-485C-5A6E-C7CB11272D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103" totalsRowShown="0" headerRowDxfId="12" dataDxfId="11">
  <autoFilter ref="A1:K103" xr:uid="{00000000-0009-0000-0100-000001000000}"/>
  <tableColumns count="11">
    <tableColumn id="1" xr3:uid="{00000000-0010-0000-0000-000001000000}" name="ID" dataDxfId="10"/>
    <tableColumn id="2" xr3:uid="{00000000-0010-0000-0000-000002000000}" name="Start time" dataDxfId="9"/>
    <tableColumn id="3" xr3:uid="{00000000-0010-0000-0000-000003000000}" name="Completion time" dataDxfId="8"/>
    <tableColumn id="4" xr3:uid="{00000000-0010-0000-0000-000004000000}" name="Email" dataDxfId="7"/>
    <tableColumn id="5" xr3:uid="{00000000-0010-0000-0000-000005000000}" name="Name" dataDxfId="6"/>
    <tableColumn id="6" xr3:uid="{00000000-0010-0000-0000-000006000000}" name="Last modified time" dataDxfId="5"/>
    <tableColumn id="7" xr3:uid="{00000000-0010-0000-0000-000007000000}" name="What_course_are_you_currently_enrolled_in_during_which_you_met_with_a_science_and_engineering_librarian?_Please_provide_the_four_letter_course_code_and_the_four_digit_course_number_(e.g.,_CHEM_363..." dataDxfId="4"/>
    <tableColumn id="8" xr3:uid="{00000000-0010-0000-0000-000008000000}" name="Before the library session, how frequently had you used AI tools like ChatGPT for research related assignments or tasks? " dataDxfId="3"/>
    <tableColumn id="9" xr3:uid="{00000000-0010-0000-0000-000009000000}" name="Following the library session, how likely are you to use AI tools like ChatGPT for research related assignments or tasks? " dataDxfId="2"/>
    <tableColumn id="10" xr3:uid="{00000000-0010-0000-0000-00000A000000}" name="What's a potential limitation of using AI tools like ChatGPT for conducting background research?" dataDxfId="1"/>
    <tableColumn id="11" xr3:uid="{00000000-0010-0000-0000-00000B000000}" name="What's a potentially useful way to use AI tools like ChatGPT when conducting background researc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3"/>
  <sheetViews>
    <sheetView topLeftCell="H1" zoomScaleNormal="100" workbookViewId="0">
      <selection activeCell="J1" sqref="J1:K102"/>
    </sheetView>
  </sheetViews>
  <sheetFormatPr baseColWidth="10" defaultColWidth="8.6640625" defaultRowHeight="15" x14ac:dyDescent="0.2"/>
  <cols>
    <col min="1" max="9" width="20" style="7" bestFit="1" customWidth="1"/>
    <col min="10" max="10" width="110.83203125" style="7" customWidth="1"/>
    <col min="11" max="11" width="92.6640625" style="7" customWidth="1"/>
    <col min="12" max="16384" width="8.6640625" style="7"/>
  </cols>
  <sheetData>
    <row r="1" spans="1:11" ht="144" x14ac:dyDescent="0.2">
      <c r="A1" s="7" t="s">
        <v>0</v>
      </c>
      <c r="B1" s="7" t="s">
        <v>1</v>
      </c>
      <c r="C1" s="7" t="s">
        <v>2</v>
      </c>
      <c r="D1" s="7" t="s">
        <v>3</v>
      </c>
      <c r="E1" s="7" t="s">
        <v>4</v>
      </c>
      <c r="F1" s="7" t="s">
        <v>5</v>
      </c>
      <c r="G1" s="7" t="s">
        <v>6</v>
      </c>
      <c r="H1" s="7" t="s">
        <v>7</v>
      </c>
      <c r="I1" s="7" t="s">
        <v>8</v>
      </c>
      <c r="J1" s="7" t="s">
        <v>9</v>
      </c>
      <c r="K1" s="7" t="s">
        <v>10</v>
      </c>
    </row>
    <row r="2" spans="1:11" ht="16" x14ac:dyDescent="0.2">
      <c r="A2" s="7">
        <v>1</v>
      </c>
      <c r="B2" s="8">
        <v>45169.733645833301</v>
      </c>
      <c r="C2" s="8">
        <v>45169.735219907401</v>
      </c>
      <c r="D2" s="7" t="s">
        <v>11</v>
      </c>
      <c r="F2" s="8"/>
      <c r="G2" s="7" t="s">
        <v>12</v>
      </c>
      <c r="H2" s="7" t="s">
        <v>13</v>
      </c>
      <c r="I2" s="7" t="s">
        <v>14</v>
      </c>
      <c r="J2" s="7" t="s">
        <v>15</v>
      </c>
      <c r="K2" s="7" t="s">
        <v>16</v>
      </c>
    </row>
    <row r="3" spans="1:11" ht="32" x14ac:dyDescent="0.2">
      <c r="A3" s="7">
        <v>2</v>
      </c>
      <c r="B3" s="8">
        <v>45169.825219907398</v>
      </c>
      <c r="C3" s="8">
        <v>45170.323692129597</v>
      </c>
      <c r="D3" s="7" t="s">
        <v>11</v>
      </c>
      <c r="F3" s="8"/>
      <c r="G3" s="7" t="s">
        <v>12</v>
      </c>
      <c r="H3" s="7" t="s">
        <v>13</v>
      </c>
      <c r="I3" s="7" t="s">
        <v>17</v>
      </c>
      <c r="J3" s="7" t="s">
        <v>18</v>
      </c>
      <c r="K3" s="7" t="s">
        <v>19</v>
      </c>
    </row>
    <row r="4" spans="1:11" ht="32" x14ac:dyDescent="0.2">
      <c r="A4" s="7">
        <v>3</v>
      </c>
      <c r="B4" s="8">
        <v>45170.375243055598</v>
      </c>
      <c r="C4" s="8">
        <v>45170.3765740741</v>
      </c>
      <c r="D4" s="7" t="s">
        <v>11</v>
      </c>
      <c r="F4" s="8"/>
      <c r="G4" s="7" t="s">
        <v>12</v>
      </c>
      <c r="H4" s="7" t="s">
        <v>20</v>
      </c>
      <c r="I4" s="7" t="s">
        <v>17</v>
      </c>
      <c r="J4" s="7" t="s">
        <v>21</v>
      </c>
      <c r="K4" s="7" t="s">
        <v>22</v>
      </c>
    </row>
    <row r="5" spans="1:11" ht="32" x14ac:dyDescent="0.2">
      <c r="A5" s="7">
        <v>4</v>
      </c>
      <c r="B5" s="8">
        <v>45170.446608796301</v>
      </c>
      <c r="C5" s="8">
        <v>45170.448495370401</v>
      </c>
      <c r="D5" s="7" t="s">
        <v>11</v>
      </c>
      <c r="F5" s="8"/>
      <c r="G5" s="7" t="s">
        <v>23</v>
      </c>
      <c r="H5" s="7" t="s">
        <v>20</v>
      </c>
      <c r="I5" s="7" t="s">
        <v>24</v>
      </c>
      <c r="J5" s="7" t="s">
        <v>25</v>
      </c>
      <c r="K5" s="7" t="s">
        <v>26</v>
      </c>
    </row>
    <row r="6" spans="1:11" ht="32" x14ac:dyDescent="0.2">
      <c r="A6" s="7">
        <v>5</v>
      </c>
      <c r="B6" s="8">
        <v>45170.461412037002</v>
      </c>
      <c r="C6" s="8">
        <v>45170.462685185201</v>
      </c>
      <c r="D6" s="7" t="s">
        <v>11</v>
      </c>
      <c r="F6" s="8"/>
      <c r="G6" s="7" t="s">
        <v>23</v>
      </c>
      <c r="H6" s="7" t="s">
        <v>20</v>
      </c>
      <c r="I6" s="7" t="s">
        <v>17</v>
      </c>
      <c r="J6" s="7" t="s">
        <v>27</v>
      </c>
      <c r="K6" s="7" t="s">
        <v>28</v>
      </c>
    </row>
    <row r="7" spans="1:11" ht="32" x14ac:dyDescent="0.2">
      <c r="A7" s="7">
        <v>6</v>
      </c>
      <c r="B7" s="8">
        <v>45170.472673611097</v>
      </c>
      <c r="C7" s="8">
        <v>45170.473437499997</v>
      </c>
      <c r="D7" s="7" t="s">
        <v>11</v>
      </c>
      <c r="F7" s="8"/>
      <c r="G7" s="7" t="s">
        <v>23</v>
      </c>
      <c r="H7" s="7" t="s">
        <v>29</v>
      </c>
      <c r="I7" s="7" t="s">
        <v>30</v>
      </c>
      <c r="J7" s="7" t="s">
        <v>31</v>
      </c>
      <c r="K7" s="7" t="s">
        <v>32</v>
      </c>
    </row>
    <row r="8" spans="1:11" ht="16" x14ac:dyDescent="0.2">
      <c r="A8" s="7">
        <v>7</v>
      </c>
      <c r="B8" s="8">
        <v>45170.478240740696</v>
      </c>
      <c r="C8" s="8">
        <v>45170.478888888902</v>
      </c>
      <c r="D8" s="7" t="s">
        <v>11</v>
      </c>
      <c r="F8" s="8"/>
      <c r="G8" s="7" t="s">
        <v>23</v>
      </c>
      <c r="H8" s="7" t="s">
        <v>20</v>
      </c>
      <c r="I8" s="7" t="s">
        <v>33</v>
      </c>
      <c r="J8" s="7" t="s">
        <v>34</v>
      </c>
      <c r="K8" s="7" t="s">
        <v>35</v>
      </c>
    </row>
    <row r="9" spans="1:11" ht="16" x14ac:dyDescent="0.2">
      <c r="A9" s="7">
        <v>8</v>
      </c>
      <c r="B9" s="8">
        <v>45170.497025463003</v>
      </c>
      <c r="C9" s="8">
        <v>45170.497407407398</v>
      </c>
      <c r="D9" s="7" t="s">
        <v>11</v>
      </c>
      <c r="F9" s="8"/>
      <c r="G9" s="7" t="s">
        <v>23</v>
      </c>
      <c r="H9" s="7" t="s">
        <v>20</v>
      </c>
      <c r="I9" s="7" t="s">
        <v>14</v>
      </c>
    </row>
    <row r="10" spans="1:11" ht="32" x14ac:dyDescent="0.2">
      <c r="A10" s="7">
        <v>9</v>
      </c>
      <c r="B10" s="8">
        <v>45170.500381944403</v>
      </c>
      <c r="C10" s="8">
        <v>45170.503287036998</v>
      </c>
      <c r="D10" s="7" t="s">
        <v>11</v>
      </c>
      <c r="F10" s="8"/>
      <c r="G10" s="7" t="s">
        <v>23</v>
      </c>
      <c r="H10" s="7" t="s">
        <v>36</v>
      </c>
      <c r="I10" s="7" t="s">
        <v>14</v>
      </c>
      <c r="J10" s="7" t="s">
        <v>37</v>
      </c>
      <c r="K10" s="7" t="s">
        <v>38</v>
      </c>
    </row>
    <row r="11" spans="1:11" ht="16" x14ac:dyDescent="0.2">
      <c r="A11" s="7">
        <v>10</v>
      </c>
      <c r="B11" s="8">
        <v>45170.571134259299</v>
      </c>
      <c r="C11" s="8">
        <v>45170.572233796302</v>
      </c>
      <c r="D11" s="7" t="s">
        <v>11</v>
      </c>
      <c r="F11" s="8"/>
      <c r="G11" s="7" t="s">
        <v>23</v>
      </c>
      <c r="H11" s="7" t="s">
        <v>20</v>
      </c>
      <c r="I11" s="7" t="s">
        <v>14</v>
      </c>
      <c r="J11" s="7" t="s">
        <v>39</v>
      </c>
      <c r="K11" s="7" t="s">
        <v>40</v>
      </c>
    </row>
    <row r="12" spans="1:11" ht="32" x14ac:dyDescent="0.2">
      <c r="A12" s="7">
        <v>11</v>
      </c>
      <c r="B12" s="8">
        <v>45170.674375000002</v>
      </c>
      <c r="C12" s="8">
        <v>45170.677511574097</v>
      </c>
      <c r="D12" s="7" t="s">
        <v>11</v>
      </c>
      <c r="F12" s="8"/>
      <c r="G12" s="7" t="s">
        <v>41</v>
      </c>
      <c r="H12" s="7" t="s">
        <v>13</v>
      </c>
      <c r="I12" s="7" t="s">
        <v>14</v>
      </c>
      <c r="J12" s="7" t="s">
        <v>42</v>
      </c>
      <c r="K12" s="7" t="s">
        <v>43</v>
      </c>
    </row>
    <row r="13" spans="1:11" ht="32" x14ac:dyDescent="0.2">
      <c r="A13" s="7">
        <v>12</v>
      </c>
      <c r="B13" s="8">
        <v>45170.432500000003</v>
      </c>
      <c r="C13" s="8">
        <v>45170.960821759298</v>
      </c>
      <c r="D13" s="7" t="s">
        <v>11</v>
      </c>
      <c r="F13" s="8"/>
      <c r="G13" s="7" t="s">
        <v>23</v>
      </c>
      <c r="H13" s="7" t="s">
        <v>13</v>
      </c>
      <c r="I13" s="7" t="s">
        <v>17</v>
      </c>
      <c r="J13" s="7" t="s">
        <v>44</v>
      </c>
      <c r="K13" s="7" t="s">
        <v>45</v>
      </c>
    </row>
    <row r="14" spans="1:11" ht="48" x14ac:dyDescent="0.2">
      <c r="A14" s="7">
        <v>13</v>
      </c>
      <c r="B14" s="8">
        <v>45170.964826388903</v>
      </c>
      <c r="C14" s="8">
        <v>45170.974756944401</v>
      </c>
      <c r="D14" s="7" t="s">
        <v>11</v>
      </c>
      <c r="F14" s="8"/>
      <c r="G14" s="7" t="s">
        <v>23</v>
      </c>
      <c r="H14" s="7" t="s">
        <v>36</v>
      </c>
      <c r="I14" s="7" t="s">
        <v>14</v>
      </c>
      <c r="J14" s="7" t="s">
        <v>46</v>
      </c>
      <c r="K14" s="7" t="s">
        <v>47</v>
      </c>
    </row>
    <row r="15" spans="1:11" ht="16" x14ac:dyDescent="0.2">
      <c r="A15" s="7">
        <v>14</v>
      </c>
      <c r="B15" s="8">
        <v>45171.5949189815</v>
      </c>
      <c r="C15" s="8">
        <v>45171.596342592602</v>
      </c>
      <c r="D15" s="7" t="s">
        <v>11</v>
      </c>
      <c r="F15" s="8"/>
      <c r="G15" s="7" t="s">
        <v>23</v>
      </c>
      <c r="H15" s="7" t="s">
        <v>20</v>
      </c>
      <c r="I15" s="7" t="s">
        <v>24</v>
      </c>
      <c r="J15" s="7" t="s">
        <v>48</v>
      </c>
      <c r="K15" s="7" t="s">
        <v>49</v>
      </c>
    </row>
    <row r="16" spans="1:11" ht="32" x14ac:dyDescent="0.2">
      <c r="A16" s="7">
        <v>15</v>
      </c>
      <c r="B16" s="8">
        <v>45171.712141203701</v>
      </c>
      <c r="C16" s="8">
        <v>45171.713113425903</v>
      </c>
      <c r="D16" s="7" t="s">
        <v>11</v>
      </c>
      <c r="F16" s="8"/>
      <c r="G16" s="7" t="s">
        <v>23</v>
      </c>
      <c r="H16" s="7" t="s">
        <v>36</v>
      </c>
      <c r="I16" s="7" t="s">
        <v>14</v>
      </c>
      <c r="J16" s="7" t="s">
        <v>50</v>
      </c>
      <c r="K16" s="7" t="s">
        <v>51</v>
      </c>
    </row>
    <row r="17" spans="1:11" ht="16" x14ac:dyDescent="0.2">
      <c r="A17" s="7">
        <v>16</v>
      </c>
      <c r="B17" s="8">
        <v>45173.683159722197</v>
      </c>
      <c r="C17" s="8">
        <v>45173.683912036999</v>
      </c>
      <c r="D17" s="7" t="s">
        <v>11</v>
      </c>
      <c r="F17" s="8"/>
      <c r="G17" s="7" t="s">
        <v>12</v>
      </c>
      <c r="H17" s="7" t="s">
        <v>36</v>
      </c>
      <c r="I17" s="7" t="s">
        <v>14</v>
      </c>
      <c r="J17" s="7" t="s">
        <v>52</v>
      </c>
      <c r="K17" s="7" t="s">
        <v>53</v>
      </c>
    </row>
    <row r="18" spans="1:11" ht="48" x14ac:dyDescent="0.2">
      <c r="A18" s="7">
        <v>17</v>
      </c>
      <c r="B18" s="8">
        <v>45175.555219907401</v>
      </c>
      <c r="C18" s="8">
        <v>45175.556944444397</v>
      </c>
      <c r="D18" s="7" t="s">
        <v>11</v>
      </c>
      <c r="F18" s="8"/>
      <c r="G18" s="7" t="s">
        <v>54</v>
      </c>
      <c r="H18" s="7" t="s">
        <v>20</v>
      </c>
      <c r="I18" s="7" t="s">
        <v>17</v>
      </c>
      <c r="J18" s="7" t="s">
        <v>55</v>
      </c>
      <c r="K18" s="7" t="s">
        <v>56</v>
      </c>
    </row>
    <row r="19" spans="1:11" ht="48" x14ac:dyDescent="0.2">
      <c r="A19" s="7">
        <v>18</v>
      </c>
      <c r="B19" s="8">
        <v>45175.558576388903</v>
      </c>
      <c r="C19" s="8">
        <v>45175.5909606481</v>
      </c>
      <c r="D19" s="7" t="s">
        <v>11</v>
      </c>
      <c r="F19" s="8"/>
      <c r="G19" s="7" t="s">
        <v>54</v>
      </c>
      <c r="H19" s="7" t="s">
        <v>57</v>
      </c>
      <c r="I19" s="7" t="s">
        <v>30</v>
      </c>
      <c r="J19" s="7" t="s">
        <v>58</v>
      </c>
      <c r="K19" s="7" t="s">
        <v>59</v>
      </c>
    </row>
    <row r="20" spans="1:11" ht="48" x14ac:dyDescent="0.2">
      <c r="A20" s="7">
        <v>19</v>
      </c>
      <c r="B20" s="8">
        <v>45175.658263888901</v>
      </c>
      <c r="C20" s="8">
        <v>45175.66</v>
      </c>
      <c r="D20" s="7" t="s">
        <v>11</v>
      </c>
      <c r="F20" s="8"/>
      <c r="G20" s="7" t="s">
        <v>54</v>
      </c>
      <c r="H20" s="7" t="s">
        <v>13</v>
      </c>
      <c r="I20" s="7" t="s">
        <v>14</v>
      </c>
      <c r="J20" s="7" t="s">
        <v>60</v>
      </c>
      <c r="K20" s="7" t="s">
        <v>61</v>
      </c>
    </row>
    <row r="21" spans="1:11" ht="32" x14ac:dyDescent="0.2">
      <c r="A21" s="7">
        <v>20</v>
      </c>
      <c r="B21" s="8">
        <v>45175.761493055601</v>
      </c>
      <c r="C21" s="8">
        <v>45175.764085648101</v>
      </c>
      <c r="D21" s="7" t="s">
        <v>11</v>
      </c>
      <c r="F21" s="8"/>
      <c r="G21" s="7" t="s">
        <v>54</v>
      </c>
      <c r="H21" s="7" t="s">
        <v>20</v>
      </c>
      <c r="I21" s="7" t="s">
        <v>33</v>
      </c>
      <c r="J21" s="7" t="s">
        <v>62</v>
      </c>
      <c r="K21" s="7" t="s">
        <v>63</v>
      </c>
    </row>
    <row r="22" spans="1:11" ht="16" x14ac:dyDescent="0.2">
      <c r="A22" s="7">
        <v>21</v>
      </c>
      <c r="B22" s="8">
        <v>45176.3967708333</v>
      </c>
      <c r="C22" s="8">
        <v>45176.397245370397</v>
      </c>
      <c r="D22" s="7" t="s">
        <v>11</v>
      </c>
      <c r="F22" s="8"/>
      <c r="G22" s="7" t="s">
        <v>54</v>
      </c>
      <c r="H22" s="7" t="s">
        <v>29</v>
      </c>
      <c r="I22" s="7" t="s">
        <v>30</v>
      </c>
      <c r="J22" s="7" t="s">
        <v>64</v>
      </c>
      <c r="K22" s="7" t="s">
        <v>65</v>
      </c>
    </row>
    <row r="23" spans="1:11" ht="16" x14ac:dyDescent="0.2">
      <c r="A23" s="7">
        <v>22</v>
      </c>
      <c r="B23" s="8">
        <v>45176.396782407399</v>
      </c>
      <c r="C23" s="8">
        <v>45176.3973611111</v>
      </c>
      <c r="D23" s="7" t="s">
        <v>11</v>
      </c>
      <c r="F23" s="8"/>
      <c r="G23" s="7" t="s">
        <v>54</v>
      </c>
      <c r="H23" s="7" t="s">
        <v>36</v>
      </c>
      <c r="I23" s="7" t="s">
        <v>14</v>
      </c>
      <c r="J23" s="7" t="s">
        <v>66</v>
      </c>
      <c r="K23" s="7" t="s">
        <v>67</v>
      </c>
    </row>
    <row r="24" spans="1:11" ht="16" x14ac:dyDescent="0.2">
      <c r="A24" s="7">
        <v>23</v>
      </c>
      <c r="B24" s="8">
        <v>45176.396759259304</v>
      </c>
      <c r="C24" s="8">
        <v>45176.397754629601</v>
      </c>
      <c r="D24" s="7" t="s">
        <v>11</v>
      </c>
      <c r="F24" s="8"/>
      <c r="G24" s="7" t="s">
        <v>54</v>
      </c>
      <c r="H24" s="7" t="s">
        <v>13</v>
      </c>
      <c r="I24" s="7" t="s">
        <v>14</v>
      </c>
      <c r="J24" s="7" t="s">
        <v>68</v>
      </c>
      <c r="K24" s="7" t="s">
        <v>69</v>
      </c>
    </row>
    <row r="25" spans="1:11" ht="32" x14ac:dyDescent="0.2">
      <c r="A25" s="7">
        <v>24</v>
      </c>
      <c r="B25" s="8">
        <v>45176.395219907397</v>
      </c>
      <c r="C25" s="8">
        <v>45176.397789351897</v>
      </c>
      <c r="D25" s="7" t="s">
        <v>11</v>
      </c>
      <c r="F25" s="8"/>
      <c r="G25" s="7" t="s">
        <v>54</v>
      </c>
      <c r="H25" s="7" t="s">
        <v>20</v>
      </c>
      <c r="I25" s="7" t="s">
        <v>14</v>
      </c>
      <c r="J25" s="7" t="s">
        <v>70</v>
      </c>
      <c r="K25" s="7" t="s">
        <v>71</v>
      </c>
    </row>
    <row r="26" spans="1:11" ht="32" x14ac:dyDescent="0.2">
      <c r="A26" s="7">
        <v>25</v>
      </c>
      <c r="B26" s="8">
        <v>45176.397164351903</v>
      </c>
      <c r="C26" s="8">
        <v>45176.398182870398</v>
      </c>
      <c r="D26" s="7" t="s">
        <v>11</v>
      </c>
      <c r="F26" s="8"/>
      <c r="G26" s="7" t="s">
        <v>54</v>
      </c>
      <c r="H26" s="7" t="s">
        <v>20</v>
      </c>
      <c r="I26" s="7" t="s">
        <v>17</v>
      </c>
      <c r="J26" s="7" t="s">
        <v>72</v>
      </c>
      <c r="K26" s="7" t="s">
        <v>73</v>
      </c>
    </row>
    <row r="27" spans="1:11" ht="32" x14ac:dyDescent="0.2">
      <c r="A27" s="7">
        <v>26</v>
      </c>
      <c r="B27" s="8">
        <v>45176.397696759297</v>
      </c>
      <c r="C27" s="8">
        <v>45176.398287037002</v>
      </c>
      <c r="D27" s="7" t="s">
        <v>11</v>
      </c>
      <c r="F27" s="8"/>
      <c r="G27" s="7" t="s">
        <v>54</v>
      </c>
      <c r="H27" s="7" t="s">
        <v>20</v>
      </c>
      <c r="I27" s="7" t="s">
        <v>17</v>
      </c>
      <c r="J27" s="7" t="s">
        <v>74</v>
      </c>
      <c r="K27" s="7" t="s">
        <v>75</v>
      </c>
    </row>
    <row r="28" spans="1:11" ht="32" x14ac:dyDescent="0.2">
      <c r="A28" s="7">
        <v>27</v>
      </c>
      <c r="B28" s="8">
        <v>45176.3976273148</v>
      </c>
      <c r="C28" s="8">
        <v>45176.39875</v>
      </c>
      <c r="D28" s="7" t="s">
        <v>11</v>
      </c>
      <c r="F28" s="8"/>
      <c r="G28" s="7" t="s">
        <v>54</v>
      </c>
      <c r="H28" s="7" t="s">
        <v>13</v>
      </c>
      <c r="I28" s="7" t="s">
        <v>17</v>
      </c>
      <c r="J28" s="7" t="s">
        <v>76</v>
      </c>
      <c r="K28" s="7" t="s">
        <v>77</v>
      </c>
    </row>
    <row r="29" spans="1:11" ht="32" x14ac:dyDescent="0.2">
      <c r="A29" s="7">
        <v>28</v>
      </c>
      <c r="B29" s="8">
        <v>45176.3980324074</v>
      </c>
      <c r="C29" s="8">
        <v>45176.3988888889</v>
      </c>
      <c r="D29" s="7" t="s">
        <v>11</v>
      </c>
      <c r="F29" s="8"/>
      <c r="G29" s="7" t="s">
        <v>54</v>
      </c>
      <c r="H29" s="7" t="s">
        <v>13</v>
      </c>
      <c r="I29" s="7" t="s">
        <v>17</v>
      </c>
      <c r="J29" s="7" t="s">
        <v>78</v>
      </c>
      <c r="K29" s="7" t="s">
        <v>79</v>
      </c>
    </row>
    <row r="30" spans="1:11" ht="16" x14ac:dyDescent="0.2">
      <c r="A30" s="7">
        <v>29</v>
      </c>
      <c r="B30" s="8">
        <v>45176.398645833302</v>
      </c>
      <c r="C30" s="8">
        <v>45176.399895833303</v>
      </c>
      <c r="D30" s="7" t="s">
        <v>11</v>
      </c>
      <c r="F30" s="8"/>
      <c r="G30" s="7" t="s">
        <v>54</v>
      </c>
      <c r="H30" s="7" t="s">
        <v>13</v>
      </c>
      <c r="I30" s="7" t="s">
        <v>14</v>
      </c>
      <c r="J30" s="7" t="s">
        <v>80</v>
      </c>
      <c r="K30" s="7" t="s">
        <v>81</v>
      </c>
    </row>
    <row r="31" spans="1:11" ht="32" x14ac:dyDescent="0.2">
      <c r="A31" s="7">
        <v>30</v>
      </c>
      <c r="B31" s="8">
        <v>45176.397037037001</v>
      </c>
      <c r="C31" s="8">
        <v>45176.4000115741</v>
      </c>
      <c r="D31" s="7" t="s">
        <v>11</v>
      </c>
      <c r="F31" s="8"/>
      <c r="G31" s="7" t="s">
        <v>54</v>
      </c>
      <c r="H31" s="7" t="s">
        <v>13</v>
      </c>
      <c r="I31" s="7" t="s">
        <v>14</v>
      </c>
      <c r="J31" s="7" t="s">
        <v>82</v>
      </c>
      <c r="K31" s="7" t="s">
        <v>83</v>
      </c>
    </row>
    <row r="32" spans="1:11" ht="32" x14ac:dyDescent="0.2">
      <c r="A32" s="7">
        <v>31</v>
      </c>
      <c r="B32" s="8">
        <v>45176.460520833301</v>
      </c>
      <c r="C32" s="8">
        <v>45176.461134259298</v>
      </c>
      <c r="D32" s="7" t="s">
        <v>11</v>
      </c>
      <c r="F32" s="8"/>
      <c r="G32" s="7" t="s">
        <v>84</v>
      </c>
      <c r="H32" s="7" t="s">
        <v>36</v>
      </c>
      <c r="I32" s="7" t="s">
        <v>17</v>
      </c>
      <c r="J32" s="7" t="s">
        <v>85</v>
      </c>
      <c r="K32" s="7" t="s">
        <v>86</v>
      </c>
    </row>
    <row r="33" spans="1:11" ht="16" x14ac:dyDescent="0.2">
      <c r="A33" s="7">
        <v>32</v>
      </c>
      <c r="B33" s="8">
        <v>45176.460601851897</v>
      </c>
      <c r="C33" s="8">
        <v>45176.461180555598</v>
      </c>
      <c r="D33" s="7" t="s">
        <v>11</v>
      </c>
      <c r="F33" s="8"/>
      <c r="G33" s="7" t="s">
        <v>84</v>
      </c>
      <c r="H33" s="7" t="s">
        <v>20</v>
      </c>
      <c r="I33" s="7" t="s">
        <v>24</v>
      </c>
      <c r="J33" s="7" t="s">
        <v>87</v>
      </c>
      <c r="K33" s="7" t="s">
        <v>88</v>
      </c>
    </row>
    <row r="34" spans="1:11" ht="16" x14ac:dyDescent="0.2">
      <c r="A34" s="7">
        <v>33</v>
      </c>
      <c r="B34" s="8">
        <v>45176.460474537002</v>
      </c>
      <c r="C34" s="8">
        <v>45176.4612037037</v>
      </c>
      <c r="D34" s="7" t="s">
        <v>11</v>
      </c>
      <c r="F34" s="8"/>
      <c r="G34" s="7" t="s">
        <v>84</v>
      </c>
      <c r="H34" s="7" t="s">
        <v>13</v>
      </c>
      <c r="I34" s="7" t="s">
        <v>14</v>
      </c>
      <c r="J34" s="7" t="s">
        <v>89</v>
      </c>
      <c r="K34" s="7" t="s">
        <v>90</v>
      </c>
    </row>
    <row r="35" spans="1:11" ht="16" x14ac:dyDescent="0.2">
      <c r="A35" s="7">
        <v>34</v>
      </c>
      <c r="B35" s="8">
        <v>45176.460555555597</v>
      </c>
      <c r="C35" s="8">
        <v>45176.4612037037</v>
      </c>
      <c r="D35" s="7" t="s">
        <v>11</v>
      </c>
      <c r="F35" s="8"/>
      <c r="G35" s="7" t="s">
        <v>84</v>
      </c>
      <c r="H35" s="7" t="s">
        <v>13</v>
      </c>
      <c r="I35" s="7" t="s">
        <v>14</v>
      </c>
    </row>
    <row r="36" spans="1:11" ht="16" x14ac:dyDescent="0.2">
      <c r="A36" s="7">
        <v>35</v>
      </c>
      <c r="B36" s="8">
        <v>45176.4605324074</v>
      </c>
      <c r="C36" s="8">
        <v>45176.461307870399</v>
      </c>
      <c r="D36" s="7" t="s">
        <v>11</v>
      </c>
      <c r="F36" s="8"/>
      <c r="G36" s="7" t="s">
        <v>84</v>
      </c>
      <c r="H36" s="7" t="s">
        <v>36</v>
      </c>
      <c r="I36" s="7" t="s">
        <v>14</v>
      </c>
      <c r="J36" s="7" t="s">
        <v>91</v>
      </c>
      <c r="K36" s="7" t="s">
        <v>92</v>
      </c>
    </row>
    <row r="37" spans="1:11" ht="32" x14ac:dyDescent="0.2">
      <c r="A37" s="7">
        <v>36</v>
      </c>
      <c r="B37" s="8">
        <v>45176.460636574098</v>
      </c>
      <c r="C37" s="8">
        <v>45176.461319444403</v>
      </c>
      <c r="D37" s="7" t="s">
        <v>11</v>
      </c>
      <c r="F37" s="8"/>
      <c r="G37" s="7" t="s">
        <v>84</v>
      </c>
      <c r="H37" s="7" t="s">
        <v>36</v>
      </c>
      <c r="I37" s="7" t="s">
        <v>17</v>
      </c>
      <c r="J37" s="7" t="s">
        <v>93</v>
      </c>
      <c r="K37" s="7" t="s">
        <v>94</v>
      </c>
    </row>
    <row r="38" spans="1:11" ht="16" x14ac:dyDescent="0.2">
      <c r="A38" s="7">
        <v>37</v>
      </c>
      <c r="B38" s="8">
        <v>45176.460509259297</v>
      </c>
      <c r="C38" s="8">
        <v>45176.4613425926</v>
      </c>
      <c r="D38" s="7" t="s">
        <v>11</v>
      </c>
      <c r="F38" s="8"/>
      <c r="G38" s="7" t="s">
        <v>84</v>
      </c>
      <c r="H38" s="7" t="s">
        <v>13</v>
      </c>
      <c r="I38" s="7" t="s">
        <v>14</v>
      </c>
      <c r="J38" s="7" t="s">
        <v>95</v>
      </c>
      <c r="K38" s="7" t="s">
        <v>96</v>
      </c>
    </row>
    <row r="39" spans="1:11" ht="16" x14ac:dyDescent="0.2">
      <c r="A39" s="7">
        <v>38</v>
      </c>
      <c r="B39" s="8">
        <v>45176.460555555597</v>
      </c>
      <c r="C39" s="8">
        <v>45176.461377314801</v>
      </c>
      <c r="D39" s="7" t="s">
        <v>11</v>
      </c>
      <c r="F39" s="8"/>
      <c r="G39" s="7" t="s">
        <v>84</v>
      </c>
      <c r="H39" s="7" t="s">
        <v>20</v>
      </c>
      <c r="I39" s="7" t="s">
        <v>14</v>
      </c>
      <c r="J39" s="7" t="s">
        <v>97</v>
      </c>
      <c r="K39" s="7" t="s">
        <v>98</v>
      </c>
    </row>
    <row r="40" spans="1:11" ht="16" x14ac:dyDescent="0.2">
      <c r="A40" s="7">
        <v>39</v>
      </c>
      <c r="B40" s="8">
        <v>45176.460474537002</v>
      </c>
      <c r="C40" s="8">
        <v>45176.4613888889</v>
      </c>
      <c r="D40" s="7" t="s">
        <v>11</v>
      </c>
      <c r="F40" s="8"/>
      <c r="G40" s="7" t="s">
        <v>84</v>
      </c>
      <c r="H40" s="7" t="s">
        <v>57</v>
      </c>
      <c r="I40" s="7" t="s">
        <v>14</v>
      </c>
      <c r="J40" s="7" t="s">
        <v>99</v>
      </c>
      <c r="K40" s="7" t="s">
        <v>100</v>
      </c>
    </row>
    <row r="41" spans="1:11" ht="16" x14ac:dyDescent="0.2">
      <c r="A41" s="7">
        <v>40</v>
      </c>
      <c r="B41" s="8">
        <v>45176.460775462998</v>
      </c>
      <c r="C41" s="8">
        <v>45176.461423611101</v>
      </c>
      <c r="D41" s="7" t="s">
        <v>11</v>
      </c>
      <c r="F41" s="8"/>
      <c r="G41" s="7" t="s">
        <v>84</v>
      </c>
      <c r="H41" s="7" t="s">
        <v>57</v>
      </c>
      <c r="I41" s="7" t="s">
        <v>14</v>
      </c>
      <c r="J41" s="7" t="s">
        <v>101</v>
      </c>
      <c r="K41" s="7" t="s">
        <v>102</v>
      </c>
    </row>
    <row r="42" spans="1:11" ht="16" x14ac:dyDescent="0.2">
      <c r="A42" s="7">
        <v>41</v>
      </c>
      <c r="B42" s="8">
        <v>45176.460601851897</v>
      </c>
      <c r="C42" s="8">
        <v>45176.4614351852</v>
      </c>
      <c r="D42" s="7" t="s">
        <v>11</v>
      </c>
      <c r="F42" s="8"/>
      <c r="G42" s="7" t="s">
        <v>84</v>
      </c>
      <c r="H42" s="7" t="s">
        <v>36</v>
      </c>
      <c r="I42" s="7" t="s">
        <v>14</v>
      </c>
      <c r="J42" s="7" t="s">
        <v>103</v>
      </c>
      <c r="K42" s="7" t="s">
        <v>104</v>
      </c>
    </row>
    <row r="43" spans="1:11" ht="32" x14ac:dyDescent="0.2">
      <c r="A43" s="7">
        <v>42</v>
      </c>
      <c r="B43" s="8">
        <v>45176.4605324074</v>
      </c>
      <c r="C43" s="8">
        <v>45176.461550925902</v>
      </c>
      <c r="D43" s="7" t="s">
        <v>11</v>
      </c>
      <c r="F43" s="8"/>
      <c r="G43" s="7" t="s">
        <v>84</v>
      </c>
      <c r="H43" s="7" t="s">
        <v>36</v>
      </c>
      <c r="I43" s="7" t="s">
        <v>14</v>
      </c>
      <c r="J43" s="7" t="s">
        <v>105</v>
      </c>
      <c r="K43" s="7" t="s">
        <v>106</v>
      </c>
    </row>
    <row r="44" spans="1:11" ht="32" x14ac:dyDescent="0.2">
      <c r="A44" s="7">
        <v>43</v>
      </c>
      <c r="B44" s="8">
        <v>45176.460972222201</v>
      </c>
      <c r="C44" s="8">
        <v>45176.461574074099</v>
      </c>
      <c r="D44" s="7" t="s">
        <v>11</v>
      </c>
      <c r="F44" s="8"/>
      <c r="G44" s="7" t="s">
        <v>84</v>
      </c>
      <c r="H44" s="7" t="s">
        <v>13</v>
      </c>
      <c r="I44" s="7" t="s">
        <v>17</v>
      </c>
      <c r="J44" s="7" t="s">
        <v>107</v>
      </c>
      <c r="K44" s="7" t="s">
        <v>108</v>
      </c>
    </row>
    <row r="45" spans="1:11" ht="32" x14ac:dyDescent="0.2">
      <c r="A45" s="7">
        <v>44</v>
      </c>
      <c r="B45" s="8">
        <v>45176.460902777799</v>
      </c>
      <c r="C45" s="8">
        <v>45176.461574074099</v>
      </c>
      <c r="D45" s="7" t="s">
        <v>11</v>
      </c>
      <c r="F45" s="8"/>
      <c r="G45" s="7" t="s">
        <v>84</v>
      </c>
      <c r="H45" s="7" t="s">
        <v>36</v>
      </c>
      <c r="I45" s="7" t="s">
        <v>17</v>
      </c>
      <c r="J45" s="7" t="s">
        <v>109</v>
      </c>
      <c r="K45" s="7" t="s">
        <v>110</v>
      </c>
    </row>
    <row r="46" spans="1:11" ht="16" x14ac:dyDescent="0.2">
      <c r="A46" s="7">
        <v>45</v>
      </c>
      <c r="B46" s="8">
        <v>45176.460520833301</v>
      </c>
      <c r="C46" s="8">
        <v>45176.461643518502</v>
      </c>
      <c r="D46" s="7" t="s">
        <v>11</v>
      </c>
      <c r="F46" s="8"/>
      <c r="G46" s="7" t="s">
        <v>84</v>
      </c>
      <c r="H46" s="7" t="s">
        <v>57</v>
      </c>
      <c r="I46" s="7" t="s">
        <v>14</v>
      </c>
      <c r="J46" s="7" t="s">
        <v>111</v>
      </c>
      <c r="K46" s="7" t="s">
        <v>112</v>
      </c>
    </row>
    <row r="47" spans="1:11" ht="16" x14ac:dyDescent="0.2">
      <c r="A47" s="7">
        <v>46</v>
      </c>
      <c r="B47" s="8">
        <v>45176.461018518501</v>
      </c>
      <c r="C47" s="8">
        <v>45176.461759259299</v>
      </c>
      <c r="D47" s="7" t="s">
        <v>11</v>
      </c>
      <c r="F47" s="8"/>
      <c r="G47" s="7" t="s">
        <v>84</v>
      </c>
      <c r="H47" s="7" t="s">
        <v>13</v>
      </c>
      <c r="I47" s="7" t="s">
        <v>33</v>
      </c>
      <c r="J47" s="7" t="s">
        <v>113</v>
      </c>
      <c r="K47" s="7" t="s">
        <v>114</v>
      </c>
    </row>
    <row r="48" spans="1:11" ht="16" x14ac:dyDescent="0.2">
      <c r="A48" s="7">
        <v>47</v>
      </c>
      <c r="B48" s="8">
        <v>45176.4606712963</v>
      </c>
      <c r="C48" s="8">
        <v>45176.461921296301</v>
      </c>
      <c r="D48" s="7" t="s">
        <v>11</v>
      </c>
      <c r="F48" s="8"/>
      <c r="G48" s="7" t="s">
        <v>84</v>
      </c>
      <c r="H48" s="7" t="s">
        <v>20</v>
      </c>
      <c r="I48" s="7" t="s">
        <v>14</v>
      </c>
      <c r="J48" s="7" t="s">
        <v>115</v>
      </c>
      <c r="K48" s="7" t="s">
        <v>116</v>
      </c>
    </row>
    <row r="49" spans="1:11" ht="32" x14ac:dyDescent="0.2">
      <c r="A49" s="7">
        <v>48</v>
      </c>
      <c r="B49" s="8">
        <v>45176.460810185199</v>
      </c>
      <c r="C49" s="8">
        <v>45176.461932870399</v>
      </c>
      <c r="D49" s="7" t="s">
        <v>11</v>
      </c>
      <c r="F49" s="8"/>
      <c r="G49" s="7" t="s">
        <v>84</v>
      </c>
      <c r="H49" s="7" t="s">
        <v>36</v>
      </c>
      <c r="I49" s="7" t="s">
        <v>17</v>
      </c>
      <c r="J49" s="7" t="s">
        <v>117</v>
      </c>
      <c r="K49" s="7" t="s">
        <v>118</v>
      </c>
    </row>
    <row r="50" spans="1:11" ht="32" x14ac:dyDescent="0.2">
      <c r="A50" s="7">
        <v>49</v>
      </c>
      <c r="B50" s="8">
        <v>45176.460694444402</v>
      </c>
      <c r="C50" s="8">
        <v>45176.462094907401</v>
      </c>
      <c r="D50" s="7" t="s">
        <v>11</v>
      </c>
      <c r="F50" s="8"/>
      <c r="G50" s="7" t="s">
        <v>84</v>
      </c>
      <c r="H50" s="7" t="s">
        <v>36</v>
      </c>
      <c r="I50" s="7" t="s">
        <v>30</v>
      </c>
      <c r="J50" s="7" t="s">
        <v>119</v>
      </c>
      <c r="K50" s="7" t="s">
        <v>120</v>
      </c>
    </row>
    <row r="51" spans="1:11" ht="16" x14ac:dyDescent="0.2">
      <c r="A51" s="7">
        <v>50</v>
      </c>
      <c r="B51" s="8">
        <v>45176.460821759298</v>
      </c>
      <c r="C51" s="8">
        <v>45176.462094907401</v>
      </c>
      <c r="D51" s="7" t="s">
        <v>11</v>
      </c>
      <c r="F51" s="8"/>
      <c r="G51" s="7" t="s">
        <v>84</v>
      </c>
      <c r="H51" s="7" t="s">
        <v>20</v>
      </c>
      <c r="I51" s="7" t="s">
        <v>14</v>
      </c>
      <c r="J51" s="7" t="s">
        <v>121</v>
      </c>
      <c r="K51" s="7" t="s">
        <v>122</v>
      </c>
    </row>
    <row r="52" spans="1:11" ht="32" x14ac:dyDescent="0.2">
      <c r="A52" s="7">
        <v>51</v>
      </c>
      <c r="B52" s="8">
        <v>45176.460497685199</v>
      </c>
      <c r="C52" s="8">
        <v>45176.4621064815</v>
      </c>
      <c r="D52" s="7" t="s">
        <v>11</v>
      </c>
      <c r="F52" s="8"/>
      <c r="G52" s="7" t="s">
        <v>84</v>
      </c>
      <c r="H52" s="7" t="s">
        <v>36</v>
      </c>
      <c r="I52" s="7" t="s">
        <v>30</v>
      </c>
      <c r="J52" s="7" t="s">
        <v>123</v>
      </c>
      <c r="K52" s="7" t="s">
        <v>124</v>
      </c>
    </row>
    <row r="53" spans="1:11" ht="16" x14ac:dyDescent="0.2">
      <c r="A53" s="7">
        <v>52</v>
      </c>
      <c r="B53" s="8">
        <v>45176.460462962998</v>
      </c>
      <c r="C53" s="8">
        <v>45176.462129629603</v>
      </c>
      <c r="D53" s="7" t="s">
        <v>11</v>
      </c>
      <c r="F53" s="8"/>
      <c r="G53" s="7" t="s">
        <v>84</v>
      </c>
      <c r="H53" s="7" t="s">
        <v>20</v>
      </c>
      <c r="I53" s="7" t="s">
        <v>14</v>
      </c>
      <c r="J53" s="7" t="s">
        <v>125</v>
      </c>
      <c r="K53" s="7" t="s">
        <v>126</v>
      </c>
    </row>
    <row r="54" spans="1:11" ht="16" x14ac:dyDescent="0.2">
      <c r="A54" s="7">
        <v>53</v>
      </c>
      <c r="B54" s="8">
        <v>45176.460462962998</v>
      </c>
      <c r="C54" s="8">
        <v>45176.462141203701</v>
      </c>
      <c r="D54" s="7" t="s">
        <v>11</v>
      </c>
      <c r="F54" s="8"/>
      <c r="G54" s="7" t="s">
        <v>84</v>
      </c>
      <c r="H54" s="7" t="s">
        <v>20</v>
      </c>
      <c r="I54" s="7" t="s">
        <v>33</v>
      </c>
      <c r="J54" s="7" t="s">
        <v>127</v>
      </c>
      <c r="K54" s="7" t="s">
        <v>128</v>
      </c>
    </row>
    <row r="55" spans="1:11" ht="32" x14ac:dyDescent="0.2">
      <c r="A55" s="7">
        <v>54</v>
      </c>
      <c r="B55" s="8">
        <v>45176.4604861111</v>
      </c>
      <c r="C55" s="8">
        <v>45176.462164351797</v>
      </c>
      <c r="D55" s="7" t="s">
        <v>11</v>
      </c>
      <c r="F55" s="8"/>
      <c r="G55" s="7" t="s">
        <v>84</v>
      </c>
      <c r="H55" s="7" t="s">
        <v>13</v>
      </c>
      <c r="I55" s="7" t="s">
        <v>14</v>
      </c>
      <c r="J55" s="7" t="s">
        <v>129</v>
      </c>
      <c r="K55" s="7" t="s">
        <v>130</v>
      </c>
    </row>
    <row r="56" spans="1:11" ht="32" x14ac:dyDescent="0.2">
      <c r="A56" s="7">
        <v>55</v>
      </c>
      <c r="B56" s="8">
        <v>45176.461099537002</v>
      </c>
      <c r="C56" s="8">
        <v>45176.462222222202</v>
      </c>
      <c r="D56" s="7" t="s">
        <v>11</v>
      </c>
      <c r="F56" s="8"/>
      <c r="G56" s="7" t="s">
        <v>84</v>
      </c>
      <c r="H56" s="7" t="s">
        <v>36</v>
      </c>
      <c r="I56" s="7" t="s">
        <v>17</v>
      </c>
      <c r="J56" s="7" t="s">
        <v>131</v>
      </c>
      <c r="K56" s="7" t="s">
        <v>132</v>
      </c>
    </row>
    <row r="57" spans="1:11" ht="32" x14ac:dyDescent="0.2">
      <c r="A57" s="7">
        <v>56</v>
      </c>
      <c r="B57" s="8">
        <v>45176.460775462998</v>
      </c>
      <c r="C57" s="8">
        <v>45176.462256944404</v>
      </c>
      <c r="D57" s="7" t="s">
        <v>11</v>
      </c>
      <c r="F57" s="8"/>
      <c r="G57" s="7" t="s">
        <v>84</v>
      </c>
      <c r="H57" s="7" t="s">
        <v>36</v>
      </c>
      <c r="I57" s="7" t="s">
        <v>14</v>
      </c>
      <c r="J57" s="7" t="s">
        <v>133</v>
      </c>
      <c r="K57" s="7" t="s">
        <v>134</v>
      </c>
    </row>
    <row r="58" spans="1:11" ht="16" x14ac:dyDescent="0.2">
      <c r="A58" s="7">
        <v>57</v>
      </c>
      <c r="B58" s="8">
        <v>45176.4610300926</v>
      </c>
      <c r="C58" s="8">
        <v>45176.462303240703</v>
      </c>
      <c r="D58" s="7" t="s">
        <v>11</v>
      </c>
      <c r="F58" s="8"/>
      <c r="G58" s="7" t="s">
        <v>84</v>
      </c>
      <c r="H58" s="7" t="s">
        <v>29</v>
      </c>
      <c r="I58" s="7" t="s">
        <v>30</v>
      </c>
      <c r="J58" s="7" t="s">
        <v>135</v>
      </c>
      <c r="K58" s="7" t="s">
        <v>136</v>
      </c>
    </row>
    <row r="59" spans="1:11" ht="16" x14ac:dyDescent="0.2">
      <c r="A59" s="7">
        <v>58</v>
      </c>
      <c r="B59" s="8">
        <v>45176.460868055598</v>
      </c>
      <c r="C59" s="8">
        <v>45176.462349537003</v>
      </c>
      <c r="D59" s="7" t="s">
        <v>11</v>
      </c>
      <c r="F59" s="8"/>
      <c r="G59" s="7" t="s">
        <v>84</v>
      </c>
      <c r="H59" s="7" t="s">
        <v>36</v>
      </c>
      <c r="I59" s="7" t="s">
        <v>14</v>
      </c>
      <c r="J59" s="7" t="s">
        <v>137</v>
      </c>
      <c r="K59" s="7" t="s">
        <v>138</v>
      </c>
    </row>
    <row r="60" spans="1:11" ht="32" x14ac:dyDescent="0.2">
      <c r="A60" s="7">
        <v>59</v>
      </c>
      <c r="B60" s="8">
        <v>45176.460636574098</v>
      </c>
      <c r="C60" s="8">
        <v>45176.462361111102</v>
      </c>
      <c r="D60" s="7" t="s">
        <v>11</v>
      </c>
      <c r="F60" s="8"/>
      <c r="G60" s="7" t="s">
        <v>84</v>
      </c>
      <c r="H60" s="7" t="s">
        <v>13</v>
      </c>
      <c r="I60" s="7" t="s">
        <v>14</v>
      </c>
      <c r="J60" s="7" t="s">
        <v>139</v>
      </c>
      <c r="K60" s="7" t="s">
        <v>140</v>
      </c>
    </row>
    <row r="61" spans="1:11" ht="32" x14ac:dyDescent="0.2">
      <c r="A61" s="7">
        <v>60</v>
      </c>
      <c r="B61" s="8">
        <v>45176.460925925901</v>
      </c>
      <c r="C61" s="8">
        <v>45176.462488425903</v>
      </c>
      <c r="D61" s="7" t="s">
        <v>11</v>
      </c>
      <c r="F61" s="8"/>
      <c r="G61" s="7" t="s">
        <v>84</v>
      </c>
      <c r="H61" s="7" t="s">
        <v>20</v>
      </c>
      <c r="I61" s="7" t="s">
        <v>14</v>
      </c>
      <c r="J61" s="7" t="s">
        <v>141</v>
      </c>
      <c r="K61" s="7" t="s">
        <v>142</v>
      </c>
    </row>
    <row r="62" spans="1:11" ht="48" x14ac:dyDescent="0.2">
      <c r="A62" s="7">
        <v>61</v>
      </c>
      <c r="B62" s="8">
        <v>45176.460833333302</v>
      </c>
      <c r="C62" s="8">
        <v>45176.462754629603</v>
      </c>
      <c r="D62" s="7" t="s">
        <v>11</v>
      </c>
      <c r="F62" s="8"/>
      <c r="G62" s="7" t="s">
        <v>84</v>
      </c>
      <c r="H62" s="7" t="s">
        <v>13</v>
      </c>
      <c r="I62" s="7" t="s">
        <v>14</v>
      </c>
      <c r="J62" s="7" t="s">
        <v>143</v>
      </c>
      <c r="K62" s="7" t="s">
        <v>144</v>
      </c>
    </row>
    <row r="63" spans="1:11" ht="16" x14ac:dyDescent="0.2">
      <c r="A63" s="7">
        <v>62</v>
      </c>
      <c r="B63" s="8">
        <v>45176.4609375</v>
      </c>
      <c r="C63" s="8">
        <v>45176.462777777801</v>
      </c>
      <c r="D63" s="7" t="s">
        <v>11</v>
      </c>
      <c r="F63" s="8"/>
      <c r="G63" s="7" t="s">
        <v>84</v>
      </c>
      <c r="H63" s="7" t="s">
        <v>13</v>
      </c>
      <c r="I63" s="7" t="s">
        <v>14</v>
      </c>
      <c r="J63" s="7" t="s">
        <v>145</v>
      </c>
      <c r="K63" s="7" t="s">
        <v>146</v>
      </c>
    </row>
    <row r="64" spans="1:11" ht="32" x14ac:dyDescent="0.2">
      <c r="A64" s="7">
        <v>63</v>
      </c>
      <c r="B64" s="8">
        <v>45176.460821759298</v>
      </c>
      <c r="C64" s="8">
        <v>45176.463032407402</v>
      </c>
      <c r="D64" s="7" t="s">
        <v>11</v>
      </c>
      <c r="F64" s="8"/>
      <c r="G64" s="7" t="s">
        <v>84</v>
      </c>
      <c r="H64" s="7" t="s">
        <v>20</v>
      </c>
      <c r="I64" s="7" t="s">
        <v>30</v>
      </c>
      <c r="J64" s="7" t="s">
        <v>147</v>
      </c>
      <c r="K64" s="7" t="s">
        <v>148</v>
      </c>
    </row>
    <row r="65" spans="1:11" ht="32" x14ac:dyDescent="0.2">
      <c r="A65" s="7">
        <v>64</v>
      </c>
      <c r="B65" s="8">
        <v>45176.613368055601</v>
      </c>
      <c r="C65" s="8">
        <v>45176.613819444399</v>
      </c>
      <c r="D65" s="7" t="s">
        <v>11</v>
      </c>
      <c r="F65" s="8"/>
      <c r="G65" s="7" t="s">
        <v>149</v>
      </c>
      <c r="H65" s="7" t="s">
        <v>36</v>
      </c>
      <c r="I65" s="7" t="s">
        <v>17</v>
      </c>
      <c r="J65" s="7" t="s">
        <v>150</v>
      </c>
      <c r="K65" s="7" t="s">
        <v>151</v>
      </c>
    </row>
    <row r="66" spans="1:11" ht="16" x14ac:dyDescent="0.2">
      <c r="A66" s="7">
        <v>65</v>
      </c>
      <c r="B66" s="8">
        <v>45176.613495370402</v>
      </c>
      <c r="C66" s="8">
        <v>45176.613865740699</v>
      </c>
      <c r="D66" s="7" t="s">
        <v>11</v>
      </c>
      <c r="F66" s="8"/>
      <c r="G66" s="7" t="s">
        <v>149</v>
      </c>
      <c r="H66" s="7" t="s">
        <v>57</v>
      </c>
      <c r="I66" s="7" t="s">
        <v>14</v>
      </c>
      <c r="J66" s="7" t="s">
        <v>152</v>
      </c>
      <c r="K66" s="7" t="s">
        <v>153</v>
      </c>
    </row>
    <row r="67" spans="1:11" ht="32" x14ac:dyDescent="0.2">
      <c r="A67" s="7">
        <v>66</v>
      </c>
      <c r="B67" s="8">
        <v>45176.618912037004</v>
      </c>
      <c r="C67" s="8">
        <v>45176.620694444398</v>
      </c>
      <c r="D67" s="7" t="s">
        <v>11</v>
      </c>
      <c r="F67" s="8"/>
      <c r="G67" s="7" t="s">
        <v>149</v>
      </c>
      <c r="H67" s="7" t="s">
        <v>57</v>
      </c>
      <c r="I67" s="7" t="s">
        <v>30</v>
      </c>
      <c r="J67" s="7" t="s">
        <v>154</v>
      </c>
      <c r="K67" s="7" t="s">
        <v>155</v>
      </c>
    </row>
    <row r="68" spans="1:11" ht="16" x14ac:dyDescent="0.2">
      <c r="A68" s="7">
        <v>67</v>
      </c>
      <c r="B68" s="8">
        <v>45176.628287036998</v>
      </c>
      <c r="C68" s="8">
        <v>45176.629224536999</v>
      </c>
      <c r="D68" s="7" t="s">
        <v>11</v>
      </c>
      <c r="F68" s="8"/>
      <c r="G68" s="7" t="s">
        <v>149</v>
      </c>
      <c r="H68" s="7" t="s">
        <v>36</v>
      </c>
      <c r="I68" s="7" t="s">
        <v>14</v>
      </c>
      <c r="J68" s="7" t="s">
        <v>156</v>
      </c>
      <c r="K68" s="7" t="s">
        <v>157</v>
      </c>
    </row>
    <row r="69" spans="1:11" ht="32" x14ac:dyDescent="0.2">
      <c r="A69" s="7">
        <v>68</v>
      </c>
      <c r="B69" s="8">
        <v>45176.647141203699</v>
      </c>
      <c r="C69" s="8">
        <v>45176.6477662037</v>
      </c>
      <c r="D69" s="7" t="s">
        <v>11</v>
      </c>
      <c r="F69" s="8"/>
      <c r="G69" s="7" t="s">
        <v>149</v>
      </c>
      <c r="H69" s="7" t="s">
        <v>20</v>
      </c>
      <c r="I69" s="7" t="s">
        <v>17</v>
      </c>
      <c r="J69" s="7" t="s">
        <v>158</v>
      </c>
    </row>
    <row r="70" spans="1:11" ht="16" x14ac:dyDescent="0.2">
      <c r="A70" s="7">
        <v>69</v>
      </c>
      <c r="B70" s="8">
        <v>45177.424641203703</v>
      </c>
      <c r="C70" s="8">
        <v>45177.425393518497</v>
      </c>
      <c r="D70" s="7" t="s">
        <v>11</v>
      </c>
      <c r="F70" s="8"/>
      <c r="G70" s="7" t="s">
        <v>159</v>
      </c>
      <c r="H70" s="7" t="s">
        <v>13</v>
      </c>
      <c r="I70" s="7" t="s">
        <v>30</v>
      </c>
      <c r="J70" s="7" t="s">
        <v>160</v>
      </c>
      <c r="K70" s="7" t="s">
        <v>161</v>
      </c>
    </row>
    <row r="71" spans="1:11" ht="32" x14ac:dyDescent="0.2">
      <c r="A71" s="7">
        <v>70</v>
      </c>
      <c r="B71" s="8">
        <v>45177.424513888902</v>
      </c>
      <c r="C71" s="8">
        <v>45177.425439814797</v>
      </c>
      <c r="D71" s="7" t="s">
        <v>11</v>
      </c>
      <c r="F71" s="8"/>
      <c r="G71" s="7" t="s">
        <v>159</v>
      </c>
      <c r="H71" s="7" t="s">
        <v>57</v>
      </c>
      <c r="I71" s="7" t="s">
        <v>14</v>
      </c>
      <c r="J71" s="7" t="s">
        <v>162</v>
      </c>
      <c r="K71" s="7" t="s">
        <v>163</v>
      </c>
    </row>
    <row r="72" spans="1:11" ht="32" x14ac:dyDescent="0.2">
      <c r="A72" s="7">
        <v>71</v>
      </c>
      <c r="B72" s="8">
        <v>45177.424826388902</v>
      </c>
      <c r="C72" s="8">
        <v>45177.425474536998</v>
      </c>
      <c r="D72" s="7" t="s">
        <v>11</v>
      </c>
      <c r="F72" s="8"/>
      <c r="G72" s="7" t="s">
        <v>159</v>
      </c>
      <c r="H72" s="7" t="s">
        <v>36</v>
      </c>
      <c r="I72" s="7" t="s">
        <v>17</v>
      </c>
      <c r="J72" s="7" t="s">
        <v>164</v>
      </c>
      <c r="K72" s="7" t="s">
        <v>165</v>
      </c>
    </row>
    <row r="73" spans="1:11" ht="16" x14ac:dyDescent="0.2">
      <c r="A73" s="7">
        <v>72</v>
      </c>
      <c r="B73" s="8">
        <v>45177.425104166701</v>
      </c>
      <c r="C73" s="8">
        <v>45177.426087963002</v>
      </c>
      <c r="D73" s="7" t="s">
        <v>11</v>
      </c>
      <c r="F73" s="8"/>
      <c r="G73" s="7" t="s">
        <v>159</v>
      </c>
      <c r="H73" s="7" t="s">
        <v>13</v>
      </c>
      <c r="I73" s="7" t="s">
        <v>30</v>
      </c>
      <c r="J73" s="7" t="s">
        <v>166</v>
      </c>
      <c r="K73" s="7" t="s">
        <v>167</v>
      </c>
    </row>
    <row r="74" spans="1:11" ht="32" x14ac:dyDescent="0.2">
      <c r="A74" s="7">
        <v>73</v>
      </c>
      <c r="B74" s="8">
        <v>45177.446712962999</v>
      </c>
      <c r="C74" s="8">
        <v>45177.448275463001</v>
      </c>
      <c r="D74" s="7" t="s">
        <v>11</v>
      </c>
      <c r="F74" s="8"/>
      <c r="G74" s="7" t="s">
        <v>159</v>
      </c>
      <c r="H74" s="7" t="s">
        <v>13</v>
      </c>
      <c r="I74" s="7" t="s">
        <v>14</v>
      </c>
      <c r="J74" s="7" t="s">
        <v>168</v>
      </c>
      <c r="K74" s="7" t="s">
        <v>169</v>
      </c>
    </row>
    <row r="75" spans="1:11" ht="16" x14ac:dyDescent="0.2">
      <c r="A75" s="7">
        <v>74</v>
      </c>
      <c r="B75" s="8">
        <v>45177.575324074103</v>
      </c>
      <c r="C75" s="8">
        <v>45177.576701388898</v>
      </c>
      <c r="D75" s="7" t="s">
        <v>11</v>
      </c>
      <c r="F75" s="8"/>
      <c r="G75" s="7" t="s">
        <v>170</v>
      </c>
      <c r="H75" s="7" t="s">
        <v>13</v>
      </c>
      <c r="I75" s="7" t="s">
        <v>14</v>
      </c>
      <c r="J75" s="7" t="s">
        <v>171</v>
      </c>
      <c r="K75" s="7" t="s">
        <v>172</v>
      </c>
    </row>
    <row r="76" spans="1:11" ht="32" x14ac:dyDescent="0.2">
      <c r="A76" s="7">
        <v>75</v>
      </c>
      <c r="B76" s="8">
        <v>45177.585914351803</v>
      </c>
      <c r="C76" s="8">
        <v>45177.587488425903</v>
      </c>
      <c r="D76" s="7" t="s">
        <v>11</v>
      </c>
      <c r="F76" s="8"/>
      <c r="G76" s="7" t="s">
        <v>170</v>
      </c>
      <c r="H76" s="7" t="s">
        <v>20</v>
      </c>
      <c r="I76" s="7" t="s">
        <v>17</v>
      </c>
      <c r="J76" s="7" t="s">
        <v>173</v>
      </c>
      <c r="K76" s="7" t="s">
        <v>174</v>
      </c>
    </row>
    <row r="77" spans="1:11" ht="16" x14ac:dyDescent="0.2">
      <c r="A77" s="7">
        <v>76</v>
      </c>
      <c r="B77" s="8">
        <v>45177.587349537003</v>
      </c>
      <c r="C77" s="8">
        <v>45177.5880092593</v>
      </c>
      <c r="D77" s="7" t="s">
        <v>11</v>
      </c>
      <c r="F77" s="8"/>
      <c r="G77" s="7" t="s">
        <v>159</v>
      </c>
      <c r="H77" s="7" t="s">
        <v>13</v>
      </c>
      <c r="I77" s="7" t="s">
        <v>14</v>
      </c>
      <c r="J77" s="7" t="s">
        <v>175</v>
      </c>
      <c r="K77" s="7" t="s">
        <v>176</v>
      </c>
    </row>
    <row r="78" spans="1:11" ht="16" x14ac:dyDescent="0.2">
      <c r="A78" s="7">
        <v>77</v>
      </c>
      <c r="B78" s="8">
        <v>45177.597847222198</v>
      </c>
      <c r="C78" s="8">
        <v>45177.5995833333</v>
      </c>
      <c r="D78" s="7" t="s">
        <v>11</v>
      </c>
      <c r="F78" s="8"/>
      <c r="G78" s="7" t="s">
        <v>159</v>
      </c>
      <c r="H78" s="7" t="s">
        <v>20</v>
      </c>
      <c r="I78" s="7" t="s">
        <v>14</v>
      </c>
      <c r="J78" s="7" t="s">
        <v>177</v>
      </c>
      <c r="K78" s="7" t="s">
        <v>178</v>
      </c>
    </row>
    <row r="79" spans="1:11" ht="16" x14ac:dyDescent="0.2">
      <c r="A79" s="7">
        <v>78</v>
      </c>
      <c r="B79" s="8">
        <v>45177.6169212963</v>
      </c>
      <c r="C79" s="8">
        <v>45177.617743055598</v>
      </c>
      <c r="D79" s="7" t="s">
        <v>11</v>
      </c>
      <c r="F79" s="8"/>
      <c r="G79" s="7" t="s">
        <v>159</v>
      </c>
      <c r="H79" s="7" t="s">
        <v>20</v>
      </c>
      <c r="I79" s="7" t="s">
        <v>33</v>
      </c>
      <c r="J79" s="7" t="s">
        <v>179</v>
      </c>
      <c r="K79" s="7" t="s">
        <v>180</v>
      </c>
    </row>
    <row r="80" spans="1:11" ht="16" x14ac:dyDescent="0.2">
      <c r="A80" s="7">
        <v>79</v>
      </c>
      <c r="B80" s="8">
        <v>45177.617777777799</v>
      </c>
      <c r="C80" s="8">
        <v>45177.618460648097</v>
      </c>
      <c r="D80" s="7" t="s">
        <v>11</v>
      </c>
      <c r="F80" s="8"/>
      <c r="G80" s="7" t="s">
        <v>170</v>
      </c>
      <c r="H80" s="7" t="s">
        <v>13</v>
      </c>
      <c r="I80" s="7" t="s">
        <v>14</v>
      </c>
      <c r="J80" s="7" t="s">
        <v>181</v>
      </c>
      <c r="K80" s="7" t="s">
        <v>182</v>
      </c>
    </row>
    <row r="81" spans="1:11" ht="16" x14ac:dyDescent="0.2">
      <c r="A81" s="7">
        <v>80</v>
      </c>
      <c r="B81" s="8">
        <v>45179.485717592601</v>
      </c>
      <c r="C81" s="8">
        <v>45179.4863541667</v>
      </c>
      <c r="D81" s="7" t="s">
        <v>11</v>
      </c>
      <c r="F81" s="8"/>
      <c r="G81" s="7" t="s">
        <v>149</v>
      </c>
      <c r="H81" s="7" t="s">
        <v>13</v>
      </c>
      <c r="I81" s="7" t="s">
        <v>24</v>
      </c>
      <c r="J81" s="7" t="s">
        <v>183</v>
      </c>
      <c r="K81" s="7" t="s">
        <v>184</v>
      </c>
    </row>
    <row r="82" spans="1:11" ht="32" x14ac:dyDescent="0.2">
      <c r="A82" s="7">
        <v>81</v>
      </c>
      <c r="B82" s="8">
        <v>45180.477476851796</v>
      </c>
      <c r="C82" s="8">
        <v>45180.479085648098</v>
      </c>
      <c r="D82" s="7" t="s">
        <v>11</v>
      </c>
      <c r="F82" s="8"/>
      <c r="G82" s="7" t="s">
        <v>170</v>
      </c>
      <c r="H82" s="7" t="s">
        <v>36</v>
      </c>
      <c r="I82" s="7" t="s">
        <v>14</v>
      </c>
      <c r="J82" s="7" t="s">
        <v>185</v>
      </c>
      <c r="K82" s="7" t="s">
        <v>186</v>
      </c>
    </row>
    <row r="83" spans="1:11" ht="16" x14ac:dyDescent="0.2">
      <c r="A83" s="7">
        <v>82</v>
      </c>
      <c r="B83" s="8">
        <v>45181.456111111103</v>
      </c>
      <c r="C83" s="8">
        <v>45181.515011574098</v>
      </c>
      <c r="D83" s="7" t="s">
        <v>11</v>
      </c>
      <c r="F83" s="8"/>
      <c r="G83" s="7" t="s">
        <v>170</v>
      </c>
      <c r="H83" s="7" t="s">
        <v>36</v>
      </c>
      <c r="I83" s="7" t="s">
        <v>33</v>
      </c>
      <c r="J83" s="7" t="s">
        <v>187</v>
      </c>
      <c r="K83" s="7" t="s">
        <v>188</v>
      </c>
    </row>
    <row r="84" spans="1:11" ht="32" x14ac:dyDescent="0.2">
      <c r="A84" s="7">
        <v>83</v>
      </c>
      <c r="B84" s="8">
        <v>45183.376157407401</v>
      </c>
      <c r="C84" s="8">
        <v>45183.377303240697</v>
      </c>
      <c r="D84" s="7" t="s">
        <v>11</v>
      </c>
      <c r="F84" s="8"/>
      <c r="G84" s="7" t="s">
        <v>189</v>
      </c>
      <c r="H84" s="7" t="s">
        <v>20</v>
      </c>
      <c r="I84" s="7" t="s">
        <v>17</v>
      </c>
      <c r="J84" s="7" t="s">
        <v>190</v>
      </c>
      <c r="K84" s="7" t="s">
        <v>191</v>
      </c>
    </row>
    <row r="85" spans="1:11" ht="16" x14ac:dyDescent="0.2">
      <c r="A85" s="7">
        <v>84</v>
      </c>
      <c r="B85" s="8">
        <v>45183.376562500001</v>
      </c>
      <c r="C85" s="8">
        <v>45183.377708333297</v>
      </c>
      <c r="D85" s="7" t="s">
        <v>11</v>
      </c>
      <c r="F85" s="8"/>
      <c r="G85" s="7" t="s">
        <v>189</v>
      </c>
      <c r="H85" s="7" t="s">
        <v>13</v>
      </c>
      <c r="I85" s="7" t="s">
        <v>14</v>
      </c>
      <c r="J85" s="7" t="s">
        <v>192</v>
      </c>
      <c r="K85" s="7" t="s">
        <v>193</v>
      </c>
    </row>
    <row r="86" spans="1:11" ht="16" x14ac:dyDescent="0.2">
      <c r="A86" s="7">
        <v>85</v>
      </c>
      <c r="B86" s="8">
        <v>45183.3762615741</v>
      </c>
      <c r="C86" s="8">
        <v>45183.377824074101</v>
      </c>
      <c r="D86" s="7" t="s">
        <v>11</v>
      </c>
      <c r="F86" s="8"/>
      <c r="G86" s="7" t="s">
        <v>189</v>
      </c>
      <c r="H86" s="7" t="s">
        <v>36</v>
      </c>
      <c r="I86" s="7" t="s">
        <v>30</v>
      </c>
      <c r="J86" s="7" t="s">
        <v>194</v>
      </c>
      <c r="K86" s="7" t="s">
        <v>195</v>
      </c>
    </row>
    <row r="87" spans="1:11" ht="16" x14ac:dyDescent="0.2">
      <c r="A87" s="7">
        <v>86</v>
      </c>
      <c r="B87" s="8">
        <v>45183.3765740741</v>
      </c>
      <c r="C87" s="8">
        <v>45183.3780555556</v>
      </c>
      <c r="D87" s="7" t="s">
        <v>11</v>
      </c>
      <c r="F87" s="8"/>
      <c r="G87" s="7" t="s">
        <v>189</v>
      </c>
      <c r="H87" s="7" t="s">
        <v>29</v>
      </c>
      <c r="I87" s="7" t="s">
        <v>30</v>
      </c>
      <c r="J87" s="7" t="s">
        <v>196</v>
      </c>
      <c r="K87" s="7" t="s">
        <v>197</v>
      </c>
    </row>
    <row r="88" spans="1:11" ht="48" x14ac:dyDescent="0.2">
      <c r="A88" s="7">
        <v>87</v>
      </c>
      <c r="B88" s="8">
        <v>45183.376053240703</v>
      </c>
      <c r="C88" s="8">
        <v>45183.378136574102</v>
      </c>
      <c r="D88" s="7" t="s">
        <v>11</v>
      </c>
      <c r="F88" s="8"/>
      <c r="G88" s="7" t="s">
        <v>189</v>
      </c>
      <c r="H88" s="7" t="s">
        <v>36</v>
      </c>
      <c r="I88" s="7" t="s">
        <v>14</v>
      </c>
      <c r="J88" s="7" t="s">
        <v>198</v>
      </c>
      <c r="K88" s="7" t="s">
        <v>199</v>
      </c>
    </row>
    <row r="89" spans="1:11" ht="32" x14ac:dyDescent="0.2">
      <c r="A89" s="7">
        <v>88</v>
      </c>
      <c r="B89" s="8">
        <v>45183.376053240703</v>
      </c>
      <c r="C89" s="8">
        <v>45183.378159722197</v>
      </c>
      <c r="D89" s="7" t="s">
        <v>11</v>
      </c>
      <c r="F89" s="8"/>
      <c r="G89" s="7" t="s">
        <v>189</v>
      </c>
      <c r="H89" s="7" t="s">
        <v>20</v>
      </c>
      <c r="I89" s="7" t="s">
        <v>14</v>
      </c>
      <c r="J89" s="7" t="s">
        <v>200</v>
      </c>
      <c r="K89" s="7" t="s">
        <v>201</v>
      </c>
    </row>
    <row r="90" spans="1:11" ht="32" x14ac:dyDescent="0.2">
      <c r="A90" s="7">
        <v>89</v>
      </c>
      <c r="B90" s="8">
        <v>45183.376180555599</v>
      </c>
      <c r="C90" s="8">
        <v>45183.378171296303</v>
      </c>
      <c r="D90" s="7" t="s">
        <v>11</v>
      </c>
      <c r="F90" s="8"/>
      <c r="G90" s="7" t="s">
        <v>189</v>
      </c>
      <c r="H90" s="7" t="s">
        <v>57</v>
      </c>
      <c r="I90" s="7" t="s">
        <v>30</v>
      </c>
      <c r="J90" s="7" t="s">
        <v>202</v>
      </c>
      <c r="K90" s="7" t="s">
        <v>203</v>
      </c>
    </row>
    <row r="91" spans="1:11" ht="32" x14ac:dyDescent="0.2">
      <c r="A91" s="7">
        <v>90</v>
      </c>
      <c r="B91" s="8">
        <v>45183.376388888901</v>
      </c>
      <c r="C91" s="8">
        <v>45183.378553240698</v>
      </c>
      <c r="D91" s="7" t="s">
        <v>11</v>
      </c>
      <c r="F91" s="8"/>
      <c r="G91" s="7" t="s">
        <v>189</v>
      </c>
      <c r="H91" s="7" t="s">
        <v>13</v>
      </c>
      <c r="I91" s="7" t="s">
        <v>30</v>
      </c>
      <c r="J91" s="7" t="s">
        <v>204</v>
      </c>
      <c r="K91" s="7" t="s">
        <v>205</v>
      </c>
    </row>
    <row r="92" spans="1:11" ht="48" x14ac:dyDescent="0.2">
      <c r="A92" s="7">
        <v>91</v>
      </c>
      <c r="B92" s="8">
        <v>45183.376145833303</v>
      </c>
      <c r="C92" s="8">
        <v>45183.379201388903</v>
      </c>
      <c r="D92" s="7" t="s">
        <v>11</v>
      </c>
      <c r="F92" s="8"/>
      <c r="G92" s="7" t="s">
        <v>189</v>
      </c>
      <c r="H92" s="7" t="s">
        <v>20</v>
      </c>
      <c r="I92" s="7" t="s">
        <v>14</v>
      </c>
      <c r="J92" s="7" t="s">
        <v>206</v>
      </c>
      <c r="K92" s="7" t="s">
        <v>207</v>
      </c>
    </row>
    <row r="93" spans="1:11" ht="32" x14ac:dyDescent="0.2">
      <c r="A93" s="7">
        <v>92</v>
      </c>
      <c r="B93" s="8">
        <v>45183.394861111097</v>
      </c>
      <c r="C93" s="8">
        <v>45183.397025462997</v>
      </c>
      <c r="D93" s="7" t="s">
        <v>11</v>
      </c>
      <c r="F93" s="8"/>
      <c r="G93" s="7" t="s">
        <v>189</v>
      </c>
      <c r="H93" s="7" t="s">
        <v>20</v>
      </c>
      <c r="I93" s="7" t="s">
        <v>17</v>
      </c>
      <c r="J93" s="7" t="s">
        <v>208</v>
      </c>
      <c r="K93" s="7" t="s">
        <v>209</v>
      </c>
    </row>
    <row r="94" spans="1:11" ht="16" x14ac:dyDescent="0.2">
      <c r="A94" s="7">
        <v>93</v>
      </c>
      <c r="B94" s="8">
        <v>45188.392881944397</v>
      </c>
      <c r="C94" s="8">
        <v>45188.393506944398</v>
      </c>
      <c r="D94" s="7" t="s">
        <v>11</v>
      </c>
      <c r="F94" s="8"/>
      <c r="G94" s="7" t="s">
        <v>149</v>
      </c>
      <c r="H94" s="7" t="s">
        <v>13</v>
      </c>
      <c r="I94" s="7" t="s">
        <v>14</v>
      </c>
      <c r="J94" s="7" t="s">
        <v>210</v>
      </c>
      <c r="K94" s="7" t="s">
        <v>211</v>
      </c>
    </row>
    <row r="95" spans="1:11" ht="32" x14ac:dyDescent="0.2">
      <c r="A95" s="7">
        <v>94</v>
      </c>
      <c r="B95" s="8">
        <v>45189.6648726852</v>
      </c>
      <c r="C95" s="8">
        <v>45189.667048611103</v>
      </c>
      <c r="D95" s="7" t="s">
        <v>11</v>
      </c>
      <c r="F95" s="8"/>
      <c r="G95" s="7" t="s">
        <v>212</v>
      </c>
      <c r="H95" s="7" t="s">
        <v>13</v>
      </c>
      <c r="I95" s="7" t="s">
        <v>14</v>
      </c>
      <c r="J95" s="7" t="s">
        <v>213</v>
      </c>
      <c r="K95" s="7" t="s">
        <v>214</v>
      </c>
    </row>
    <row r="96" spans="1:11" ht="32" x14ac:dyDescent="0.2">
      <c r="A96" s="7">
        <v>95</v>
      </c>
      <c r="B96" s="8">
        <v>45189.674328703702</v>
      </c>
      <c r="C96" s="8">
        <v>45189.675347222197</v>
      </c>
      <c r="D96" s="7" t="s">
        <v>11</v>
      </c>
      <c r="F96" s="8"/>
      <c r="G96" s="7" t="s">
        <v>212</v>
      </c>
      <c r="H96" s="7" t="s">
        <v>36</v>
      </c>
      <c r="I96" s="7" t="s">
        <v>14</v>
      </c>
      <c r="J96" s="7" t="s">
        <v>215</v>
      </c>
      <c r="K96" s="7" t="s">
        <v>216</v>
      </c>
    </row>
    <row r="97" spans="1:11" ht="16" x14ac:dyDescent="0.2">
      <c r="A97" s="7">
        <v>96</v>
      </c>
      <c r="B97" s="8">
        <v>45189.682210648098</v>
      </c>
      <c r="C97" s="8">
        <v>45189.682789351798</v>
      </c>
      <c r="D97" s="7" t="s">
        <v>11</v>
      </c>
      <c r="F97" s="8"/>
      <c r="G97" s="7" t="s">
        <v>212</v>
      </c>
      <c r="H97" s="7" t="s">
        <v>20</v>
      </c>
      <c r="I97" s="7" t="s">
        <v>24</v>
      </c>
      <c r="J97" s="7" t="s">
        <v>217</v>
      </c>
      <c r="K97" s="7" t="s">
        <v>218</v>
      </c>
    </row>
    <row r="98" spans="1:11" ht="32" x14ac:dyDescent="0.2">
      <c r="A98" s="7">
        <v>97</v>
      </c>
      <c r="B98" s="8">
        <v>45190.465902777803</v>
      </c>
      <c r="C98" s="8">
        <v>45190.466886574097</v>
      </c>
      <c r="D98" s="7" t="s">
        <v>11</v>
      </c>
      <c r="F98" s="8"/>
      <c r="G98" s="7" t="s">
        <v>212</v>
      </c>
      <c r="H98" s="7" t="s">
        <v>13</v>
      </c>
      <c r="I98" s="7" t="s">
        <v>17</v>
      </c>
      <c r="J98" s="7" t="s">
        <v>219</v>
      </c>
      <c r="K98" s="7" t="s">
        <v>220</v>
      </c>
    </row>
    <row r="99" spans="1:11" ht="16" x14ac:dyDescent="0.2">
      <c r="A99" s="7">
        <v>98</v>
      </c>
      <c r="B99" s="8">
        <v>45194.473032407397</v>
      </c>
      <c r="C99" s="8">
        <v>45194.474247685197</v>
      </c>
      <c r="D99" s="7" t="s">
        <v>11</v>
      </c>
      <c r="F99" s="8"/>
      <c r="G99" s="7" t="s">
        <v>41</v>
      </c>
      <c r="H99" s="7" t="s">
        <v>36</v>
      </c>
      <c r="I99" s="7" t="s">
        <v>33</v>
      </c>
      <c r="J99" s="7" t="s">
        <v>221</v>
      </c>
      <c r="K99" s="7" t="s">
        <v>222</v>
      </c>
    </row>
    <row r="100" spans="1:11" ht="16" x14ac:dyDescent="0.2">
      <c r="A100" s="7">
        <v>99</v>
      </c>
      <c r="B100" s="8">
        <v>45194.496249999997</v>
      </c>
      <c r="C100" s="8">
        <v>45194.496539351901</v>
      </c>
      <c r="D100" s="7" t="s">
        <v>11</v>
      </c>
      <c r="F100" s="8"/>
      <c r="G100" s="7" t="s">
        <v>41</v>
      </c>
      <c r="H100" s="7" t="s">
        <v>20</v>
      </c>
      <c r="I100" s="7" t="s">
        <v>14</v>
      </c>
    </row>
    <row r="101" spans="1:11" ht="16" x14ac:dyDescent="0.2">
      <c r="A101" s="7">
        <v>100</v>
      </c>
      <c r="B101" s="8">
        <v>45194.528472222199</v>
      </c>
      <c r="C101" s="8">
        <v>45194.529224537</v>
      </c>
      <c r="D101" s="7" t="s">
        <v>11</v>
      </c>
      <c r="F101" s="8"/>
      <c r="G101" s="7" t="s">
        <v>41</v>
      </c>
      <c r="H101" s="7" t="s">
        <v>13</v>
      </c>
      <c r="I101" s="7" t="s">
        <v>14</v>
      </c>
      <c r="J101" s="7" t="s">
        <v>223</v>
      </c>
      <c r="K101" s="7" t="s">
        <v>224</v>
      </c>
    </row>
    <row r="102" spans="1:11" ht="32" x14ac:dyDescent="0.2">
      <c r="A102" s="7">
        <v>101</v>
      </c>
      <c r="B102" s="8">
        <v>45194.558703703697</v>
      </c>
      <c r="C102" s="8">
        <v>45194.559247685203</v>
      </c>
      <c r="D102" s="7" t="s">
        <v>11</v>
      </c>
      <c r="F102" s="8"/>
      <c r="G102" s="7" t="s">
        <v>41</v>
      </c>
      <c r="H102" s="7" t="s">
        <v>20</v>
      </c>
      <c r="I102" s="7" t="s">
        <v>17</v>
      </c>
      <c r="J102" s="7" t="s">
        <v>225</v>
      </c>
      <c r="K102" s="7" t="s">
        <v>226</v>
      </c>
    </row>
    <row r="103" spans="1:11" ht="16" x14ac:dyDescent="0.2">
      <c r="A103" s="7">
        <v>102</v>
      </c>
      <c r="B103" s="8">
        <v>45194.5928472222</v>
      </c>
      <c r="C103" s="8">
        <v>45194.593055555597</v>
      </c>
      <c r="D103" s="7" t="s">
        <v>11</v>
      </c>
      <c r="F103" s="8"/>
      <c r="G103" s="7" t="s">
        <v>41</v>
      </c>
      <c r="H103" s="7" t="s">
        <v>36</v>
      </c>
      <c r="I103" s="7" t="s">
        <v>14</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408C0-6276-41CA-919E-A4442C0C40CA}">
  <dimension ref="A1:E13"/>
  <sheetViews>
    <sheetView workbookViewId="0">
      <selection activeCell="E2" sqref="E2:E11"/>
    </sheetView>
  </sheetViews>
  <sheetFormatPr baseColWidth="10" defaultColWidth="8.83203125" defaultRowHeight="15" x14ac:dyDescent="0.2"/>
  <cols>
    <col min="1" max="1" width="15.83203125" bestFit="1" customWidth="1"/>
    <col min="2" max="2" width="12" bestFit="1" customWidth="1"/>
    <col min="3" max="3" width="10.5" bestFit="1" customWidth="1"/>
    <col min="4" max="4" width="13.5" bestFit="1" customWidth="1"/>
    <col min="5" max="5" width="9.5" bestFit="1" customWidth="1"/>
  </cols>
  <sheetData>
    <row r="1" spans="1:5" x14ac:dyDescent="0.2">
      <c r="A1" s="1" t="s">
        <v>227</v>
      </c>
      <c r="B1" s="1" t="s">
        <v>228</v>
      </c>
      <c r="C1" s="1" t="s">
        <v>229</v>
      </c>
      <c r="D1" s="1" t="s">
        <v>230</v>
      </c>
      <c r="E1" s="1" t="s">
        <v>231</v>
      </c>
    </row>
    <row r="2" spans="1:5" x14ac:dyDescent="0.2">
      <c r="A2" t="s">
        <v>212</v>
      </c>
      <c r="B2">
        <f>COUNTIF(Table1[What_course_are_you_currently_enrolled_in_during_which_you_met_with_a_science_and_engineering_librarian?_Please_provide_the_four_letter_course_code_and_the_four_digit_course_number_(e.g.,_CHEM_363...], Fall23_Demographics!A2)</f>
        <v>4</v>
      </c>
      <c r="C2">
        <v>16</v>
      </c>
      <c r="D2" s="2">
        <f>B2/C2</f>
        <v>0.25</v>
      </c>
      <c r="E2" s="3">
        <f>D2*100</f>
        <v>25</v>
      </c>
    </row>
    <row r="3" spans="1:5" x14ac:dyDescent="0.2">
      <c r="A3" t="s">
        <v>41</v>
      </c>
      <c r="B3">
        <f>COUNTIF(Table1[What_course_are_you_currently_enrolled_in_during_which_you_met_with_a_science_and_engineering_librarian?_Please_provide_the_four_letter_course_code_and_the_four_digit_course_number_(e.g.,_CHEM_363...], Fall23_Demographics!A3)</f>
        <v>6</v>
      </c>
      <c r="C3">
        <v>68</v>
      </c>
      <c r="D3" s="2">
        <f t="shared" ref="D3:D11" si="0">B3/C3</f>
        <v>8.8235294117647065E-2</v>
      </c>
      <c r="E3" s="3">
        <f t="shared" ref="E3:E13" si="1">D3*100</f>
        <v>8.8235294117647065</v>
      </c>
    </row>
    <row r="4" spans="1:5" x14ac:dyDescent="0.2">
      <c r="A4" t="s">
        <v>149</v>
      </c>
      <c r="B4">
        <f>COUNTIF(Table1[What_course_are_you_currently_enrolled_in_during_which_you_met_with_a_science_and_engineering_librarian?_Please_provide_the_four_letter_course_code_and_the_four_digit_course_number_(e.g.,_CHEM_363...], Fall23_Demographics!A4)</f>
        <v>7</v>
      </c>
      <c r="C4">
        <v>51</v>
      </c>
      <c r="D4" s="2">
        <f t="shared" si="0"/>
        <v>0.13725490196078433</v>
      </c>
      <c r="E4" s="3">
        <f t="shared" si="1"/>
        <v>13.725490196078432</v>
      </c>
    </row>
    <row r="5" spans="1:5" x14ac:dyDescent="0.2">
      <c r="A5" t="s">
        <v>189</v>
      </c>
      <c r="B5">
        <f>COUNTIF(Table1[What_course_are_you_currently_enrolled_in_during_which_you_met_with_a_science_and_engineering_librarian?_Please_provide_the_four_letter_course_code_and_the_four_digit_course_number_(e.g.,_CHEM_363...], Fall23_Demographics!A5)</f>
        <v>10</v>
      </c>
      <c r="C5">
        <v>11</v>
      </c>
      <c r="D5" s="2">
        <f t="shared" si="0"/>
        <v>0.90909090909090906</v>
      </c>
      <c r="E5" s="3">
        <f t="shared" si="1"/>
        <v>90.909090909090907</v>
      </c>
    </row>
    <row r="6" spans="1:5" x14ac:dyDescent="0.2">
      <c r="A6" t="s">
        <v>170</v>
      </c>
      <c r="B6">
        <f>COUNTIF(Table1[What_course_are_you_currently_enrolled_in_during_which_you_met_with_a_science_and_engineering_librarian?_Please_provide_the_four_letter_course_code_and_the_four_digit_course_number_(e.g.,_CHEM_363...], Fall23_Demographics!A6)</f>
        <v>5</v>
      </c>
      <c r="C6">
        <v>29</v>
      </c>
      <c r="D6" s="2">
        <f t="shared" si="0"/>
        <v>0.17241379310344829</v>
      </c>
      <c r="E6" s="3">
        <f t="shared" si="1"/>
        <v>17.241379310344829</v>
      </c>
    </row>
    <row r="7" spans="1:5" x14ac:dyDescent="0.2">
      <c r="A7" t="s">
        <v>159</v>
      </c>
      <c r="B7">
        <f>COUNTIF(Table1[What_course_are_you_currently_enrolled_in_during_which_you_met_with_a_science_and_engineering_librarian?_Please_provide_the_four_letter_course_code_and_the_four_digit_course_number_(e.g.,_CHEM_363...], Fall23_Demographics!A7)</f>
        <v>8</v>
      </c>
      <c r="C7">
        <v>22</v>
      </c>
      <c r="D7" s="2">
        <f t="shared" si="0"/>
        <v>0.36363636363636365</v>
      </c>
      <c r="E7" s="3">
        <f t="shared" si="1"/>
        <v>36.363636363636367</v>
      </c>
    </row>
    <row r="8" spans="1:5" x14ac:dyDescent="0.2">
      <c r="A8" t="s">
        <v>84</v>
      </c>
      <c r="B8">
        <f>COUNTIF(Table1[What_course_are_you_currently_enrolled_in_during_which_you_met_with_a_science_and_engineering_librarian?_Please_provide_the_four_letter_course_code_and_the_four_digit_course_number_(e.g.,_CHEM_363...], Fall23_Demographics!A8)</f>
        <v>33</v>
      </c>
      <c r="C8">
        <v>34</v>
      </c>
      <c r="D8" s="2">
        <f t="shared" si="0"/>
        <v>0.97058823529411764</v>
      </c>
      <c r="E8" s="3">
        <f t="shared" si="1"/>
        <v>97.058823529411768</v>
      </c>
    </row>
    <row r="9" spans="1:5" x14ac:dyDescent="0.2">
      <c r="A9" t="s">
        <v>54</v>
      </c>
      <c r="B9">
        <f>COUNTIF(Table1[What_course_are_you_currently_enrolled_in_during_which_you_met_with_a_science_and_engineering_librarian?_Please_provide_the_four_letter_course_code_and_the_four_digit_course_number_(e.g.,_CHEM_363...], Fall23_Demographics!A9)</f>
        <v>14</v>
      </c>
      <c r="C9">
        <v>21</v>
      </c>
      <c r="D9" s="2">
        <f t="shared" si="0"/>
        <v>0.66666666666666663</v>
      </c>
      <c r="E9" s="3">
        <f t="shared" si="1"/>
        <v>66.666666666666657</v>
      </c>
    </row>
    <row r="10" spans="1:5" x14ac:dyDescent="0.2">
      <c r="A10" t="s">
        <v>12</v>
      </c>
      <c r="B10">
        <f>COUNTIF(Table1[What_course_are_you_currently_enrolled_in_during_which_you_met_with_a_science_and_engineering_librarian?_Please_provide_the_four_letter_course_code_and_the_four_digit_course_number_(e.g.,_CHEM_363...], Fall23_Demographics!A10)</f>
        <v>4</v>
      </c>
      <c r="C10">
        <v>22</v>
      </c>
      <c r="D10" s="2">
        <f t="shared" si="0"/>
        <v>0.18181818181818182</v>
      </c>
      <c r="E10" s="3">
        <f t="shared" si="1"/>
        <v>18.181818181818183</v>
      </c>
    </row>
    <row r="11" spans="1:5" x14ac:dyDescent="0.2">
      <c r="A11" t="s">
        <v>23</v>
      </c>
      <c r="B11">
        <f>COUNTIF(Table1[What_course_are_you_currently_enrolled_in_during_which_you_met_with_a_science_and_engineering_librarian?_Please_provide_the_four_letter_course_code_and_the_four_digit_course_number_(e.g.,_CHEM_363...], Fall23_Demographics!A11)</f>
        <v>11</v>
      </c>
      <c r="C11">
        <v>68</v>
      </c>
      <c r="D11" s="2">
        <f t="shared" si="0"/>
        <v>0.16176470588235295</v>
      </c>
      <c r="E11" s="3">
        <f t="shared" si="1"/>
        <v>16.176470588235293</v>
      </c>
    </row>
    <row r="12" spans="1:5" x14ac:dyDescent="0.2">
      <c r="D12" s="2"/>
      <c r="E12" s="3">
        <f t="shared" si="1"/>
        <v>0</v>
      </c>
    </row>
    <row r="13" spans="1:5" x14ac:dyDescent="0.2">
      <c r="A13" t="s">
        <v>232</v>
      </c>
      <c r="B13">
        <f>SUM(B2:B11)</f>
        <v>102</v>
      </c>
      <c r="C13">
        <f>SUM(C2:C11)</f>
        <v>342</v>
      </c>
      <c r="D13" s="2">
        <f>B13/C13</f>
        <v>0.2982456140350877</v>
      </c>
      <c r="E13" s="3">
        <f t="shared" si="1"/>
        <v>29.82456140350877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A9FEC-7B46-433F-B6F7-B896089CC429}">
  <dimension ref="A1:B107"/>
  <sheetViews>
    <sheetView topLeftCell="A76" workbookViewId="0">
      <selection sqref="A1:A103"/>
    </sheetView>
  </sheetViews>
  <sheetFormatPr baseColWidth="10" defaultColWidth="8.83203125" defaultRowHeight="15" x14ac:dyDescent="0.2"/>
  <cols>
    <col min="1" max="1" width="59.1640625" customWidth="1"/>
    <col min="2" max="2" width="39" customWidth="1"/>
  </cols>
  <sheetData>
    <row r="1" spans="1:2" x14ac:dyDescent="0.2">
      <c r="A1" s="4" t="s">
        <v>7</v>
      </c>
      <c r="B1" s="4" t="s">
        <v>8</v>
      </c>
    </row>
    <row r="2" spans="1:2" x14ac:dyDescent="0.2">
      <c r="A2" s="5">
        <v>2</v>
      </c>
      <c r="B2" s="5">
        <v>4</v>
      </c>
    </row>
    <row r="3" spans="1:2" x14ac:dyDescent="0.2">
      <c r="A3" s="6">
        <v>2</v>
      </c>
      <c r="B3" s="6">
        <v>3</v>
      </c>
    </row>
    <row r="4" spans="1:2" x14ac:dyDescent="0.2">
      <c r="A4" s="5">
        <v>1</v>
      </c>
      <c r="B4" s="5">
        <v>3</v>
      </c>
    </row>
    <row r="5" spans="1:2" x14ac:dyDescent="0.2">
      <c r="A5" s="6">
        <v>1</v>
      </c>
      <c r="B5" s="6">
        <v>1</v>
      </c>
    </row>
    <row r="6" spans="1:2" x14ac:dyDescent="0.2">
      <c r="A6" s="5">
        <v>1</v>
      </c>
      <c r="B6" s="5">
        <v>3</v>
      </c>
    </row>
    <row r="7" spans="1:2" x14ac:dyDescent="0.2">
      <c r="A7" s="6">
        <v>5</v>
      </c>
      <c r="B7" s="6">
        <v>5</v>
      </c>
    </row>
    <row r="8" spans="1:2" x14ac:dyDescent="0.2">
      <c r="A8" s="5">
        <v>1</v>
      </c>
      <c r="B8" s="5">
        <v>2</v>
      </c>
    </row>
    <row r="9" spans="1:2" x14ac:dyDescent="0.2">
      <c r="A9" s="6">
        <v>1</v>
      </c>
      <c r="B9" s="6">
        <v>4</v>
      </c>
    </row>
    <row r="10" spans="1:2" x14ac:dyDescent="0.2">
      <c r="A10" s="5">
        <v>3</v>
      </c>
      <c r="B10" s="5">
        <v>4</v>
      </c>
    </row>
    <row r="11" spans="1:2" x14ac:dyDescent="0.2">
      <c r="A11" s="6">
        <v>1</v>
      </c>
      <c r="B11" s="6">
        <v>4</v>
      </c>
    </row>
    <row r="12" spans="1:2" x14ac:dyDescent="0.2">
      <c r="A12" s="5">
        <v>2</v>
      </c>
      <c r="B12" s="5">
        <v>4</v>
      </c>
    </row>
    <row r="13" spans="1:2" x14ac:dyDescent="0.2">
      <c r="A13" s="6">
        <v>2</v>
      </c>
      <c r="B13" s="6">
        <v>3</v>
      </c>
    </row>
    <row r="14" spans="1:2" x14ac:dyDescent="0.2">
      <c r="A14" s="5">
        <v>3</v>
      </c>
      <c r="B14" s="5">
        <v>4</v>
      </c>
    </row>
    <row r="15" spans="1:2" x14ac:dyDescent="0.2">
      <c r="A15" s="6">
        <v>1</v>
      </c>
      <c r="B15" s="6">
        <v>1</v>
      </c>
    </row>
    <row r="16" spans="1:2" x14ac:dyDescent="0.2">
      <c r="A16" s="5">
        <v>3</v>
      </c>
      <c r="B16" s="5">
        <v>4</v>
      </c>
    </row>
    <row r="17" spans="1:2" x14ac:dyDescent="0.2">
      <c r="A17" s="6">
        <v>3</v>
      </c>
      <c r="B17" s="6">
        <v>4</v>
      </c>
    </row>
    <row r="18" spans="1:2" x14ac:dyDescent="0.2">
      <c r="A18" s="5">
        <v>1</v>
      </c>
      <c r="B18" s="5">
        <v>3</v>
      </c>
    </row>
    <row r="19" spans="1:2" x14ac:dyDescent="0.2">
      <c r="A19" s="6">
        <v>4</v>
      </c>
      <c r="B19" s="6">
        <v>5</v>
      </c>
    </row>
    <row r="20" spans="1:2" x14ac:dyDescent="0.2">
      <c r="A20" s="5">
        <v>2</v>
      </c>
      <c r="B20" s="5">
        <v>4</v>
      </c>
    </row>
    <row r="21" spans="1:2" x14ac:dyDescent="0.2">
      <c r="A21" s="6">
        <v>1</v>
      </c>
      <c r="B21" s="6">
        <v>2</v>
      </c>
    </row>
    <row r="22" spans="1:2" x14ac:dyDescent="0.2">
      <c r="A22" s="5">
        <v>5</v>
      </c>
      <c r="B22" s="5">
        <v>5</v>
      </c>
    </row>
    <row r="23" spans="1:2" x14ac:dyDescent="0.2">
      <c r="A23" s="6">
        <v>3</v>
      </c>
      <c r="B23" s="6">
        <v>4</v>
      </c>
    </row>
    <row r="24" spans="1:2" x14ac:dyDescent="0.2">
      <c r="A24" s="5">
        <v>2</v>
      </c>
      <c r="B24" s="5">
        <v>4</v>
      </c>
    </row>
    <row r="25" spans="1:2" x14ac:dyDescent="0.2">
      <c r="A25" s="6">
        <v>1</v>
      </c>
      <c r="B25" s="6">
        <v>4</v>
      </c>
    </row>
    <row r="26" spans="1:2" x14ac:dyDescent="0.2">
      <c r="A26" s="5">
        <v>1</v>
      </c>
      <c r="B26" s="5">
        <v>3</v>
      </c>
    </row>
    <row r="27" spans="1:2" x14ac:dyDescent="0.2">
      <c r="A27" s="6">
        <v>1</v>
      </c>
      <c r="B27" s="6">
        <v>3</v>
      </c>
    </row>
    <row r="28" spans="1:2" x14ac:dyDescent="0.2">
      <c r="A28" s="5">
        <v>2</v>
      </c>
      <c r="B28" s="5">
        <v>3</v>
      </c>
    </row>
    <row r="29" spans="1:2" x14ac:dyDescent="0.2">
      <c r="A29" s="6">
        <v>2</v>
      </c>
      <c r="B29" s="6">
        <v>3</v>
      </c>
    </row>
    <row r="30" spans="1:2" x14ac:dyDescent="0.2">
      <c r="A30" s="5">
        <v>2</v>
      </c>
      <c r="B30" s="5">
        <v>4</v>
      </c>
    </row>
    <row r="31" spans="1:2" x14ac:dyDescent="0.2">
      <c r="A31" s="6">
        <v>2</v>
      </c>
      <c r="B31" s="6">
        <v>4</v>
      </c>
    </row>
    <row r="32" spans="1:2" x14ac:dyDescent="0.2">
      <c r="A32" s="5">
        <v>3</v>
      </c>
      <c r="B32" s="5">
        <v>3</v>
      </c>
    </row>
    <row r="33" spans="1:2" x14ac:dyDescent="0.2">
      <c r="A33" s="6">
        <v>1</v>
      </c>
      <c r="B33" s="6">
        <v>1</v>
      </c>
    </row>
    <row r="34" spans="1:2" x14ac:dyDescent="0.2">
      <c r="A34" s="5">
        <v>2</v>
      </c>
      <c r="B34" s="5">
        <v>4</v>
      </c>
    </row>
    <row r="35" spans="1:2" x14ac:dyDescent="0.2">
      <c r="A35" s="6">
        <v>2</v>
      </c>
      <c r="B35" s="6">
        <v>4</v>
      </c>
    </row>
    <row r="36" spans="1:2" x14ac:dyDescent="0.2">
      <c r="A36" s="5">
        <v>3</v>
      </c>
      <c r="B36" s="5">
        <v>4</v>
      </c>
    </row>
    <row r="37" spans="1:2" x14ac:dyDescent="0.2">
      <c r="A37" s="6">
        <v>3</v>
      </c>
      <c r="B37" s="6">
        <v>3</v>
      </c>
    </row>
    <row r="38" spans="1:2" x14ac:dyDescent="0.2">
      <c r="A38" s="5">
        <v>2</v>
      </c>
      <c r="B38" s="5">
        <v>4</v>
      </c>
    </row>
    <row r="39" spans="1:2" x14ac:dyDescent="0.2">
      <c r="A39" s="6">
        <v>1</v>
      </c>
      <c r="B39" s="6">
        <v>4</v>
      </c>
    </row>
    <row r="40" spans="1:2" x14ac:dyDescent="0.2">
      <c r="A40" s="5">
        <v>4</v>
      </c>
      <c r="B40" s="5">
        <v>4</v>
      </c>
    </row>
    <row r="41" spans="1:2" x14ac:dyDescent="0.2">
      <c r="A41" s="6">
        <v>4</v>
      </c>
      <c r="B41" s="6">
        <v>4</v>
      </c>
    </row>
    <row r="42" spans="1:2" x14ac:dyDescent="0.2">
      <c r="A42" s="5">
        <v>3</v>
      </c>
      <c r="B42" s="5">
        <v>4</v>
      </c>
    </row>
    <row r="43" spans="1:2" x14ac:dyDescent="0.2">
      <c r="A43" s="6">
        <v>3</v>
      </c>
      <c r="B43" s="6">
        <v>4</v>
      </c>
    </row>
    <row r="44" spans="1:2" x14ac:dyDescent="0.2">
      <c r="A44" s="5">
        <v>2</v>
      </c>
      <c r="B44" s="5">
        <v>3</v>
      </c>
    </row>
    <row r="45" spans="1:2" x14ac:dyDescent="0.2">
      <c r="A45" s="6">
        <v>3</v>
      </c>
      <c r="B45" s="6">
        <v>3</v>
      </c>
    </row>
    <row r="46" spans="1:2" x14ac:dyDescent="0.2">
      <c r="A46" s="5">
        <v>4</v>
      </c>
      <c r="B46" s="5">
        <v>4</v>
      </c>
    </row>
    <row r="47" spans="1:2" x14ac:dyDescent="0.2">
      <c r="A47" s="6">
        <v>2</v>
      </c>
      <c r="B47" s="6">
        <v>2</v>
      </c>
    </row>
    <row r="48" spans="1:2" x14ac:dyDescent="0.2">
      <c r="A48" s="5">
        <v>1</v>
      </c>
      <c r="B48" s="5">
        <v>4</v>
      </c>
    </row>
    <row r="49" spans="1:2" x14ac:dyDescent="0.2">
      <c r="A49" s="6">
        <v>3</v>
      </c>
      <c r="B49" s="6">
        <v>3</v>
      </c>
    </row>
    <row r="50" spans="1:2" x14ac:dyDescent="0.2">
      <c r="A50" s="5">
        <v>3</v>
      </c>
      <c r="B50" s="5">
        <v>5</v>
      </c>
    </row>
    <row r="51" spans="1:2" x14ac:dyDescent="0.2">
      <c r="A51" s="6">
        <v>1</v>
      </c>
      <c r="B51" s="6">
        <v>4</v>
      </c>
    </row>
    <row r="52" spans="1:2" x14ac:dyDescent="0.2">
      <c r="A52" s="5">
        <v>3</v>
      </c>
      <c r="B52" s="5">
        <v>5</v>
      </c>
    </row>
    <row r="53" spans="1:2" x14ac:dyDescent="0.2">
      <c r="A53" s="6">
        <v>1</v>
      </c>
      <c r="B53" s="6">
        <v>4</v>
      </c>
    </row>
    <row r="54" spans="1:2" x14ac:dyDescent="0.2">
      <c r="A54" s="5">
        <v>1</v>
      </c>
      <c r="B54" s="5">
        <v>2</v>
      </c>
    </row>
    <row r="55" spans="1:2" x14ac:dyDescent="0.2">
      <c r="A55" s="6">
        <v>2</v>
      </c>
      <c r="B55" s="6">
        <v>4</v>
      </c>
    </row>
    <row r="56" spans="1:2" x14ac:dyDescent="0.2">
      <c r="A56" s="5">
        <v>3</v>
      </c>
      <c r="B56" s="5">
        <v>3</v>
      </c>
    </row>
    <row r="57" spans="1:2" x14ac:dyDescent="0.2">
      <c r="A57" s="6">
        <v>3</v>
      </c>
      <c r="B57" s="6">
        <v>4</v>
      </c>
    </row>
    <row r="58" spans="1:2" x14ac:dyDescent="0.2">
      <c r="A58" s="5">
        <v>5</v>
      </c>
      <c r="B58" s="5">
        <v>5</v>
      </c>
    </row>
    <row r="59" spans="1:2" x14ac:dyDescent="0.2">
      <c r="A59" s="6">
        <v>3</v>
      </c>
      <c r="B59" s="6">
        <v>4</v>
      </c>
    </row>
    <row r="60" spans="1:2" x14ac:dyDescent="0.2">
      <c r="A60" s="5">
        <v>2</v>
      </c>
      <c r="B60" s="5">
        <v>4</v>
      </c>
    </row>
    <row r="61" spans="1:2" x14ac:dyDescent="0.2">
      <c r="A61" s="6">
        <v>1</v>
      </c>
      <c r="B61" s="6">
        <v>4</v>
      </c>
    </row>
    <row r="62" spans="1:2" x14ac:dyDescent="0.2">
      <c r="A62" s="5">
        <v>2</v>
      </c>
      <c r="B62" s="5">
        <v>4</v>
      </c>
    </row>
    <row r="63" spans="1:2" x14ac:dyDescent="0.2">
      <c r="A63" s="6">
        <v>2</v>
      </c>
      <c r="B63" s="6">
        <v>4</v>
      </c>
    </row>
    <row r="64" spans="1:2" x14ac:dyDescent="0.2">
      <c r="A64" s="5">
        <v>1</v>
      </c>
      <c r="B64" s="5">
        <v>5</v>
      </c>
    </row>
    <row r="65" spans="1:2" x14ac:dyDescent="0.2">
      <c r="A65" s="6">
        <v>3</v>
      </c>
      <c r="B65" s="6">
        <v>3</v>
      </c>
    </row>
    <row r="66" spans="1:2" x14ac:dyDescent="0.2">
      <c r="A66" s="5">
        <v>4</v>
      </c>
      <c r="B66" s="5">
        <v>4</v>
      </c>
    </row>
    <row r="67" spans="1:2" x14ac:dyDescent="0.2">
      <c r="A67" s="6">
        <v>4</v>
      </c>
      <c r="B67" s="6">
        <v>5</v>
      </c>
    </row>
    <row r="68" spans="1:2" x14ac:dyDescent="0.2">
      <c r="A68" s="5">
        <v>3</v>
      </c>
      <c r="B68" s="5">
        <v>4</v>
      </c>
    </row>
    <row r="69" spans="1:2" x14ac:dyDescent="0.2">
      <c r="A69" s="6">
        <v>1</v>
      </c>
      <c r="B69" s="6">
        <v>3</v>
      </c>
    </row>
    <row r="70" spans="1:2" x14ac:dyDescent="0.2">
      <c r="A70" s="5">
        <v>2</v>
      </c>
      <c r="B70" s="5">
        <v>5</v>
      </c>
    </row>
    <row r="71" spans="1:2" x14ac:dyDescent="0.2">
      <c r="A71" s="6">
        <v>4</v>
      </c>
      <c r="B71" s="6">
        <v>4</v>
      </c>
    </row>
    <row r="72" spans="1:2" x14ac:dyDescent="0.2">
      <c r="A72" s="5">
        <v>3</v>
      </c>
      <c r="B72" s="5">
        <v>3</v>
      </c>
    </row>
    <row r="73" spans="1:2" x14ac:dyDescent="0.2">
      <c r="A73" s="6">
        <v>2</v>
      </c>
      <c r="B73" s="6">
        <v>5</v>
      </c>
    </row>
    <row r="74" spans="1:2" x14ac:dyDescent="0.2">
      <c r="A74" s="5">
        <v>2</v>
      </c>
      <c r="B74" s="5">
        <v>4</v>
      </c>
    </row>
    <row r="75" spans="1:2" x14ac:dyDescent="0.2">
      <c r="A75" s="6">
        <v>2</v>
      </c>
      <c r="B75" s="6">
        <v>4</v>
      </c>
    </row>
    <row r="76" spans="1:2" x14ac:dyDescent="0.2">
      <c r="A76" s="5">
        <v>1</v>
      </c>
      <c r="B76" s="5">
        <v>3</v>
      </c>
    </row>
    <row r="77" spans="1:2" x14ac:dyDescent="0.2">
      <c r="A77" s="6">
        <v>2</v>
      </c>
      <c r="B77" s="6">
        <v>4</v>
      </c>
    </row>
    <row r="78" spans="1:2" x14ac:dyDescent="0.2">
      <c r="A78" s="5">
        <v>1</v>
      </c>
      <c r="B78" s="5">
        <v>4</v>
      </c>
    </row>
    <row r="79" spans="1:2" x14ac:dyDescent="0.2">
      <c r="A79" s="6">
        <v>1</v>
      </c>
      <c r="B79" s="6">
        <v>2</v>
      </c>
    </row>
    <row r="80" spans="1:2" x14ac:dyDescent="0.2">
      <c r="A80" s="5">
        <v>2</v>
      </c>
      <c r="B80" s="5">
        <v>4</v>
      </c>
    </row>
    <row r="81" spans="1:2" x14ac:dyDescent="0.2">
      <c r="A81" s="6">
        <v>2</v>
      </c>
      <c r="B81" s="6">
        <v>1</v>
      </c>
    </row>
    <row r="82" spans="1:2" x14ac:dyDescent="0.2">
      <c r="A82" s="5">
        <v>3</v>
      </c>
      <c r="B82" s="5">
        <v>4</v>
      </c>
    </row>
    <row r="83" spans="1:2" x14ac:dyDescent="0.2">
      <c r="A83" s="6">
        <v>3</v>
      </c>
      <c r="B83" s="6">
        <v>2</v>
      </c>
    </row>
    <row r="84" spans="1:2" x14ac:dyDescent="0.2">
      <c r="A84" s="5">
        <v>1</v>
      </c>
      <c r="B84" s="5">
        <v>3</v>
      </c>
    </row>
    <row r="85" spans="1:2" x14ac:dyDescent="0.2">
      <c r="A85" s="6">
        <v>2</v>
      </c>
      <c r="B85" s="6">
        <v>4</v>
      </c>
    </row>
    <row r="86" spans="1:2" x14ac:dyDescent="0.2">
      <c r="A86" s="5">
        <v>3</v>
      </c>
      <c r="B86" s="5">
        <v>5</v>
      </c>
    </row>
    <row r="87" spans="1:2" x14ac:dyDescent="0.2">
      <c r="A87" s="6">
        <v>5</v>
      </c>
      <c r="B87" s="6">
        <v>5</v>
      </c>
    </row>
    <row r="88" spans="1:2" x14ac:dyDescent="0.2">
      <c r="A88" s="5">
        <v>3</v>
      </c>
      <c r="B88" s="5">
        <v>4</v>
      </c>
    </row>
    <row r="89" spans="1:2" x14ac:dyDescent="0.2">
      <c r="A89" s="6">
        <v>1</v>
      </c>
      <c r="B89" s="6">
        <v>4</v>
      </c>
    </row>
    <row r="90" spans="1:2" x14ac:dyDescent="0.2">
      <c r="A90" s="5">
        <v>4</v>
      </c>
      <c r="B90" s="5">
        <v>5</v>
      </c>
    </row>
    <row r="91" spans="1:2" x14ac:dyDescent="0.2">
      <c r="A91" s="6">
        <v>2</v>
      </c>
      <c r="B91" s="6">
        <v>5</v>
      </c>
    </row>
    <row r="92" spans="1:2" x14ac:dyDescent="0.2">
      <c r="A92" s="5">
        <v>1</v>
      </c>
      <c r="B92" s="5">
        <v>4</v>
      </c>
    </row>
    <row r="93" spans="1:2" x14ac:dyDescent="0.2">
      <c r="A93" s="6">
        <v>1</v>
      </c>
      <c r="B93" s="6">
        <v>3</v>
      </c>
    </row>
    <row r="94" spans="1:2" x14ac:dyDescent="0.2">
      <c r="A94" s="5">
        <v>2</v>
      </c>
      <c r="B94" s="5">
        <v>4</v>
      </c>
    </row>
    <row r="95" spans="1:2" x14ac:dyDescent="0.2">
      <c r="A95" s="6">
        <v>2</v>
      </c>
      <c r="B95" s="6">
        <v>4</v>
      </c>
    </row>
    <row r="96" spans="1:2" x14ac:dyDescent="0.2">
      <c r="A96" s="5">
        <v>3</v>
      </c>
      <c r="B96" s="5">
        <v>4</v>
      </c>
    </row>
    <row r="97" spans="1:2" x14ac:dyDescent="0.2">
      <c r="A97" s="6">
        <v>1</v>
      </c>
      <c r="B97" s="6">
        <v>1</v>
      </c>
    </row>
    <row r="98" spans="1:2" x14ac:dyDescent="0.2">
      <c r="A98" s="5">
        <v>2</v>
      </c>
      <c r="B98" s="5">
        <v>3</v>
      </c>
    </row>
    <row r="99" spans="1:2" x14ac:dyDescent="0.2">
      <c r="A99" s="6">
        <v>3</v>
      </c>
      <c r="B99" s="6">
        <v>2</v>
      </c>
    </row>
    <row r="100" spans="1:2" x14ac:dyDescent="0.2">
      <c r="A100" s="5">
        <v>1</v>
      </c>
      <c r="B100" s="5">
        <v>4</v>
      </c>
    </row>
    <row r="101" spans="1:2" x14ac:dyDescent="0.2">
      <c r="A101" s="6">
        <v>2</v>
      </c>
      <c r="B101" s="6">
        <v>4</v>
      </c>
    </row>
    <row r="102" spans="1:2" x14ac:dyDescent="0.2">
      <c r="A102" s="5">
        <v>1</v>
      </c>
      <c r="B102" s="5">
        <v>3</v>
      </c>
    </row>
    <row r="103" spans="1:2" x14ac:dyDescent="0.2">
      <c r="A103" s="6">
        <v>3</v>
      </c>
      <c r="B103" s="6">
        <v>4</v>
      </c>
    </row>
    <row r="105" spans="1:2" x14ac:dyDescent="0.2">
      <c r="A105">
        <f>AVERAGE(A2:A103)</f>
        <v>2.2352941176470589</v>
      </c>
      <c r="B105">
        <f>AVERAGE(B2:B103)</f>
        <v>3.6274509803921569</v>
      </c>
    </row>
    <row r="106" spans="1:2" x14ac:dyDescent="0.2">
      <c r="A106">
        <f>MEDIAN(A2:A103)</f>
        <v>2</v>
      </c>
      <c r="B106">
        <f>MEDIAN(B2:B103)</f>
        <v>4</v>
      </c>
    </row>
    <row r="107" spans="1:2" x14ac:dyDescent="0.2">
      <c r="A107">
        <f>_xlfn.STDEV.P(A2:A103)</f>
        <v>1.086246194859964</v>
      </c>
      <c r="B107">
        <f>_xlfn.STDEV.P(B2:B103)</f>
        <v>0.96934957602417848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ADE03-408B-4AA8-8710-47D3D3FC4AEA}">
  <dimension ref="A1:B111"/>
  <sheetViews>
    <sheetView topLeftCell="A85" workbookViewId="0">
      <selection activeCell="B105" sqref="B105:B109"/>
    </sheetView>
  </sheetViews>
  <sheetFormatPr baseColWidth="10" defaultColWidth="8.83203125" defaultRowHeight="15" x14ac:dyDescent="0.2"/>
  <cols>
    <col min="1" max="2" width="20" bestFit="1" customWidth="1"/>
  </cols>
  <sheetData>
    <row r="1" spans="1:2" x14ac:dyDescent="0.2">
      <c r="A1" t="s">
        <v>7</v>
      </c>
      <c r="B1" t="s">
        <v>8</v>
      </c>
    </row>
    <row r="2" spans="1:2" x14ac:dyDescent="0.2">
      <c r="A2" t="s">
        <v>233</v>
      </c>
      <c r="B2" t="s">
        <v>234</v>
      </c>
    </row>
    <row r="3" spans="1:2" x14ac:dyDescent="0.2">
      <c r="A3" t="s">
        <v>233</v>
      </c>
      <c r="B3" t="s">
        <v>235</v>
      </c>
    </row>
    <row r="4" spans="1:2" x14ac:dyDescent="0.2">
      <c r="A4" t="s">
        <v>236</v>
      </c>
      <c r="B4" t="s">
        <v>235</v>
      </c>
    </row>
    <row r="5" spans="1:2" x14ac:dyDescent="0.2">
      <c r="A5" t="s">
        <v>236</v>
      </c>
      <c r="B5" t="s">
        <v>237</v>
      </c>
    </row>
    <row r="6" spans="1:2" x14ac:dyDescent="0.2">
      <c r="A6" t="s">
        <v>236</v>
      </c>
      <c r="B6" t="s">
        <v>235</v>
      </c>
    </row>
    <row r="7" spans="1:2" x14ac:dyDescent="0.2">
      <c r="A7" t="s">
        <v>238</v>
      </c>
      <c r="B7" t="s">
        <v>239</v>
      </c>
    </row>
    <row r="8" spans="1:2" x14ac:dyDescent="0.2">
      <c r="A8" t="s">
        <v>236</v>
      </c>
      <c r="B8" t="s">
        <v>240</v>
      </c>
    </row>
    <row r="9" spans="1:2" x14ac:dyDescent="0.2">
      <c r="A9" t="s">
        <v>236</v>
      </c>
      <c r="B9" t="s">
        <v>234</v>
      </c>
    </row>
    <row r="10" spans="1:2" x14ac:dyDescent="0.2">
      <c r="A10" t="s">
        <v>241</v>
      </c>
      <c r="B10" t="s">
        <v>234</v>
      </c>
    </row>
    <row r="11" spans="1:2" x14ac:dyDescent="0.2">
      <c r="A11" t="s">
        <v>236</v>
      </c>
      <c r="B11" t="s">
        <v>234</v>
      </c>
    </row>
    <row r="12" spans="1:2" x14ac:dyDescent="0.2">
      <c r="A12" t="s">
        <v>233</v>
      </c>
      <c r="B12" t="s">
        <v>234</v>
      </c>
    </row>
    <row r="13" spans="1:2" x14ac:dyDescent="0.2">
      <c r="A13" t="s">
        <v>233</v>
      </c>
      <c r="B13" t="s">
        <v>235</v>
      </c>
    </row>
    <row r="14" spans="1:2" x14ac:dyDescent="0.2">
      <c r="A14" t="s">
        <v>241</v>
      </c>
      <c r="B14" t="s">
        <v>234</v>
      </c>
    </row>
    <row r="15" spans="1:2" x14ac:dyDescent="0.2">
      <c r="A15" t="s">
        <v>236</v>
      </c>
      <c r="B15" t="s">
        <v>237</v>
      </c>
    </row>
    <row r="16" spans="1:2" x14ac:dyDescent="0.2">
      <c r="A16" t="s">
        <v>241</v>
      </c>
      <c r="B16" t="s">
        <v>234</v>
      </c>
    </row>
    <row r="17" spans="1:2" x14ac:dyDescent="0.2">
      <c r="A17" t="s">
        <v>241</v>
      </c>
      <c r="B17" t="s">
        <v>234</v>
      </c>
    </row>
    <row r="18" spans="1:2" x14ac:dyDescent="0.2">
      <c r="A18" t="s">
        <v>236</v>
      </c>
      <c r="B18" t="s">
        <v>235</v>
      </c>
    </row>
    <row r="19" spans="1:2" x14ac:dyDescent="0.2">
      <c r="A19" t="s">
        <v>242</v>
      </c>
      <c r="B19" t="s">
        <v>239</v>
      </c>
    </row>
    <row r="20" spans="1:2" x14ac:dyDescent="0.2">
      <c r="A20" t="s">
        <v>233</v>
      </c>
      <c r="B20" t="s">
        <v>234</v>
      </c>
    </row>
    <row r="21" spans="1:2" x14ac:dyDescent="0.2">
      <c r="A21" t="s">
        <v>236</v>
      </c>
      <c r="B21" t="s">
        <v>240</v>
      </c>
    </row>
    <row r="22" spans="1:2" x14ac:dyDescent="0.2">
      <c r="A22" t="s">
        <v>238</v>
      </c>
      <c r="B22" t="s">
        <v>239</v>
      </c>
    </row>
    <row r="23" spans="1:2" x14ac:dyDescent="0.2">
      <c r="A23" t="s">
        <v>241</v>
      </c>
      <c r="B23" t="s">
        <v>234</v>
      </c>
    </row>
    <row r="24" spans="1:2" x14ac:dyDescent="0.2">
      <c r="A24" t="s">
        <v>233</v>
      </c>
      <c r="B24" t="s">
        <v>234</v>
      </c>
    </row>
    <row r="25" spans="1:2" x14ac:dyDescent="0.2">
      <c r="A25" t="s">
        <v>236</v>
      </c>
      <c r="B25" t="s">
        <v>234</v>
      </c>
    </row>
    <row r="26" spans="1:2" x14ac:dyDescent="0.2">
      <c r="A26" t="s">
        <v>236</v>
      </c>
      <c r="B26" t="s">
        <v>235</v>
      </c>
    </row>
    <row r="27" spans="1:2" x14ac:dyDescent="0.2">
      <c r="A27" t="s">
        <v>236</v>
      </c>
      <c r="B27" t="s">
        <v>235</v>
      </c>
    </row>
    <row r="28" spans="1:2" x14ac:dyDescent="0.2">
      <c r="A28" t="s">
        <v>233</v>
      </c>
      <c r="B28" t="s">
        <v>235</v>
      </c>
    </row>
    <row r="29" spans="1:2" x14ac:dyDescent="0.2">
      <c r="A29" t="s">
        <v>233</v>
      </c>
      <c r="B29" t="s">
        <v>235</v>
      </c>
    </row>
    <row r="30" spans="1:2" x14ac:dyDescent="0.2">
      <c r="A30" t="s">
        <v>233</v>
      </c>
      <c r="B30" t="s">
        <v>234</v>
      </c>
    </row>
    <row r="31" spans="1:2" x14ac:dyDescent="0.2">
      <c r="A31" t="s">
        <v>233</v>
      </c>
      <c r="B31" t="s">
        <v>234</v>
      </c>
    </row>
    <row r="32" spans="1:2" x14ac:dyDescent="0.2">
      <c r="A32" t="s">
        <v>241</v>
      </c>
      <c r="B32" t="s">
        <v>235</v>
      </c>
    </row>
    <row r="33" spans="1:2" x14ac:dyDescent="0.2">
      <c r="A33" t="s">
        <v>236</v>
      </c>
      <c r="B33" t="s">
        <v>237</v>
      </c>
    </row>
    <row r="34" spans="1:2" x14ac:dyDescent="0.2">
      <c r="A34" t="s">
        <v>233</v>
      </c>
      <c r="B34" t="s">
        <v>234</v>
      </c>
    </row>
    <row r="35" spans="1:2" x14ac:dyDescent="0.2">
      <c r="A35" t="s">
        <v>233</v>
      </c>
      <c r="B35" t="s">
        <v>234</v>
      </c>
    </row>
    <row r="36" spans="1:2" x14ac:dyDescent="0.2">
      <c r="A36" t="s">
        <v>241</v>
      </c>
      <c r="B36" t="s">
        <v>234</v>
      </c>
    </row>
    <row r="37" spans="1:2" x14ac:dyDescent="0.2">
      <c r="A37" t="s">
        <v>241</v>
      </c>
      <c r="B37" t="s">
        <v>235</v>
      </c>
    </row>
    <row r="38" spans="1:2" x14ac:dyDescent="0.2">
      <c r="A38" t="s">
        <v>233</v>
      </c>
      <c r="B38" t="s">
        <v>234</v>
      </c>
    </row>
    <row r="39" spans="1:2" x14ac:dyDescent="0.2">
      <c r="A39" t="s">
        <v>236</v>
      </c>
      <c r="B39" t="s">
        <v>234</v>
      </c>
    </row>
    <row r="40" spans="1:2" x14ac:dyDescent="0.2">
      <c r="A40" t="s">
        <v>242</v>
      </c>
      <c r="B40" t="s">
        <v>234</v>
      </c>
    </row>
    <row r="41" spans="1:2" x14ac:dyDescent="0.2">
      <c r="A41" t="s">
        <v>242</v>
      </c>
      <c r="B41" t="s">
        <v>234</v>
      </c>
    </row>
    <row r="42" spans="1:2" x14ac:dyDescent="0.2">
      <c r="A42" t="s">
        <v>241</v>
      </c>
      <c r="B42" t="s">
        <v>234</v>
      </c>
    </row>
    <row r="43" spans="1:2" x14ac:dyDescent="0.2">
      <c r="A43" t="s">
        <v>241</v>
      </c>
      <c r="B43" t="s">
        <v>234</v>
      </c>
    </row>
    <row r="44" spans="1:2" x14ac:dyDescent="0.2">
      <c r="A44" t="s">
        <v>233</v>
      </c>
      <c r="B44" t="s">
        <v>235</v>
      </c>
    </row>
    <row r="45" spans="1:2" x14ac:dyDescent="0.2">
      <c r="A45" t="s">
        <v>241</v>
      </c>
      <c r="B45" t="s">
        <v>235</v>
      </c>
    </row>
    <row r="46" spans="1:2" x14ac:dyDescent="0.2">
      <c r="A46" t="s">
        <v>242</v>
      </c>
      <c r="B46" t="s">
        <v>234</v>
      </c>
    </row>
    <row r="47" spans="1:2" x14ac:dyDescent="0.2">
      <c r="A47" t="s">
        <v>233</v>
      </c>
      <c r="B47" t="s">
        <v>240</v>
      </c>
    </row>
    <row r="48" spans="1:2" x14ac:dyDescent="0.2">
      <c r="A48" t="s">
        <v>236</v>
      </c>
      <c r="B48" t="s">
        <v>234</v>
      </c>
    </row>
    <row r="49" spans="1:2" x14ac:dyDescent="0.2">
      <c r="A49" t="s">
        <v>241</v>
      </c>
      <c r="B49" t="s">
        <v>235</v>
      </c>
    </row>
    <row r="50" spans="1:2" x14ac:dyDescent="0.2">
      <c r="A50" t="s">
        <v>241</v>
      </c>
      <c r="B50" t="s">
        <v>239</v>
      </c>
    </row>
    <row r="51" spans="1:2" x14ac:dyDescent="0.2">
      <c r="A51" t="s">
        <v>236</v>
      </c>
      <c r="B51" t="s">
        <v>234</v>
      </c>
    </row>
    <row r="52" spans="1:2" x14ac:dyDescent="0.2">
      <c r="A52" t="s">
        <v>241</v>
      </c>
      <c r="B52" t="s">
        <v>239</v>
      </c>
    </row>
    <row r="53" spans="1:2" x14ac:dyDescent="0.2">
      <c r="A53" t="s">
        <v>236</v>
      </c>
      <c r="B53" t="s">
        <v>234</v>
      </c>
    </row>
    <row r="54" spans="1:2" x14ac:dyDescent="0.2">
      <c r="A54" t="s">
        <v>236</v>
      </c>
      <c r="B54" t="s">
        <v>240</v>
      </c>
    </row>
    <row r="55" spans="1:2" x14ac:dyDescent="0.2">
      <c r="A55" t="s">
        <v>233</v>
      </c>
      <c r="B55" t="s">
        <v>234</v>
      </c>
    </row>
    <row r="56" spans="1:2" x14ac:dyDescent="0.2">
      <c r="A56" t="s">
        <v>241</v>
      </c>
      <c r="B56" t="s">
        <v>235</v>
      </c>
    </row>
    <row r="57" spans="1:2" x14ac:dyDescent="0.2">
      <c r="A57" t="s">
        <v>241</v>
      </c>
      <c r="B57" t="s">
        <v>234</v>
      </c>
    </row>
    <row r="58" spans="1:2" x14ac:dyDescent="0.2">
      <c r="A58" t="s">
        <v>238</v>
      </c>
      <c r="B58" t="s">
        <v>239</v>
      </c>
    </row>
    <row r="59" spans="1:2" x14ac:dyDescent="0.2">
      <c r="A59" t="s">
        <v>241</v>
      </c>
      <c r="B59" t="s">
        <v>234</v>
      </c>
    </row>
    <row r="60" spans="1:2" x14ac:dyDescent="0.2">
      <c r="A60" t="s">
        <v>233</v>
      </c>
      <c r="B60" t="s">
        <v>234</v>
      </c>
    </row>
    <row r="61" spans="1:2" x14ac:dyDescent="0.2">
      <c r="A61" t="s">
        <v>236</v>
      </c>
      <c r="B61" t="s">
        <v>234</v>
      </c>
    </row>
    <row r="62" spans="1:2" x14ac:dyDescent="0.2">
      <c r="A62" t="s">
        <v>233</v>
      </c>
      <c r="B62" t="s">
        <v>234</v>
      </c>
    </row>
    <row r="63" spans="1:2" x14ac:dyDescent="0.2">
      <c r="A63" t="s">
        <v>233</v>
      </c>
      <c r="B63" t="s">
        <v>234</v>
      </c>
    </row>
    <row r="64" spans="1:2" x14ac:dyDescent="0.2">
      <c r="A64" t="s">
        <v>236</v>
      </c>
      <c r="B64" t="s">
        <v>239</v>
      </c>
    </row>
    <row r="65" spans="1:2" x14ac:dyDescent="0.2">
      <c r="A65" t="s">
        <v>241</v>
      </c>
      <c r="B65" t="s">
        <v>235</v>
      </c>
    </row>
    <row r="66" spans="1:2" x14ac:dyDescent="0.2">
      <c r="A66" t="s">
        <v>242</v>
      </c>
      <c r="B66" t="s">
        <v>234</v>
      </c>
    </row>
    <row r="67" spans="1:2" x14ac:dyDescent="0.2">
      <c r="A67" t="s">
        <v>242</v>
      </c>
      <c r="B67" t="s">
        <v>239</v>
      </c>
    </row>
    <row r="68" spans="1:2" x14ac:dyDescent="0.2">
      <c r="A68" t="s">
        <v>241</v>
      </c>
      <c r="B68" t="s">
        <v>234</v>
      </c>
    </row>
    <row r="69" spans="1:2" x14ac:dyDescent="0.2">
      <c r="A69" t="s">
        <v>236</v>
      </c>
      <c r="B69" t="s">
        <v>235</v>
      </c>
    </row>
    <row r="70" spans="1:2" x14ac:dyDescent="0.2">
      <c r="A70" t="s">
        <v>233</v>
      </c>
      <c r="B70" t="s">
        <v>239</v>
      </c>
    </row>
    <row r="71" spans="1:2" x14ac:dyDescent="0.2">
      <c r="A71" t="s">
        <v>242</v>
      </c>
      <c r="B71" t="s">
        <v>234</v>
      </c>
    </row>
    <row r="72" spans="1:2" x14ac:dyDescent="0.2">
      <c r="A72" t="s">
        <v>241</v>
      </c>
      <c r="B72" t="s">
        <v>235</v>
      </c>
    </row>
    <row r="73" spans="1:2" x14ac:dyDescent="0.2">
      <c r="A73" t="s">
        <v>233</v>
      </c>
      <c r="B73" t="s">
        <v>239</v>
      </c>
    </row>
    <row r="74" spans="1:2" x14ac:dyDescent="0.2">
      <c r="A74" t="s">
        <v>233</v>
      </c>
      <c r="B74" t="s">
        <v>234</v>
      </c>
    </row>
    <row r="75" spans="1:2" x14ac:dyDescent="0.2">
      <c r="A75" t="s">
        <v>233</v>
      </c>
      <c r="B75" t="s">
        <v>234</v>
      </c>
    </row>
    <row r="76" spans="1:2" x14ac:dyDescent="0.2">
      <c r="A76" t="s">
        <v>236</v>
      </c>
      <c r="B76" t="s">
        <v>235</v>
      </c>
    </row>
    <row r="77" spans="1:2" x14ac:dyDescent="0.2">
      <c r="A77" t="s">
        <v>233</v>
      </c>
      <c r="B77" t="s">
        <v>234</v>
      </c>
    </row>
    <row r="78" spans="1:2" x14ac:dyDescent="0.2">
      <c r="A78" t="s">
        <v>236</v>
      </c>
      <c r="B78" t="s">
        <v>234</v>
      </c>
    </row>
    <row r="79" spans="1:2" x14ac:dyDescent="0.2">
      <c r="A79" t="s">
        <v>236</v>
      </c>
      <c r="B79" t="s">
        <v>240</v>
      </c>
    </row>
    <row r="80" spans="1:2" x14ac:dyDescent="0.2">
      <c r="A80" t="s">
        <v>233</v>
      </c>
      <c r="B80" t="s">
        <v>234</v>
      </c>
    </row>
    <row r="81" spans="1:2" x14ac:dyDescent="0.2">
      <c r="A81" t="s">
        <v>233</v>
      </c>
      <c r="B81" t="s">
        <v>237</v>
      </c>
    </row>
    <row r="82" spans="1:2" x14ac:dyDescent="0.2">
      <c r="A82" t="s">
        <v>241</v>
      </c>
      <c r="B82" t="s">
        <v>234</v>
      </c>
    </row>
    <row r="83" spans="1:2" x14ac:dyDescent="0.2">
      <c r="A83" t="s">
        <v>241</v>
      </c>
      <c r="B83" t="s">
        <v>240</v>
      </c>
    </row>
    <row r="84" spans="1:2" x14ac:dyDescent="0.2">
      <c r="A84" t="s">
        <v>236</v>
      </c>
      <c r="B84" t="s">
        <v>235</v>
      </c>
    </row>
    <row r="85" spans="1:2" x14ac:dyDescent="0.2">
      <c r="A85" t="s">
        <v>233</v>
      </c>
      <c r="B85" t="s">
        <v>234</v>
      </c>
    </row>
    <row r="86" spans="1:2" x14ac:dyDescent="0.2">
      <c r="A86" t="s">
        <v>241</v>
      </c>
      <c r="B86" t="s">
        <v>239</v>
      </c>
    </row>
    <row r="87" spans="1:2" x14ac:dyDescent="0.2">
      <c r="A87" t="s">
        <v>238</v>
      </c>
      <c r="B87" t="s">
        <v>239</v>
      </c>
    </row>
    <row r="88" spans="1:2" x14ac:dyDescent="0.2">
      <c r="A88" t="s">
        <v>241</v>
      </c>
      <c r="B88" t="s">
        <v>234</v>
      </c>
    </row>
    <row r="89" spans="1:2" x14ac:dyDescent="0.2">
      <c r="A89" t="s">
        <v>236</v>
      </c>
      <c r="B89" t="s">
        <v>234</v>
      </c>
    </row>
    <row r="90" spans="1:2" x14ac:dyDescent="0.2">
      <c r="A90" t="s">
        <v>242</v>
      </c>
      <c r="B90" t="s">
        <v>239</v>
      </c>
    </row>
    <row r="91" spans="1:2" x14ac:dyDescent="0.2">
      <c r="A91" t="s">
        <v>233</v>
      </c>
      <c r="B91" t="s">
        <v>239</v>
      </c>
    </row>
    <row r="92" spans="1:2" x14ac:dyDescent="0.2">
      <c r="A92" t="s">
        <v>236</v>
      </c>
      <c r="B92" t="s">
        <v>234</v>
      </c>
    </row>
    <row r="93" spans="1:2" x14ac:dyDescent="0.2">
      <c r="A93" t="s">
        <v>236</v>
      </c>
      <c r="B93" t="s">
        <v>235</v>
      </c>
    </row>
    <row r="94" spans="1:2" x14ac:dyDescent="0.2">
      <c r="A94" t="s">
        <v>233</v>
      </c>
      <c r="B94" t="s">
        <v>234</v>
      </c>
    </row>
    <row r="95" spans="1:2" x14ac:dyDescent="0.2">
      <c r="A95" t="s">
        <v>233</v>
      </c>
      <c r="B95" t="s">
        <v>234</v>
      </c>
    </row>
    <row r="96" spans="1:2" x14ac:dyDescent="0.2">
      <c r="A96" t="s">
        <v>241</v>
      </c>
      <c r="B96" t="s">
        <v>234</v>
      </c>
    </row>
    <row r="97" spans="1:2" x14ac:dyDescent="0.2">
      <c r="A97" t="s">
        <v>236</v>
      </c>
      <c r="B97" t="s">
        <v>237</v>
      </c>
    </row>
    <row r="98" spans="1:2" x14ac:dyDescent="0.2">
      <c r="A98" t="s">
        <v>233</v>
      </c>
      <c r="B98" t="s">
        <v>235</v>
      </c>
    </row>
    <row r="99" spans="1:2" x14ac:dyDescent="0.2">
      <c r="A99" t="s">
        <v>241</v>
      </c>
      <c r="B99" t="s">
        <v>240</v>
      </c>
    </row>
    <row r="100" spans="1:2" x14ac:dyDescent="0.2">
      <c r="A100" t="s">
        <v>236</v>
      </c>
      <c r="B100" t="s">
        <v>234</v>
      </c>
    </row>
    <row r="101" spans="1:2" x14ac:dyDescent="0.2">
      <c r="A101" t="s">
        <v>233</v>
      </c>
      <c r="B101" t="s">
        <v>234</v>
      </c>
    </row>
    <row r="102" spans="1:2" x14ac:dyDescent="0.2">
      <c r="A102" t="s">
        <v>236</v>
      </c>
      <c r="B102" t="s">
        <v>235</v>
      </c>
    </row>
    <row r="103" spans="1:2" x14ac:dyDescent="0.2">
      <c r="A103" t="s">
        <v>241</v>
      </c>
      <c r="B103" t="s">
        <v>234</v>
      </c>
    </row>
    <row r="105" spans="1:2" x14ac:dyDescent="0.2">
      <c r="A105">
        <f>COUNTIF(A4:A102, "Never")</f>
        <v>31</v>
      </c>
      <c r="B105">
        <f>COUNTIF(B2:B103, "very unlikely")</f>
        <v>5</v>
      </c>
    </row>
    <row r="106" spans="1:2" x14ac:dyDescent="0.2">
      <c r="A106">
        <f>COUNTIF(A2:A103, "rarely")</f>
        <v>32</v>
      </c>
      <c r="B106">
        <f>COUNTIF(B2:B103, "unlikely")</f>
        <v>7</v>
      </c>
    </row>
    <row r="107" spans="1:2" x14ac:dyDescent="0.2">
      <c r="A107">
        <f>COUNTIF(A2:A103, "sometimes")</f>
        <v>27</v>
      </c>
      <c r="B107">
        <f>COUNTIF(B2:B103, "neither likely nor unlikely")</f>
        <v>23</v>
      </c>
    </row>
    <row r="108" spans="1:2" x14ac:dyDescent="0.2">
      <c r="A108">
        <f>COUNTIF(A2:A103, "often")</f>
        <v>8</v>
      </c>
      <c r="B108">
        <f>COUNTIF(B2:B103, "likely")</f>
        <v>53</v>
      </c>
    </row>
    <row r="109" spans="1:2" x14ac:dyDescent="0.2">
      <c r="A109">
        <f>COUNTIF(A2:A103, "very often")</f>
        <v>4</v>
      </c>
      <c r="B109">
        <f>COUNTIF(B2:B103, "very likely")</f>
        <v>14</v>
      </c>
    </row>
    <row r="111" spans="1:2" x14ac:dyDescent="0.2">
      <c r="A111">
        <f>SUM(A105:A109)</f>
        <v>102</v>
      </c>
      <c r="B111">
        <f>SUM(B105:B109)</f>
        <v>102</v>
      </c>
    </row>
  </sheetData>
  <autoFilter ref="A1:B103" xr:uid="{78CADE03-408B-4AA8-8710-47D3D3FC4AE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18780-211A-4F0D-BE3C-79C48336263C}">
  <dimension ref="A1:B5"/>
  <sheetViews>
    <sheetView workbookViewId="0">
      <selection activeCell="F14" sqref="F14"/>
    </sheetView>
  </sheetViews>
  <sheetFormatPr baseColWidth="10" defaultColWidth="8.83203125" defaultRowHeight="15" x14ac:dyDescent="0.2"/>
  <cols>
    <col min="1" max="1" width="10.5" bestFit="1" customWidth="1"/>
  </cols>
  <sheetData>
    <row r="1" spans="1:2" x14ac:dyDescent="0.2">
      <c r="A1" t="s">
        <v>236</v>
      </c>
      <c r="B1">
        <v>31</v>
      </c>
    </row>
    <row r="2" spans="1:2" x14ac:dyDescent="0.2">
      <c r="A2" t="s">
        <v>233</v>
      </c>
      <c r="B2">
        <v>32</v>
      </c>
    </row>
    <row r="3" spans="1:2" x14ac:dyDescent="0.2">
      <c r="A3" t="s">
        <v>241</v>
      </c>
      <c r="B3">
        <v>27</v>
      </c>
    </row>
    <row r="4" spans="1:2" x14ac:dyDescent="0.2">
      <c r="A4" t="s">
        <v>242</v>
      </c>
      <c r="B4">
        <v>8</v>
      </c>
    </row>
    <row r="5" spans="1:2" x14ac:dyDescent="0.2">
      <c r="A5" t="s">
        <v>238</v>
      </c>
      <c r="B5">
        <v>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3D6A7-4A95-4F5B-8FDC-5113D8D1D5CF}">
  <dimension ref="A1:B5"/>
  <sheetViews>
    <sheetView workbookViewId="0">
      <selection activeCell="J34" sqref="J34"/>
    </sheetView>
  </sheetViews>
  <sheetFormatPr baseColWidth="10" defaultColWidth="8.83203125" defaultRowHeight="15" x14ac:dyDescent="0.2"/>
  <cols>
    <col min="1" max="1" width="23.5" bestFit="1" customWidth="1"/>
  </cols>
  <sheetData>
    <row r="1" spans="1:2" x14ac:dyDescent="0.2">
      <c r="A1" t="s">
        <v>237</v>
      </c>
      <c r="B1">
        <v>5</v>
      </c>
    </row>
    <row r="2" spans="1:2" x14ac:dyDescent="0.2">
      <c r="A2" t="s">
        <v>240</v>
      </c>
      <c r="B2">
        <v>7</v>
      </c>
    </row>
    <row r="3" spans="1:2" x14ac:dyDescent="0.2">
      <c r="A3" t="s">
        <v>235</v>
      </c>
      <c r="B3">
        <v>23</v>
      </c>
    </row>
    <row r="4" spans="1:2" x14ac:dyDescent="0.2">
      <c r="A4" t="s">
        <v>234</v>
      </c>
      <c r="B4">
        <v>53</v>
      </c>
    </row>
    <row r="5" spans="1:2" x14ac:dyDescent="0.2">
      <c r="A5" t="s">
        <v>239</v>
      </c>
      <c r="B5">
        <v>14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73B0F-2CF2-4172-AFA9-7E718E6A83E2}">
  <dimension ref="A1:B102"/>
  <sheetViews>
    <sheetView workbookViewId="0">
      <selection activeCell="B3" sqref="B3"/>
    </sheetView>
  </sheetViews>
  <sheetFormatPr baseColWidth="10" defaultColWidth="8.83203125" defaultRowHeight="15" x14ac:dyDescent="0.2"/>
  <cols>
    <col min="1" max="1" width="52.83203125" style="11" customWidth="1"/>
    <col min="2" max="2" width="60.83203125" style="11" customWidth="1"/>
  </cols>
  <sheetData>
    <row r="1" spans="1:2" ht="32" x14ac:dyDescent="0.2">
      <c r="A1" s="9" t="s">
        <v>9</v>
      </c>
      <c r="B1" s="9" t="s">
        <v>243</v>
      </c>
    </row>
    <row r="2" spans="1:2" ht="32" x14ac:dyDescent="0.2">
      <c r="A2" s="10" t="s">
        <v>15</v>
      </c>
      <c r="B2" s="10"/>
    </row>
    <row r="3" spans="1:2" ht="32" x14ac:dyDescent="0.2">
      <c r="A3" s="11" t="s">
        <v>18</v>
      </c>
    </row>
    <row r="4" spans="1:2" ht="16" x14ac:dyDescent="0.2">
      <c r="A4" s="10" t="s">
        <v>21</v>
      </c>
      <c r="B4" s="10"/>
    </row>
    <row r="5" spans="1:2" ht="16" x14ac:dyDescent="0.2">
      <c r="A5" s="11" t="s">
        <v>25</v>
      </c>
    </row>
    <row r="6" spans="1:2" ht="32" x14ac:dyDescent="0.2">
      <c r="A6" s="10" t="s">
        <v>27</v>
      </c>
      <c r="B6" s="10"/>
    </row>
    <row r="7" spans="1:2" ht="48" x14ac:dyDescent="0.2">
      <c r="A7" s="11" t="s">
        <v>31</v>
      </c>
    </row>
    <row r="8" spans="1:2" ht="16" x14ac:dyDescent="0.2">
      <c r="A8" s="10" t="s">
        <v>34</v>
      </c>
      <c r="B8" s="10"/>
    </row>
    <row r="10" spans="1:2" ht="48" x14ac:dyDescent="0.2">
      <c r="A10" s="10" t="s">
        <v>37</v>
      </c>
      <c r="B10" s="10"/>
    </row>
    <row r="11" spans="1:2" ht="16" x14ac:dyDescent="0.2">
      <c r="A11" s="11" t="s">
        <v>39</v>
      </c>
    </row>
    <row r="12" spans="1:2" ht="32" x14ac:dyDescent="0.2">
      <c r="A12" s="10" t="s">
        <v>42</v>
      </c>
      <c r="B12" s="10"/>
    </row>
    <row r="13" spans="1:2" ht="32" x14ac:dyDescent="0.2">
      <c r="A13" s="11" t="s">
        <v>44</v>
      </c>
    </row>
    <row r="14" spans="1:2" ht="80" x14ac:dyDescent="0.2">
      <c r="A14" s="10" t="s">
        <v>46</v>
      </c>
      <c r="B14" s="10"/>
    </row>
    <row r="15" spans="1:2" ht="32" x14ac:dyDescent="0.2">
      <c r="A15" s="11" t="s">
        <v>48</v>
      </c>
    </row>
    <row r="16" spans="1:2" ht="48" x14ac:dyDescent="0.2">
      <c r="A16" s="10" t="s">
        <v>50</v>
      </c>
      <c r="B16" s="10"/>
    </row>
    <row r="17" spans="1:2" ht="32" x14ac:dyDescent="0.2">
      <c r="A17" s="11" t="s">
        <v>52</v>
      </c>
    </row>
    <row r="18" spans="1:2" ht="80" x14ac:dyDescent="0.2">
      <c r="A18" s="10" t="s">
        <v>55</v>
      </c>
      <c r="B18" s="10"/>
    </row>
    <row r="19" spans="1:2" ht="80" x14ac:dyDescent="0.2">
      <c r="A19" s="11" t="s">
        <v>58</v>
      </c>
    </row>
    <row r="20" spans="1:2" ht="48" x14ac:dyDescent="0.2">
      <c r="A20" s="10" t="s">
        <v>60</v>
      </c>
      <c r="B20" s="10"/>
    </row>
    <row r="21" spans="1:2" ht="32" x14ac:dyDescent="0.2">
      <c r="A21" s="11" t="s">
        <v>62</v>
      </c>
    </row>
    <row r="22" spans="1:2" ht="16" x14ac:dyDescent="0.2">
      <c r="A22" s="10" t="s">
        <v>64</v>
      </c>
      <c r="B22" s="10"/>
    </row>
    <row r="23" spans="1:2" ht="16" x14ac:dyDescent="0.2">
      <c r="A23" s="11" t="s">
        <v>66</v>
      </c>
    </row>
    <row r="24" spans="1:2" ht="32" x14ac:dyDescent="0.2">
      <c r="A24" s="10" t="s">
        <v>68</v>
      </c>
      <c r="B24" s="10"/>
    </row>
    <row r="25" spans="1:2" ht="32" x14ac:dyDescent="0.2">
      <c r="A25" s="11" t="s">
        <v>70</v>
      </c>
    </row>
    <row r="26" spans="1:2" ht="32" x14ac:dyDescent="0.2">
      <c r="A26" s="10" t="s">
        <v>72</v>
      </c>
      <c r="B26" s="10"/>
    </row>
    <row r="27" spans="1:2" ht="32" x14ac:dyDescent="0.2">
      <c r="A27" s="11" t="s">
        <v>74</v>
      </c>
    </row>
    <row r="28" spans="1:2" ht="32" x14ac:dyDescent="0.2">
      <c r="A28" s="10" t="s">
        <v>76</v>
      </c>
      <c r="B28" s="10"/>
    </row>
    <row r="29" spans="1:2" ht="16" x14ac:dyDescent="0.2">
      <c r="A29" s="11" t="s">
        <v>78</v>
      </c>
    </row>
    <row r="30" spans="1:2" ht="16" x14ac:dyDescent="0.2">
      <c r="A30" s="10" t="s">
        <v>80</v>
      </c>
      <c r="B30" s="10"/>
    </row>
    <row r="31" spans="1:2" ht="48" x14ac:dyDescent="0.2">
      <c r="A31" s="11" t="s">
        <v>82</v>
      </c>
    </row>
    <row r="32" spans="1:2" ht="16" x14ac:dyDescent="0.2">
      <c r="A32" s="10" t="s">
        <v>85</v>
      </c>
      <c r="B32" s="10"/>
    </row>
    <row r="33" spans="1:2" ht="16" x14ac:dyDescent="0.2">
      <c r="A33" s="11" t="s">
        <v>87</v>
      </c>
    </row>
    <row r="34" spans="1:2" ht="32" x14ac:dyDescent="0.2">
      <c r="A34" s="10" t="s">
        <v>89</v>
      </c>
      <c r="B34" s="10"/>
    </row>
    <row r="36" spans="1:2" ht="32" x14ac:dyDescent="0.2">
      <c r="A36" s="10" t="s">
        <v>91</v>
      </c>
      <c r="B36" s="10"/>
    </row>
    <row r="37" spans="1:2" ht="16" x14ac:dyDescent="0.2">
      <c r="A37" s="11" t="s">
        <v>93</v>
      </c>
    </row>
    <row r="38" spans="1:2" ht="32" x14ac:dyDescent="0.2">
      <c r="A38" s="10" t="s">
        <v>95</v>
      </c>
      <c r="B38" s="10"/>
    </row>
    <row r="39" spans="1:2" ht="32" x14ac:dyDescent="0.2">
      <c r="A39" s="11" t="s">
        <v>97</v>
      </c>
    </row>
    <row r="40" spans="1:2" ht="16" x14ac:dyDescent="0.2">
      <c r="A40" s="10" t="s">
        <v>99</v>
      </c>
      <c r="B40" s="10"/>
    </row>
    <row r="41" spans="1:2" ht="48" x14ac:dyDescent="0.2">
      <c r="A41" s="11" t="s">
        <v>101</v>
      </c>
    </row>
    <row r="42" spans="1:2" ht="16" x14ac:dyDescent="0.2">
      <c r="A42" s="10" t="s">
        <v>103</v>
      </c>
      <c r="B42" s="10"/>
    </row>
    <row r="43" spans="1:2" ht="16" x14ac:dyDescent="0.2">
      <c r="A43" s="11" t="s">
        <v>105</v>
      </c>
    </row>
    <row r="44" spans="1:2" ht="16" x14ac:dyDescent="0.2">
      <c r="A44" s="10" t="s">
        <v>107</v>
      </c>
      <c r="B44" s="10"/>
    </row>
    <row r="45" spans="1:2" ht="16" x14ac:dyDescent="0.2">
      <c r="A45" s="11" t="s">
        <v>109</v>
      </c>
    </row>
    <row r="46" spans="1:2" ht="32" x14ac:dyDescent="0.2">
      <c r="A46" s="10" t="s">
        <v>111</v>
      </c>
      <c r="B46" s="10"/>
    </row>
    <row r="47" spans="1:2" ht="32" x14ac:dyDescent="0.2">
      <c r="A47" s="11" t="s">
        <v>113</v>
      </c>
    </row>
    <row r="48" spans="1:2" ht="32" x14ac:dyDescent="0.2">
      <c r="A48" s="10" t="s">
        <v>115</v>
      </c>
      <c r="B48" s="10"/>
    </row>
    <row r="49" spans="1:2" ht="32" x14ac:dyDescent="0.2">
      <c r="A49" s="11" t="s">
        <v>117</v>
      </c>
    </row>
    <row r="50" spans="1:2" ht="48" x14ac:dyDescent="0.2">
      <c r="A50" s="10" t="s">
        <v>119</v>
      </c>
      <c r="B50" s="10"/>
    </row>
    <row r="51" spans="1:2" ht="16" x14ac:dyDescent="0.2">
      <c r="A51" s="11" t="s">
        <v>121</v>
      </c>
    </row>
    <row r="52" spans="1:2" ht="48" x14ac:dyDescent="0.2">
      <c r="A52" s="10" t="s">
        <v>123</v>
      </c>
      <c r="B52" s="10"/>
    </row>
    <row r="53" spans="1:2" ht="32" x14ac:dyDescent="0.2">
      <c r="A53" s="11" t="s">
        <v>125</v>
      </c>
    </row>
    <row r="54" spans="1:2" ht="16" x14ac:dyDescent="0.2">
      <c r="A54" s="10" t="s">
        <v>127</v>
      </c>
      <c r="B54" s="10"/>
    </row>
    <row r="55" spans="1:2" ht="48" x14ac:dyDescent="0.2">
      <c r="A55" s="11" t="s">
        <v>129</v>
      </c>
    </row>
    <row r="56" spans="1:2" ht="16" x14ac:dyDescent="0.2">
      <c r="A56" s="10" t="s">
        <v>131</v>
      </c>
      <c r="B56" s="10"/>
    </row>
    <row r="57" spans="1:2" ht="48" x14ac:dyDescent="0.2">
      <c r="A57" s="11" t="s">
        <v>133</v>
      </c>
    </row>
    <row r="58" spans="1:2" ht="16" x14ac:dyDescent="0.2">
      <c r="A58" s="10" t="s">
        <v>135</v>
      </c>
      <c r="B58" s="10"/>
    </row>
    <row r="59" spans="1:2" ht="32" x14ac:dyDescent="0.2">
      <c r="A59" s="11" t="s">
        <v>137</v>
      </c>
    </row>
    <row r="60" spans="1:2" ht="16" x14ac:dyDescent="0.2">
      <c r="A60" s="10" t="s">
        <v>139</v>
      </c>
      <c r="B60" s="10"/>
    </row>
    <row r="61" spans="1:2" ht="64" x14ac:dyDescent="0.2">
      <c r="A61" s="11" t="s">
        <v>141</v>
      </c>
    </row>
    <row r="62" spans="1:2" ht="32" x14ac:dyDescent="0.2">
      <c r="A62" s="10" t="s">
        <v>143</v>
      </c>
      <c r="B62" s="10"/>
    </row>
    <row r="63" spans="1:2" ht="48" x14ac:dyDescent="0.2">
      <c r="A63" s="11" t="s">
        <v>145</v>
      </c>
    </row>
    <row r="64" spans="1:2" ht="64" x14ac:dyDescent="0.2">
      <c r="A64" s="10" t="s">
        <v>147</v>
      </c>
      <c r="B64" s="10"/>
    </row>
    <row r="65" spans="1:2" ht="16" x14ac:dyDescent="0.2">
      <c r="A65" s="11" t="s">
        <v>150</v>
      </c>
    </row>
    <row r="66" spans="1:2" ht="16" x14ac:dyDescent="0.2">
      <c r="A66" s="10" t="s">
        <v>152</v>
      </c>
      <c r="B66" s="10"/>
    </row>
    <row r="67" spans="1:2" ht="48" x14ac:dyDescent="0.2">
      <c r="A67" s="11" t="s">
        <v>154</v>
      </c>
    </row>
    <row r="68" spans="1:2" ht="32" x14ac:dyDescent="0.2">
      <c r="A68" s="10" t="s">
        <v>156</v>
      </c>
      <c r="B68" s="10"/>
    </row>
    <row r="69" spans="1:2" ht="16" x14ac:dyDescent="0.2">
      <c r="A69" s="11" t="s">
        <v>158</v>
      </c>
    </row>
    <row r="70" spans="1:2" ht="16" x14ac:dyDescent="0.2">
      <c r="A70" s="10" t="s">
        <v>160</v>
      </c>
      <c r="B70" s="10"/>
    </row>
    <row r="71" spans="1:2" ht="32" x14ac:dyDescent="0.2">
      <c r="A71" s="11" t="s">
        <v>162</v>
      </c>
    </row>
    <row r="72" spans="1:2" ht="48" x14ac:dyDescent="0.2">
      <c r="A72" s="10" t="s">
        <v>164</v>
      </c>
      <c r="B72" s="10"/>
    </row>
    <row r="73" spans="1:2" ht="32" x14ac:dyDescent="0.2">
      <c r="A73" s="11" t="s">
        <v>166</v>
      </c>
    </row>
    <row r="74" spans="1:2" ht="48" x14ac:dyDescent="0.2">
      <c r="A74" s="10" t="s">
        <v>168</v>
      </c>
      <c r="B74" s="10"/>
    </row>
    <row r="75" spans="1:2" ht="32" x14ac:dyDescent="0.2">
      <c r="A75" s="11" t="s">
        <v>171</v>
      </c>
    </row>
    <row r="76" spans="1:2" ht="16" x14ac:dyDescent="0.2">
      <c r="A76" s="10" t="s">
        <v>173</v>
      </c>
      <c r="B76" s="10"/>
    </row>
    <row r="77" spans="1:2" ht="16" x14ac:dyDescent="0.2">
      <c r="A77" s="11" t="s">
        <v>175</v>
      </c>
    </row>
    <row r="78" spans="1:2" ht="32" x14ac:dyDescent="0.2">
      <c r="A78" s="10" t="s">
        <v>177</v>
      </c>
      <c r="B78" s="10"/>
    </row>
    <row r="79" spans="1:2" ht="16" x14ac:dyDescent="0.2">
      <c r="A79" s="11" t="s">
        <v>179</v>
      </c>
    </row>
    <row r="80" spans="1:2" ht="16" x14ac:dyDescent="0.2">
      <c r="A80" s="10" t="s">
        <v>181</v>
      </c>
      <c r="B80" s="10"/>
    </row>
    <row r="81" spans="1:2" ht="16" x14ac:dyDescent="0.2">
      <c r="A81" s="11" t="s">
        <v>183</v>
      </c>
    </row>
    <row r="82" spans="1:2" ht="48" x14ac:dyDescent="0.2">
      <c r="A82" s="10" t="s">
        <v>185</v>
      </c>
      <c r="B82" s="10"/>
    </row>
    <row r="83" spans="1:2" ht="32" x14ac:dyDescent="0.2">
      <c r="A83" s="11" t="s">
        <v>187</v>
      </c>
    </row>
    <row r="84" spans="1:2" ht="32" x14ac:dyDescent="0.2">
      <c r="A84" s="10" t="s">
        <v>190</v>
      </c>
      <c r="B84" s="10"/>
    </row>
    <row r="85" spans="1:2" ht="32" x14ac:dyDescent="0.2">
      <c r="A85" s="11" t="s">
        <v>192</v>
      </c>
    </row>
    <row r="86" spans="1:2" ht="32" x14ac:dyDescent="0.2">
      <c r="A86" s="10" t="s">
        <v>194</v>
      </c>
      <c r="B86" s="10"/>
    </row>
    <row r="87" spans="1:2" ht="16" x14ac:dyDescent="0.2">
      <c r="A87" s="11" t="s">
        <v>196</v>
      </c>
    </row>
    <row r="88" spans="1:2" ht="48" x14ac:dyDescent="0.2">
      <c r="A88" s="10" t="s">
        <v>198</v>
      </c>
      <c r="B88" s="10"/>
    </row>
    <row r="89" spans="1:2" ht="32" x14ac:dyDescent="0.2">
      <c r="A89" s="11" t="s">
        <v>200</v>
      </c>
    </row>
    <row r="90" spans="1:2" ht="32" x14ac:dyDescent="0.2">
      <c r="A90" s="10" t="s">
        <v>202</v>
      </c>
      <c r="B90" s="10"/>
    </row>
    <row r="91" spans="1:2" ht="32" x14ac:dyDescent="0.2">
      <c r="A91" s="11" t="s">
        <v>204</v>
      </c>
    </row>
    <row r="92" spans="1:2" ht="32" x14ac:dyDescent="0.2">
      <c r="A92" s="10" t="s">
        <v>206</v>
      </c>
      <c r="B92" s="10"/>
    </row>
    <row r="93" spans="1:2" ht="16" x14ac:dyDescent="0.2">
      <c r="A93" s="11" t="s">
        <v>208</v>
      </c>
    </row>
    <row r="94" spans="1:2" ht="16" x14ac:dyDescent="0.2">
      <c r="A94" s="10" t="s">
        <v>210</v>
      </c>
      <c r="B94" s="10"/>
    </row>
    <row r="95" spans="1:2" ht="80" x14ac:dyDescent="0.2">
      <c r="A95" s="11" t="s">
        <v>213</v>
      </c>
    </row>
    <row r="96" spans="1:2" ht="32" x14ac:dyDescent="0.2">
      <c r="A96" s="10" t="s">
        <v>215</v>
      </c>
      <c r="B96" s="10"/>
    </row>
    <row r="97" spans="1:2" ht="16" x14ac:dyDescent="0.2">
      <c r="A97" s="11" t="s">
        <v>217</v>
      </c>
    </row>
    <row r="98" spans="1:2" ht="32" x14ac:dyDescent="0.2">
      <c r="A98" s="10" t="s">
        <v>219</v>
      </c>
      <c r="B98" s="10"/>
    </row>
    <row r="99" spans="1:2" ht="16" x14ac:dyDescent="0.2">
      <c r="A99" s="11" t="s">
        <v>221</v>
      </c>
    </row>
    <row r="100" spans="1:2" x14ac:dyDescent="0.2">
      <c r="A100" s="10"/>
      <c r="B100" s="10"/>
    </row>
    <row r="101" spans="1:2" ht="16" x14ac:dyDescent="0.2">
      <c r="A101" s="11" t="s">
        <v>223</v>
      </c>
    </row>
    <row r="102" spans="1:2" ht="16" x14ac:dyDescent="0.2">
      <c r="A102" s="10" t="s">
        <v>225</v>
      </c>
      <c r="B102" s="10"/>
    </row>
  </sheetData>
  <pageMargins left="0.7" right="0.7" top="0.75" bottom="0.75" header="0.3" footer="0.3"/>
  <pageSetup orientation="landscape"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CFC9C-9E0E-2647-B50A-6546AB77147A}">
  <dimension ref="A1:H102"/>
  <sheetViews>
    <sheetView tabSelected="1" workbookViewId="0">
      <selection activeCell="H14" sqref="H14"/>
    </sheetView>
  </sheetViews>
  <sheetFormatPr baseColWidth="10" defaultRowHeight="15" x14ac:dyDescent="0.2"/>
  <cols>
    <col min="1" max="1" width="52.5" customWidth="1"/>
    <col min="2" max="2" width="22.5" customWidth="1"/>
    <col min="4" max="4" width="15.33203125" customWidth="1"/>
    <col min="5" max="5" width="14.1640625" customWidth="1"/>
    <col min="7" max="7" width="20.33203125" customWidth="1"/>
    <col min="8" max="8" width="26.1640625" customWidth="1"/>
  </cols>
  <sheetData>
    <row r="1" spans="1:8" ht="32" x14ac:dyDescent="0.2">
      <c r="A1" s="17" t="s">
        <v>10</v>
      </c>
      <c r="B1" s="17" t="s">
        <v>259</v>
      </c>
      <c r="C1" s="17" t="s">
        <v>260</v>
      </c>
      <c r="D1" s="17" t="s">
        <v>261</v>
      </c>
      <c r="E1" s="17" t="s">
        <v>262</v>
      </c>
      <c r="F1" s="16"/>
      <c r="G1" s="16" t="s">
        <v>264</v>
      </c>
      <c r="H1" s="16" t="s">
        <v>265</v>
      </c>
    </row>
    <row r="2" spans="1:8" ht="32" x14ac:dyDescent="0.2">
      <c r="A2" s="18" t="s">
        <v>16</v>
      </c>
      <c r="B2" s="18"/>
      <c r="C2" s="18"/>
      <c r="D2" s="18" t="s">
        <v>245</v>
      </c>
      <c r="E2" s="18"/>
      <c r="F2" s="16"/>
      <c r="G2" s="16" t="s">
        <v>246</v>
      </c>
      <c r="H2" s="16" t="s">
        <v>274</v>
      </c>
    </row>
    <row r="3" spans="1:8" ht="32" x14ac:dyDescent="0.2">
      <c r="A3" s="19" t="s">
        <v>19</v>
      </c>
      <c r="B3" s="19"/>
      <c r="C3" s="19"/>
      <c r="D3" s="19" t="s">
        <v>246</v>
      </c>
      <c r="E3" s="19" t="s">
        <v>245</v>
      </c>
      <c r="F3" s="16"/>
      <c r="G3" s="16" t="s">
        <v>247</v>
      </c>
      <c r="H3" s="16" t="s">
        <v>275</v>
      </c>
    </row>
    <row r="4" spans="1:8" ht="32" x14ac:dyDescent="0.2">
      <c r="A4" s="18" t="s">
        <v>22</v>
      </c>
      <c r="B4" s="18"/>
      <c r="C4" s="18"/>
      <c r="D4" s="18" t="s">
        <v>245</v>
      </c>
      <c r="E4" s="18"/>
      <c r="F4" s="16"/>
      <c r="G4" s="16" t="s">
        <v>250</v>
      </c>
      <c r="H4" s="16" t="s">
        <v>276</v>
      </c>
    </row>
    <row r="5" spans="1:8" ht="48" x14ac:dyDescent="0.2">
      <c r="A5" s="19" t="s">
        <v>26</v>
      </c>
      <c r="B5" s="19"/>
      <c r="C5" s="19"/>
      <c r="D5" s="19" t="s">
        <v>247</v>
      </c>
      <c r="E5" s="19" t="s">
        <v>250</v>
      </c>
      <c r="F5" s="16"/>
      <c r="G5" s="16" t="s">
        <v>245</v>
      </c>
      <c r="H5" s="16" t="s">
        <v>277</v>
      </c>
    </row>
    <row r="6" spans="1:8" ht="32" x14ac:dyDescent="0.2">
      <c r="A6" s="18" t="s">
        <v>28</v>
      </c>
      <c r="B6" s="18"/>
      <c r="C6" s="18"/>
      <c r="D6" s="18" t="s">
        <v>244</v>
      </c>
      <c r="E6" s="18"/>
      <c r="F6" s="16"/>
      <c r="G6" s="16" t="s">
        <v>248</v>
      </c>
      <c r="H6" s="16" t="s">
        <v>278</v>
      </c>
    </row>
    <row r="7" spans="1:8" ht="32" x14ac:dyDescent="0.2">
      <c r="A7" s="19" t="s">
        <v>32</v>
      </c>
      <c r="B7" s="19"/>
      <c r="C7" s="19"/>
      <c r="D7" s="19" t="s">
        <v>245</v>
      </c>
      <c r="E7" s="19"/>
      <c r="F7" s="16"/>
      <c r="G7" s="16" t="s">
        <v>249</v>
      </c>
      <c r="H7" s="16" t="s">
        <v>279</v>
      </c>
    </row>
    <row r="8" spans="1:8" ht="32" x14ac:dyDescent="0.2">
      <c r="A8" s="18" t="s">
        <v>35</v>
      </c>
      <c r="B8" s="18"/>
      <c r="C8" s="18"/>
      <c r="D8" s="18" t="s">
        <v>246</v>
      </c>
      <c r="E8" s="18" t="s">
        <v>247</v>
      </c>
      <c r="F8" s="16"/>
      <c r="G8" s="16"/>
      <c r="H8" s="16"/>
    </row>
    <row r="9" spans="1:8" x14ac:dyDescent="0.2">
      <c r="A9" s="19"/>
      <c r="B9" s="19"/>
      <c r="C9" s="19"/>
      <c r="D9" s="19"/>
      <c r="E9" s="19"/>
      <c r="F9" s="16"/>
      <c r="G9" s="16"/>
      <c r="H9" s="16"/>
    </row>
    <row r="10" spans="1:8" ht="48" x14ac:dyDescent="0.2">
      <c r="A10" s="18" t="s">
        <v>38</v>
      </c>
      <c r="B10" s="18"/>
      <c r="C10" s="18"/>
      <c r="D10" s="18" t="s">
        <v>247</v>
      </c>
      <c r="E10" s="18" t="s">
        <v>248</v>
      </c>
      <c r="F10" s="16"/>
      <c r="G10" s="16"/>
      <c r="H10" s="16"/>
    </row>
    <row r="11" spans="1:8" ht="16" x14ac:dyDescent="0.2">
      <c r="A11" s="19" t="s">
        <v>40</v>
      </c>
      <c r="B11" s="19"/>
      <c r="C11" s="19"/>
      <c r="D11" s="19" t="s">
        <v>248</v>
      </c>
      <c r="E11" s="19"/>
      <c r="F11" s="16"/>
      <c r="G11" s="16"/>
      <c r="H11" s="16"/>
    </row>
    <row r="12" spans="1:8" ht="48" x14ac:dyDescent="0.2">
      <c r="A12" s="18" t="s">
        <v>43</v>
      </c>
      <c r="B12" s="18"/>
      <c r="C12" s="18"/>
      <c r="D12" s="18" t="s">
        <v>245</v>
      </c>
      <c r="E12" s="18" t="s">
        <v>249</v>
      </c>
      <c r="F12" s="16"/>
      <c r="G12" s="16"/>
      <c r="H12" s="16"/>
    </row>
    <row r="13" spans="1:8" ht="32" x14ac:dyDescent="0.2">
      <c r="A13" s="19" t="s">
        <v>45</v>
      </c>
      <c r="B13" s="19"/>
      <c r="C13" s="19"/>
      <c r="D13" s="19" t="s">
        <v>246</v>
      </c>
      <c r="E13" s="19"/>
      <c r="F13" s="16"/>
      <c r="G13" s="16"/>
      <c r="H13" s="16"/>
    </row>
    <row r="14" spans="1:8" ht="96" x14ac:dyDescent="0.2">
      <c r="A14" s="18" t="s">
        <v>47</v>
      </c>
      <c r="B14" s="18"/>
      <c r="C14" s="18"/>
      <c r="D14" s="18" t="s">
        <v>247</v>
      </c>
      <c r="E14" s="18" t="s">
        <v>248</v>
      </c>
      <c r="F14" s="16"/>
      <c r="G14" s="16"/>
      <c r="H14" s="16"/>
    </row>
    <row r="15" spans="1:8" ht="32" x14ac:dyDescent="0.2">
      <c r="A15" s="19" t="s">
        <v>49</v>
      </c>
      <c r="B15" s="19"/>
      <c r="C15" s="19"/>
      <c r="D15" s="19" t="s">
        <v>245</v>
      </c>
      <c r="E15" s="19"/>
      <c r="F15" s="16"/>
      <c r="G15" s="16"/>
      <c r="H15" s="16"/>
    </row>
    <row r="16" spans="1:8" ht="48" x14ac:dyDescent="0.2">
      <c r="A16" s="18" t="s">
        <v>51</v>
      </c>
      <c r="B16" s="18"/>
      <c r="C16" s="18"/>
      <c r="D16" s="18" t="s">
        <v>247</v>
      </c>
      <c r="E16" s="18" t="s">
        <v>245</v>
      </c>
      <c r="F16" s="16"/>
      <c r="G16" s="16"/>
      <c r="H16" s="16"/>
    </row>
    <row r="17" spans="1:8" ht="32" x14ac:dyDescent="0.2">
      <c r="A17" s="19" t="s">
        <v>53</v>
      </c>
      <c r="B17" s="19"/>
      <c r="C17" s="19"/>
      <c r="D17" s="19" t="s">
        <v>245</v>
      </c>
      <c r="E17" s="19"/>
      <c r="F17" s="16"/>
      <c r="G17" s="16"/>
      <c r="H17" s="16"/>
    </row>
    <row r="18" spans="1:8" ht="48" x14ac:dyDescent="0.2">
      <c r="A18" s="18" t="s">
        <v>56</v>
      </c>
      <c r="B18" s="18"/>
      <c r="C18" s="18"/>
      <c r="D18" s="18" t="s">
        <v>249</v>
      </c>
      <c r="E18" s="18" t="s">
        <v>248</v>
      </c>
      <c r="F18" s="16"/>
      <c r="G18" s="16"/>
      <c r="H18" s="16"/>
    </row>
    <row r="19" spans="1:8" ht="96" x14ac:dyDescent="0.2">
      <c r="A19" s="19" t="s">
        <v>59</v>
      </c>
      <c r="B19" s="19"/>
      <c r="C19" s="19"/>
      <c r="D19" s="19" t="s">
        <v>250</v>
      </c>
      <c r="E19" s="19" t="s">
        <v>249</v>
      </c>
      <c r="F19" s="16"/>
      <c r="G19" s="16"/>
      <c r="H19" s="16"/>
    </row>
    <row r="20" spans="1:8" ht="80" x14ac:dyDescent="0.2">
      <c r="A20" s="18" t="s">
        <v>61</v>
      </c>
      <c r="B20" s="18"/>
      <c r="C20" s="18"/>
      <c r="D20" s="18" t="s">
        <v>245</v>
      </c>
      <c r="E20" s="18" t="s">
        <v>246</v>
      </c>
      <c r="F20" s="16"/>
      <c r="G20" s="16"/>
      <c r="H20" s="16"/>
    </row>
    <row r="21" spans="1:8" ht="64" x14ac:dyDescent="0.2">
      <c r="A21" s="19" t="s">
        <v>63</v>
      </c>
      <c r="B21" s="19"/>
      <c r="C21" s="19"/>
      <c r="D21" s="19" t="s">
        <v>249</v>
      </c>
      <c r="E21" s="19" t="s">
        <v>248</v>
      </c>
      <c r="F21" s="16"/>
      <c r="G21" s="16"/>
      <c r="H21" s="16"/>
    </row>
    <row r="22" spans="1:8" ht="32" x14ac:dyDescent="0.2">
      <c r="A22" s="18" t="s">
        <v>65</v>
      </c>
      <c r="B22" s="18"/>
      <c r="C22" s="18"/>
      <c r="D22" s="18" t="s">
        <v>247</v>
      </c>
      <c r="E22" s="18"/>
      <c r="F22" s="16"/>
      <c r="G22" s="16"/>
      <c r="H22" s="16"/>
    </row>
    <row r="23" spans="1:8" ht="32" x14ac:dyDescent="0.2">
      <c r="A23" s="19" t="s">
        <v>67</v>
      </c>
      <c r="B23" s="19"/>
      <c r="C23" s="19"/>
      <c r="D23" s="19" t="s">
        <v>245</v>
      </c>
      <c r="E23" s="19"/>
      <c r="F23" s="16"/>
      <c r="G23" s="16"/>
      <c r="H23" s="16"/>
    </row>
    <row r="24" spans="1:8" ht="32" x14ac:dyDescent="0.2">
      <c r="A24" s="18" t="s">
        <v>69</v>
      </c>
      <c r="B24" s="18"/>
      <c r="C24" s="18"/>
      <c r="D24" s="18" t="s">
        <v>245</v>
      </c>
      <c r="E24" s="18"/>
      <c r="F24" s="16"/>
      <c r="G24" s="16"/>
      <c r="H24" s="16"/>
    </row>
    <row r="25" spans="1:8" ht="48" x14ac:dyDescent="0.2">
      <c r="A25" s="19" t="s">
        <v>71</v>
      </c>
      <c r="B25" s="19"/>
      <c r="C25" s="19"/>
      <c r="D25" s="19" t="s">
        <v>249</v>
      </c>
      <c r="E25" s="19" t="s">
        <v>248</v>
      </c>
      <c r="F25" s="16"/>
      <c r="G25" s="16"/>
      <c r="H25" s="16"/>
    </row>
    <row r="26" spans="1:8" ht="32" x14ac:dyDescent="0.2">
      <c r="A26" s="18" t="s">
        <v>73</v>
      </c>
      <c r="B26" s="18"/>
      <c r="C26" s="18"/>
      <c r="D26" s="18" t="s">
        <v>247</v>
      </c>
      <c r="E26" s="18"/>
      <c r="F26" s="16"/>
      <c r="G26" s="16"/>
      <c r="H26" s="16"/>
    </row>
    <row r="27" spans="1:8" ht="32" x14ac:dyDescent="0.2">
      <c r="A27" s="19" t="s">
        <v>75</v>
      </c>
      <c r="B27" s="19"/>
      <c r="C27" s="19"/>
      <c r="D27" s="19" t="s">
        <v>247</v>
      </c>
      <c r="E27" s="19" t="s">
        <v>246</v>
      </c>
      <c r="F27" s="16"/>
      <c r="G27" s="16"/>
      <c r="H27" s="16"/>
    </row>
    <row r="28" spans="1:8" ht="32" x14ac:dyDescent="0.2">
      <c r="A28" s="18" t="s">
        <v>77</v>
      </c>
      <c r="B28" s="18"/>
      <c r="C28" s="18"/>
      <c r="D28" s="18" t="s">
        <v>245</v>
      </c>
      <c r="E28" s="18" t="s">
        <v>247</v>
      </c>
      <c r="F28" s="16"/>
      <c r="G28" s="16"/>
      <c r="H28" s="16"/>
    </row>
    <row r="29" spans="1:8" ht="32" x14ac:dyDescent="0.2">
      <c r="A29" s="19" t="s">
        <v>79</v>
      </c>
      <c r="B29" s="19"/>
      <c r="C29" s="19"/>
      <c r="D29" s="19" t="s">
        <v>245</v>
      </c>
      <c r="E29" s="19"/>
      <c r="F29" s="16"/>
      <c r="G29" s="16"/>
      <c r="H29" s="16"/>
    </row>
    <row r="30" spans="1:8" ht="32" x14ac:dyDescent="0.2">
      <c r="A30" s="18" t="s">
        <v>81</v>
      </c>
      <c r="B30" s="18"/>
      <c r="C30" s="18"/>
      <c r="D30" s="18" t="s">
        <v>246</v>
      </c>
      <c r="E30" s="18" t="s">
        <v>247</v>
      </c>
      <c r="F30" s="16"/>
      <c r="G30" s="16"/>
      <c r="H30" s="16"/>
    </row>
    <row r="31" spans="1:8" ht="48" x14ac:dyDescent="0.2">
      <c r="A31" s="19" t="s">
        <v>83</v>
      </c>
      <c r="B31" s="19"/>
      <c r="C31" s="19"/>
      <c r="D31" s="19" t="s">
        <v>245</v>
      </c>
      <c r="E31" s="19" t="s">
        <v>249</v>
      </c>
      <c r="F31" s="16"/>
      <c r="G31" s="16"/>
      <c r="H31" s="16"/>
    </row>
    <row r="32" spans="1:8" ht="32" x14ac:dyDescent="0.2">
      <c r="A32" s="18" t="s">
        <v>86</v>
      </c>
      <c r="B32" s="18"/>
      <c r="C32" s="18"/>
      <c r="D32" s="18" t="s">
        <v>247</v>
      </c>
      <c r="E32" s="18" t="s">
        <v>245</v>
      </c>
      <c r="F32" s="16"/>
      <c r="G32" s="16"/>
      <c r="H32" s="16"/>
    </row>
    <row r="33" spans="1:8" ht="16" x14ac:dyDescent="0.2">
      <c r="A33" s="19" t="s">
        <v>88</v>
      </c>
      <c r="B33" s="19"/>
      <c r="C33" s="19"/>
      <c r="D33" s="19" t="s">
        <v>250</v>
      </c>
      <c r="E33" s="19" t="s">
        <v>248</v>
      </c>
      <c r="F33" s="16"/>
      <c r="G33" s="16"/>
      <c r="H33" s="16"/>
    </row>
    <row r="34" spans="1:8" ht="32" x14ac:dyDescent="0.2">
      <c r="A34" s="18" t="s">
        <v>90</v>
      </c>
      <c r="B34" s="18"/>
      <c r="C34" s="18"/>
      <c r="D34" s="18" t="s">
        <v>245</v>
      </c>
      <c r="E34" s="18"/>
      <c r="F34" s="16"/>
      <c r="G34" s="16"/>
      <c r="H34" s="16"/>
    </row>
    <row r="35" spans="1:8" x14ac:dyDescent="0.2">
      <c r="A35" s="19"/>
      <c r="B35" s="19"/>
      <c r="C35" s="19"/>
      <c r="D35" s="19"/>
      <c r="E35" s="19"/>
      <c r="F35" s="16"/>
      <c r="G35" s="16"/>
      <c r="H35" s="16"/>
    </row>
    <row r="36" spans="1:8" ht="32" x14ac:dyDescent="0.2">
      <c r="A36" s="18" t="s">
        <v>92</v>
      </c>
      <c r="B36" s="18"/>
      <c r="C36" s="18"/>
      <c r="D36" s="18" t="s">
        <v>247</v>
      </c>
      <c r="E36" s="18" t="s">
        <v>249</v>
      </c>
      <c r="F36" s="16"/>
      <c r="G36" s="16"/>
      <c r="H36" s="16"/>
    </row>
    <row r="37" spans="1:8" ht="16" x14ac:dyDescent="0.2">
      <c r="A37" s="19" t="s">
        <v>94</v>
      </c>
      <c r="B37" s="19"/>
      <c r="C37" s="19"/>
      <c r="D37" s="19" t="s">
        <v>249</v>
      </c>
      <c r="E37" s="19"/>
      <c r="F37" s="16"/>
      <c r="G37" s="16"/>
      <c r="H37" s="16"/>
    </row>
    <row r="38" spans="1:8" ht="16" x14ac:dyDescent="0.2">
      <c r="A38" s="18" t="s">
        <v>96</v>
      </c>
      <c r="B38" s="18"/>
      <c r="C38" s="18"/>
      <c r="D38" s="18" t="s">
        <v>249</v>
      </c>
      <c r="E38" s="18" t="s">
        <v>248</v>
      </c>
      <c r="F38" s="16"/>
      <c r="G38" s="16"/>
      <c r="H38" s="16"/>
    </row>
    <row r="39" spans="1:8" ht="32" x14ac:dyDescent="0.2">
      <c r="A39" s="19" t="s">
        <v>98</v>
      </c>
      <c r="B39" s="19"/>
      <c r="C39" s="19"/>
      <c r="D39" s="19" t="s">
        <v>250</v>
      </c>
      <c r="E39" s="19" t="s">
        <v>245</v>
      </c>
      <c r="F39" s="16"/>
      <c r="G39" s="16"/>
      <c r="H39" s="16"/>
    </row>
    <row r="40" spans="1:8" ht="32" x14ac:dyDescent="0.2">
      <c r="A40" s="18" t="s">
        <v>100</v>
      </c>
      <c r="B40" s="18"/>
      <c r="C40" s="18"/>
      <c r="D40" s="18" t="s">
        <v>247</v>
      </c>
      <c r="E40" s="18" t="s">
        <v>248</v>
      </c>
      <c r="F40" s="16"/>
      <c r="G40" s="16"/>
      <c r="H40" s="16"/>
    </row>
    <row r="41" spans="1:8" ht="32" x14ac:dyDescent="0.2">
      <c r="A41" s="19" t="s">
        <v>102</v>
      </c>
      <c r="B41" s="19"/>
      <c r="C41" s="19"/>
      <c r="D41" s="19" t="s">
        <v>247</v>
      </c>
      <c r="E41" s="19" t="s">
        <v>250</v>
      </c>
      <c r="F41" s="16"/>
      <c r="G41" s="16"/>
      <c r="H41" s="16"/>
    </row>
    <row r="42" spans="1:8" ht="32" x14ac:dyDescent="0.2">
      <c r="A42" s="18" t="s">
        <v>104</v>
      </c>
      <c r="B42" s="18"/>
      <c r="C42" s="18"/>
      <c r="D42" s="18" t="s">
        <v>246</v>
      </c>
      <c r="E42" s="18" t="s">
        <v>247</v>
      </c>
      <c r="F42" s="16"/>
      <c r="G42" s="16"/>
      <c r="H42" s="16"/>
    </row>
    <row r="43" spans="1:8" ht="32" x14ac:dyDescent="0.2">
      <c r="A43" s="19" t="s">
        <v>106</v>
      </c>
      <c r="B43" s="19"/>
      <c r="C43" s="19"/>
      <c r="D43" s="19" t="s">
        <v>247</v>
      </c>
      <c r="E43" s="19" t="s">
        <v>246</v>
      </c>
      <c r="F43" s="16"/>
      <c r="G43" s="16"/>
      <c r="H43" s="16"/>
    </row>
    <row r="44" spans="1:8" ht="32" x14ac:dyDescent="0.2">
      <c r="A44" s="18" t="s">
        <v>108</v>
      </c>
      <c r="B44" s="18"/>
      <c r="C44" s="18"/>
      <c r="D44" s="18" t="s">
        <v>245</v>
      </c>
      <c r="E44" s="18"/>
      <c r="F44" s="16"/>
      <c r="G44" s="16"/>
      <c r="H44" s="16"/>
    </row>
    <row r="45" spans="1:8" ht="32" x14ac:dyDescent="0.2">
      <c r="A45" s="19" t="s">
        <v>110</v>
      </c>
      <c r="B45" s="19"/>
      <c r="C45" s="19"/>
      <c r="D45" s="19" t="s">
        <v>246</v>
      </c>
      <c r="E45" s="19" t="s">
        <v>247</v>
      </c>
      <c r="F45" s="16"/>
      <c r="G45" s="16"/>
      <c r="H45" s="16"/>
    </row>
    <row r="46" spans="1:8" ht="32" x14ac:dyDescent="0.2">
      <c r="A46" s="18" t="s">
        <v>112</v>
      </c>
      <c r="B46" s="18"/>
      <c r="C46" s="18"/>
      <c r="D46" s="18" t="s">
        <v>247</v>
      </c>
      <c r="E46" s="18" t="s">
        <v>248</v>
      </c>
      <c r="F46" s="16"/>
      <c r="G46" s="16"/>
      <c r="H46" s="16"/>
    </row>
    <row r="47" spans="1:8" ht="32" x14ac:dyDescent="0.2">
      <c r="A47" s="19" t="s">
        <v>114</v>
      </c>
      <c r="B47" s="19"/>
      <c r="C47" s="19"/>
      <c r="D47" s="19" t="s">
        <v>245</v>
      </c>
      <c r="E47" s="19" t="s">
        <v>246</v>
      </c>
      <c r="F47" s="16"/>
      <c r="G47" s="16"/>
      <c r="H47" s="16"/>
    </row>
    <row r="48" spans="1:8" ht="32" x14ac:dyDescent="0.2">
      <c r="A48" s="18" t="s">
        <v>116</v>
      </c>
      <c r="B48" s="18"/>
      <c r="C48" s="18"/>
      <c r="D48" s="18" t="s">
        <v>250</v>
      </c>
      <c r="E48" s="18" t="s">
        <v>245</v>
      </c>
      <c r="F48" s="16"/>
      <c r="G48" s="16"/>
      <c r="H48" s="16"/>
    </row>
    <row r="49" spans="1:8" ht="32" x14ac:dyDescent="0.2">
      <c r="A49" s="19" t="s">
        <v>118</v>
      </c>
      <c r="B49" s="19"/>
      <c r="C49" s="19"/>
      <c r="D49" s="19" t="s">
        <v>245</v>
      </c>
      <c r="E49" s="19" t="s">
        <v>248</v>
      </c>
      <c r="F49" s="16"/>
      <c r="G49" s="16"/>
      <c r="H49" s="16"/>
    </row>
    <row r="50" spans="1:8" ht="32" x14ac:dyDescent="0.2">
      <c r="A50" s="18" t="s">
        <v>120</v>
      </c>
      <c r="B50" s="18"/>
      <c r="C50" s="18"/>
      <c r="D50" s="18" t="s">
        <v>246</v>
      </c>
      <c r="E50" s="18" t="s">
        <v>247</v>
      </c>
      <c r="F50" s="16"/>
      <c r="G50" s="16"/>
      <c r="H50" s="16"/>
    </row>
    <row r="51" spans="1:8" ht="32" x14ac:dyDescent="0.2">
      <c r="A51" s="19" t="s">
        <v>122</v>
      </c>
      <c r="B51" s="19"/>
      <c r="C51" s="19"/>
      <c r="D51" s="19" t="s">
        <v>247</v>
      </c>
      <c r="E51" s="19" t="s">
        <v>248</v>
      </c>
      <c r="F51" s="16"/>
      <c r="G51" s="16"/>
      <c r="H51" s="16"/>
    </row>
    <row r="52" spans="1:8" ht="48" x14ac:dyDescent="0.2">
      <c r="A52" s="18" t="s">
        <v>124</v>
      </c>
      <c r="B52" s="18"/>
      <c r="C52" s="18"/>
      <c r="D52" s="18" t="s">
        <v>247</v>
      </c>
      <c r="E52" s="18" t="s">
        <v>250</v>
      </c>
      <c r="F52" s="16"/>
      <c r="G52" s="16"/>
      <c r="H52" s="16"/>
    </row>
    <row r="53" spans="1:8" ht="32" x14ac:dyDescent="0.2">
      <c r="A53" s="19" t="s">
        <v>126</v>
      </c>
      <c r="B53" s="19"/>
      <c r="C53" s="19"/>
      <c r="D53" s="19" t="s">
        <v>247</v>
      </c>
      <c r="E53" s="19" t="s">
        <v>249</v>
      </c>
      <c r="F53" s="16"/>
      <c r="G53" s="16"/>
      <c r="H53" s="16"/>
    </row>
    <row r="54" spans="1:8" ht="16" x14ac:dyDescent="0.2">
      <c r="A54" s="18" t="s">
        <v>128</v>
      </c>
      <c r="B54" s="18"/>
      <c r="C54" s="18"/>
      <c r="D54" s="18" t="s">
        <v>250</v>
      </c>
      <c r="E54" s="18" t="s">
        <v>248</v>
      </c>
      <c r="F54" s="16"/>
      <c r="G54" s="16"/>
      <c r="H54" s="16"/>
    </row>
    <row r="55" spans="1:8" ht="48" x14ac:dyDescent="0.2">
      <c r="A55" s="19" t="s">
        <v>130</v>
      </c>
      <c r="B55" s="19"/>
      <c r="C55" s="19"/>
      <c r="D55" s="19" t="s">
        <v>245</v>
      </c>
      <c r="E55" s="19" t="s">
        <v>247</v>
      </c>
      <c r="F55" s="16"/>
      <c r="G55" s="16"/>
      <c r="H55" s="16"/>
    </row>
    <row r="56" spans="1:8" ht="32" x14ac:dyDescent="0.2">
      <c r="A56" s="18" t="s">
        <v>132</v>
      </c>
      <c r="B56" s="18"/>
      <c r="C56" s="18"/>
      <c r="D56" s="18" t="s">
        <v>246</v>
      </c>
      <c r="E56" s="18" t="s">
        <v>249</v>
      </c>
      <c r="F56" s="16"/>
      <c r="G56" s="16"/>
      <c r="H56" s="16"/>
    </row>
    <row r="57" spans="1:8" ht="64" x14ac:dyDescent="0.2">
      <c r="A57" s="19" t="s">
        <v>134</v>
      </c>
      <c r="B57" s="19"/>
      <c r="C57" s="19"/>
      <c r="D57" s="19" t="s">
        <v>247</v>
      </c>
      <c r="E57" s="19" t="s">
        <v>245</v>
      </c>
      <c r="F57" s="16"/>
      <c r="G57" s="16"/>
      <c r="H57" s="16"/>
    </row>
    <row r="58" spans="1:8" ht="32" x14ac:dyDescent="0.2">
      <c r="A58" s="18" t="s">
        <v>136</v>
      </c>
      <c r="B58" s="18"/>
      <c r="C58" s="18"/>
      <c r="D58" s="18" t="s">
        <v>246</v>
      </c>
      <c r="E58" s="18" t="s">
        <v>245</v>
      </c>
      <c r="F58" s="16"/>
      <c r="G58" s="16"/>
      <c r="H58" s="16"/>
    </row>
    <row r="59" spans="1:8" ht="32" x14ac:dyDescent="0.2">
      <c r="A59" s="19" t="s">
        <v>138</v>
      </c>
      <c r="B59" s="19"/>
      <c r="C59" s="19"/>
      <c r="D59" s="19" t="s">
        <v>246</v>
      </c>
      <c r="E59" s="19" t="s">
        <v>245</v>
      </c>
      <c r="F59" s="16"/>
      <c r="G59" s="16"/>
      <c r="H59" s="16"/>
    </row>
    <row r="60" spans="1:8" ht="32" x14ac:dyDescent="0.2">
      <c r="A60" s="18" t="s">
        <v>140</v>
      </c>
      <c r="B60" s="18"/>
      <c r="C60" s="18"/>
      <c r="D60" s="18" t="s">
        <v>244</v>
      </c>
      <c r="E60" s="18" t="s">
        <v>249</v>
      </c>
      <c r="F60" s="16"/>
      <c r="G60" s="16"/>
      <c r="H60" s="16"/>
    </row>
    <row r="61" spans="1:8" ht="32" x14ac:dyDescent="0.2">
      <c r="A61" s="19" t="s">
        <v>142</v>
      </c>
      <c r="B61" s="19"/>
      <c r="C61" s="19"/>
      <c r="D61" s="19" t="s">
        <v>250</v>
      </c>
      <c r="E61" s="19" t="s">
        <v>245</v>
      </c>
      <c r="F61" s="16"/>
      <c r="G61" s="16"/>
      <c r="H61" s="16"/>
    </row>
    <row r="62" spans="1:8" ht="64" x14ac:dyDescent="0.2">
      <c r="A62" s="18" t="s">
        <v>144</v>
      </c>
      <c r="B62" s="18"/>
      <c r="C62" s="18"/>
      <c r="D62" s="18" t="s">
        <v>247</v>
      </c>
      <c r="E62" s="18" t="s">
        <v>248</v>
      </c>
      <c r="F62" s="16"/>
      <c r="G62" s="16"/>
      <c r="H62" s="16"/>
    </row>
    <row r="63" spans="1:8" ht="32" x14ac:dyDescent="0.2">
      <c r="A63" s="19" t="s">
        <v>146</v>
      </c>
      <c r="B63" s="19"/>
      <c r="C63" s="19"/>
      <c r="D63" s="19" t="s">
        <v>245</v>
      </c>
      <c r="E63" s="19" t="s">
        <v>247</v>
      </c>
      <c r="F63" s="16"/>
      <c r="G63" s="16"/>
      <c r="H63" s="16"/>
    </row>
    <row r="64" spans="1:8" ht="32" x14ac:dyDescent="0.2">
      <c r="A64" s="18" t="s">
        <v>148</v>
      </c>
      <c r="B64" s="18"/>
      <c r="C64" s="18"/>
      <c r="D64" s="18" t="s">
        <v>250</v>
      </c>
      <c r="E64" s="18" t="s">
        <v>248</v>
      </c>
      <c r="F64" s="16"/>
      <c r="G64" s="16"/>
      <c r="H64" s="16"/>
    </row>
    <row r="65" spans="1:8" ht="32" x14ac:dyDescent="0.2">
      <c r="A65" s="19" t="s">
        <v>151</v>
      </c>
      <c r="B65" s="19"/>
      <c r="C65" s="19"/>
      <c r="D65" s="19" t="s">
        <v>246</v>
      </c>
      <c r="E65" s="19" t="s">
        <v>248</v>
      </c>
      <c r="F65" s="16"/>
      <c r="G65" s="16"/>
      <c r="H65" s="16"/>
    </row>
    <row r="66" spans="1:8" ht="32" x14ac:dyDescent="0.2">
      <c r="A66" s="18" t="s">
        <v>153</v>
      </c>
      <c r="B66" s="18"/>
      <c r="C66" s="18"/>
      <c r="D66" s="18" t="s">
        <v>246</v>
      </c>
      <c r="E66" s="18" t="s">
        <v>250</v>
      </c>
      <c r="F66" s="16"/>
      <c r="G66" s="16"/>
      <c r="H66" s="16"/>
    </row>
    <row r="67" spans="1:8" ht="32" x14ac:dyDescent="0.2">
      <c r="A67" s="19" t="s">
        <v>155</v>
      </c>
      <c r="B67" s="19"/>
      <c r="C67" s="19"/>
      <c r="D67" s="19" t="s">
        <v>245</v>
      </c>
      <c r="E67" s="19" t="s">
        <v>248</v>
      </c>
      <c r="F67" s="16"/>
      <c r="G67" s="16"/>
      <c r="H67" s="16"/>
    </row>
    <row r="68" spans="1:8" ht="32" x14ac:dyDescent="0.2">
      <c r="A68" s="18" t="s">
        <v>157</v>
      </c>
      <c r="B68" s="18"/>
      <c r="C68" s="18"/>
      <c r="D68" s="18" t="s">
        <v>246</v>
      </c>
      <c r="E68" s="18" t="s">
        <v>248</v>
      </c>
      <c r="F68" s="16"/>
      <c r="G68" s="16"/>
      <c r="H68" s="16"/>
    </row>
    <row r="69" spans="1:8" ht="16" x14ac:dyDescent="0.2">
      <c r="A69" s="19"/>
      <c r="B69" s="19"/>
      <c r="C69" s="19"/>
      <c r="D69" s="19" t="s">
        <v>248</v>
      </c>
      <c r="E69" s="19"/>
      <c r="F69" s="16"/>
      <c r="G69" s="16"/>
      <c r="H69" s="16"/>
    </row>
    <row r="70" spans="1:8" ht="32" x14ac:dyDescent="0.2">
      <c r="A70" s="18" t="s">
        <v>161</v>
      </c>
      <c r="B70" s="18"/>
      <c r="C70" s="18"/>
      <c r="D70" s="18" t="s">
        <v>247</v>
      </c>
      <c r="E70" s="18" t="s">
        <v>248</v>
      </c>
      <c r="F70" s="16"/>
      <c r="G70" s="16"/>
      <c r="H70" s="16"/>
    </row>
    <row r="71" spans="1:8" ht="48" x14ac:dyDescent="0.2">
      <c r="A71" s="19" t="s">
        <v>163</v>
      </c>
      <c r="B71" s="19"/>
      <c r="C71" s="19"/>
      <c r="D71" s="19" t="s">
        <v>246</v>
      </c>
      <c r="E71" s="19" t="s">
        <v>245</v>
      </c>
      <c r="F71" s="16"/>
      <c r="G71" s="16"/>
      <c r="H71" s="16"/>
    </row>
    <row r="72" spans="1:8" ht="32" x14ac:dyDescent="0.2">
      <c r="A72" s="18" t="s">
        <v>165</v>
      </c>
      <c r="B72" s="18"/>
      <c r="C72" s="18"/>
      <c r="D72" s="18" t="s">
        <v>247</v>
      </c>
      <c r="E72" s="18"/>
      <c r="F72" s="16"/>
      <c r="G72" s="16"/>
      <c r="H72" s="16"/>
    </row>
    <row r="73" spans="1:8" ht="32" x14ac:dyDescent="0.2">
      <c r="A73" s="19" t="s">
        <v>167</v>
      </c>
      <c r="B73" s="19"/>
      <c r="C73" s="19"/>
      <c r="D73" s="19" t="s">
        <v>247</v>
      </c>
      <c r="E73" s="19" t="s">
        <v>248</v>
      </c>
      <c r="F73" s="16"/>
      <c r="G73" s="16"/>
      <c r="H73" s="16"/>
    </row>
    <row r="74" spans="1:8" ht="48" x14ac:dyDescent="0.2">
      <c r="A74" s="18" t="s">
        <v>169</v>
      </c>
      <c r="B74" s="18"/>
      <c r="C74" s="18"/>
      <c r="D74" s="18" t="s">
        <v>247</v>
      </c>
      <c r="E74" s="18" t="s">
        <v>248</v>
      </c>
      <c r="F74" s="16"/>
      <c r="G74" s="16"/>
      <c r="H74" s="16"/>
    </row>
    <row r="75" spans="1:8" ht="32" x14ac:dyDescent="0.2">
      <c r="A75" s="19" t="s">
        <v>172</v>
      </c>
      <c r="B75" s="19"/>
      <c r="C75" s="19"/>
      <c r="D75" s="19" t="s">
        <v>245</v>
      </c>
      <c r="E75" s="19" t="s">
        <v>248</v>
      </c>
      <c r="F75" s="16"/>
      <c r="G75" s="16"/>
      <c r="H75" s="16"/>
    </row>
    <row r="76" spans="1:8" ht="32" x14ac:dyDescent="0.2">
      <c r="A76" s="18" t="s">
        <v>174</v>
      </c>
      <c r="B76" s="18"/>
      <c r="C76" s="18"/>
      <c r="D76" s="18" t="s">
        <v>246</v>
      </c>
      <c r="E76" s="18" t="s">
        <v>247</v>
      </c>
      <c r="F76" s="16"/>
      <c r="G76" s="16"/>
      <c r="H76" s="16"/>
    </row>
    <row r="77" spans="1:8" ht="32" x14ac:dyDescent="0.2">
      <c r="A77" s="19" t="s">
        <v>176</v>
      </c>
      <c r="B77" s="19"/>
      <c r="C77" s="19"/>
      <c r="D77" s="19" t="s">
        <v>247</v>
      </c>
      <c r="E77" s="19"/>
      <c r="F77" s="16"/>
      <c r="G77" s="16"/>
      <c r="H77" s="16"/>
    </row>
    <row r="78" spans="1:8" ht="32" x14ac:dyDescent="0.2">
      <c r="A78" s="18" t="s">
        <v>178</v>
      </c>
      <c r="B78" s="18"/>
      <c r="C78" s="18"/>
      <c r="D78" s="18" t="s">
        <v>247</v>
      </c>
      <c r="E78" s="18"/>
      <c r="F78" s="16"/>
      <c r="G78" s="16"/>
      <c r="H78" s="16"/>
    </row>
    <row r="79" spans="1:8" ht="32" x14ac:dyDescent="0.2">
      <c r="A79" s="19" t="s">
        <v>180</v>
      </c>
      <c r="B79" s="19"/>
      <c r="C79" s="19"/>
      <c r="D79" s="19" t="s">
        <v>247</v>
      </c>
      <c r="E79" s="19"/>
      <c r="F79" s="16"/>
      <c r="G79" s="16"/>
      <c r="H79" s="16"/>
    </row>
    <row r="80" spans="1:8" ht="32" x14ac:dyDescent="0.2">
      <c r="A80" s="18" t="s">
        <v>182</v>
      </c>
      <c r="B80" s="18"/>
      <c r="C80" s="18"/>
      <c r="D80" s="18" t="s">
        <v>246</v>
      </c>
      <c r="E80" s="18" t="s">
        <v>249</v>
      </c>
      <c r="F80" s="16"/>
      <c r="G80" s="16"/>
      <c r="H80" s="16"/>
    </row>
    <row r="81" spans="1:8" ht="32" x14ac:dyDescent="0.2">
      <c r="A81" s="19" t="s">
        <v>184</v>
      </c>
      <c r="B81" s="19"/>
      <c r="C81" s="19"/>
      <c r="D81" s="19" t="s">
        <v>244</v>
      </c>
      <c r="E81" s="19" t="s">
        <v>245</v>
      </c>
      <c r="F81" s="16"/>
      <c r="G81" s="16"/>
      <c r="H81" s="16"/>
    </row>
    <row r="82" spans="1:8" ht="32" x14ac:dyDescent="0.2">
      <c r="A82" s="18" t="s">
        <v>186</v>
      </c>
      <c r="B82" s="18"/>
      <c r="C82" s="18"/>
      <c r="D82" s="18" t="s">
        <v>247</v>
      </c>
      <c r="E82" s="18" t="s">
        <v>245</v>
      </c>
      <c r="F82" s="16"/>
      <c r="G82" s="16"/>
      <c r="H82" s="16"/>
    </row>
    <row r="83" spans="1:8" ht="16" x14ac:dyDescent="0.2">
      <c r="A83" s="19" t="s">
        <v>188</v>
      </c>
      <c r="B83" s="19"/>
      <c r="C83" s="19"/>
      <c r="D83" s="19" t="s">
        <v>250</v>
      </c>
      <c r="E83" s="19"/>
      <c r="F83" s="16"/>
      <c r="G83" s="16"/>
      <c r="H83" s="16"/>
    </row>
    <row r="84" spans="1:8" ht="48" x14ac:dyDescent="0.2">
      <c r="A84" s="18" t="s">
        <v>191</v>
      </c>
      <c r="B84" s="18"/>
      <c r="C84" s="18"/>
      <c r="D84" s="18" t="s">
        <v>245</v>
      </c>
      <c r="E84" s="18" t="s">
        <v>250</v>
      </c>
      <c r="F84" s="16"/>
      <c r="G84" s="16"/>
      <c r="H84" s="16"/>
    </row>
    <row r="85" spans="1:8" ht="32" x14ac:dyDescent="0.2">
      <c r="A85" s="19" t="s">
        <v>193</v>
      </c>
      <c r="B85" s="19"/>
      <c r="C85" s="19"/>
      <c r="D85" s="19" t="s">
        <v>248</v>
      </c>
      <c r="E85" s="19"/>
      <c r="F85" s="16"/>
      <c r="G85" s="16"/>
      <c r="H85" s="16"/>
    </row>
    <row r="86" spans="1:8" ht="32" x14ac:dyDescent="0.2">
      <c r="A86" s="18" t="s">
        <v>195</v>
      </c>
      <c r="B86" s="18"/>
      <c r="C86" s="18"/>
      <c r="D86" s="18" t="s">
        <v>250</v>
      </c>
      <c r="E86" s="18" t="s">
        <v>245</v>
      </c>
      <c r="F86" s="16"/>
      <c r="G86" s="16"/>
      <c r="H86" s="16"/>
    </row>
    <row r="87" spans="1:8" ht="32" x14ac:dyDescent="0.2">
      <c r="A87" s="19" t="s">
        <v>197</v>
      </c>
      <c r="B87" s="19"/>
      <c r="C87" s="19"/>
      <c r="D87" s="19" t="s">
        <v>245</v>
      </c>
      <c r="E87" s="19" t="s">
        <v>248</v>
      </c>
      <c r="F87" s="16"/>
      <c r="G87" s="16"/>
      <c r="H87" s="16"/>
    </row>
    <row r="88" spans="1:8" ht="80" x14ac:dyDescent="0.2">
      <c r="A88" s="18" t="s">
        <v>199</v>
      </c>
      <c r="B88" s="18"/>
      <c r="C88" s="18"/>
      <c r="D88" s="18" t="s">
        <v>246</v>
      </c>
      <c r="E88" s="18" t="s">
        <v>245</v>
      </c>
      <c r="F88" s="16"/>
      <c r="G88" s="16"/>
      <c r="H88" s="16"/>
    </row>
    <row r="89" spans="1:8" ht="48" x14ac:dyDescent="0.2">
      <c r="A89" s="19" t="s">
        <v>201</v>
      </c>
      <c r="B89" s="19"/>
      <c r="C89" s="19"/>
      <c r="D89" s="19" t="s">
        <v>245</v>
      </c>
      <c r="E89" s="19" t="s">
        <v>249</v>
      </c>
      <c r="F89" s="16"/>
      <c r="G89" s="16"/>
      <c r="H89" s="16"/>
    </row>
    <row r="90" spans="1:8" ht="48" x14ac:dyDescent="0.2">
      <c r="A90" s="18" t="s">
        <v>203</v>
      </c>
      <c r="B90" s="18"/>
      <c r="C90" s="18"/>
      <c r="D90" s="18" t="s">
        <v>247</v>
      </c>
      <c r="E90" s="18" t="s">
        <v>248</v>
      </c>
      <c r="F90" s="16"/>
      <c r="G90" s="16"/>
      <c r="H90" s="16"/>
    </row>
    <row r="91" spans="1:8" ht="48" x14ac:dyDescent="0.2">
      <c r="A91" s="19" t="s">
        <v>205</v>
      </c>
      <c r="B91" s="19"/>
      <c r="C91" s="19"/>
      <c r="D91" s="19" t="s">
        <v>246</v>
      </c>
      <c r="E91" s="19" t="s">
        <v>245</v>
      </c>
      <c r="F91" s="16"/>
      <c r="G91" s="16"/>
      <c r="H91" s="16"/>
    </row>
    <row r="92" spans="1:8" ht="80" x14ac:dyDescent="0.2">
      <c r="A92" s="18" t="s">
        <v>207</v>
      </c>
      <c r="B92" s="18"/>
      <c r="C92" s="18"/>
      <c r="D92" s="18" t="s">
        <v>247</v>
      </c>
      <c r="E92" s="18" t="s">
        <v>250</v>
      </c>
      <c r="F92" s="16"/>
      <c r="G92" s="16"/>
      <c r="H92" s="16"/>
    </row>
    <row r="93" spans="1:8" ht="32" x14ac:dyDescent="0.2">
      <c r="A93" s="19" t="s">
        <v>209</v>
      </c>
      <c r="B93" s="19"/>
      <c r="C93" s="19"/>
      <c r="D93" s="19" t="s">
        <v>246</v>
      </c>
      <c r="E93" s="19" t="s">
        <v>245</v>
      </c>
      <c r="F93" s="16"/>
      <c r="G93" s="16"/>
      <c r="H93" s="16"/>
    </row>
    <row r="94" spans="1:8" ht="32" x14ac:dyDescent="0.2">
      <c r="A94" s="18" t="s">
        <v>211</v>
      </c>
      <c r="B94" s="18"/>
      <c r="C94" s="18"/>
      <c r="D94" s="18" t="s">
        <v>247</v>
      </c>
      <c r="E94" s="18" t="s">
        <v>249</v>
      </c>
      <c r="F94" s="16"/>
      <c r="G94" s="16"/>
      <c r="H94" s="16"/>
    </row>
    <row r="95" spans="1:8" ht="64" x14ac:dyDescent="0.2">
      <c r="A95" s="19" t="s">
        <v>214</v>
      </c>
      <c r="B95" s="19"/>
      <c r="C95" s="19"/>
      <c r="D95" s="19" t="s">
        <v>245</v>
      </c>
      <c r="E95" s="19" t="s">
        <v>247</v>
      </c>
      <c r="F95" s="16"/>
      <c r="G95" s="16"/>
      <c r="H95" s="16"/>
    </row>
    <row r="96" spans="1:8" ht="48" x14ac:dyDescent="0.2">
      <c r="A96" s="18" t="s">
        <v>216</v>
      </c>
      <c r="B96" s="18"/>
      <c r="C96" s="18"/>
      <c r="D96" s="18" t="s">
        <v>245</v>
      </c>
      <c r="E96" s="18" t="s">
        <v>248</v>
      </c>
      <c r="F96" s="16"/>
      <c r="G96" s="16"/>
      <c r="H96" s="16"/>
    </row>
    <row r="97" spans="1:8" ht="32" x14ac:dyDescent="0.2">
      <c r="A97" s="19" t="s">
        <v>218</v>
      </c>
      <c r="B97" s="19"/>
      <c r="C97" s="19"/>
      <c r="D97" s="19" t="s">
        <v>247</v>
      </c>
      <c r="E97" s="19" t="s">
        <v>248</v>
      </c>
      <c r="F97" s="16"/>
      <c r="G97" s="16"/>
      <c r="H97" s="16"/>
    </row>
    <row r="98" spans="1:8" ht="64" x14ac:dyDescent="0.2">
      <c r="A98" s="18" t="s">
        <v>220</v>
      </c>
      <c r="B98" s="18"/>
      <c r="C98" s="18"/>
      <c r="D98" s="18" t="s">
        <v>247</v>
      </c>
      <c r="E98" s="18"/>
      <c r="F98" s="16"/>
      <c r="G98" s="16"/>
      <c r="H98" s="16"/>
    </row>
    <row r="99" spans="1:8" ht="32" x14ac:dyDescent="0.2">
      <c r="A99" s="19" t="s">
        <v>222</v>
      </c>
      <c r="B99" s="19"/>
      <c r="C99" s="19"/>
      <c r="D99" s="19" t="s">
        <v>245</v>
      </c>
      <c r="E99" s="19" t="s">
        <v>249</v>
      </c>
      <c r="F99" s="16"/>
      <c r="G99" s="16"/>
      <c r="H99" s="16"/>
    </row>
    <row r="100" spans="1:8" x14ac:dyDescent="0.2">
      <c r="A100" s="18"/>
      <c r="B100" s="18"/>
      <c r="C100" s="18"/>
      <c r="D100" s="18"/>
      <c r="E100" s="18"/>
      <c r="F100" s="16"/>
      <c r="G100" s="16"/>
      <c r="H100" s="16"/>
    </row>
    <row r="101" spans="1:8" ht="32" x14ac:dyDescent="0.2">
      <c r="A101" s="19" t="s">
        <v>224</v>
      </c>
      <c r="B101" s="19"/>
      <c r="C101" s="19"/>
      <c r="D101" s="19" t="s">
        <v>246</v>
      </c>
      <c r="E101" s="19"/>
      <c r="F101" s="16"/>
      <c r="G101" s="16"/>
      <c r="H101" s="16"/>
    </row>
    <row r="102" spans="1:8" ht="32" x14ac:dyDescent="0.2">
      <c r="A102" s="18" t="s">
        <v>226</v>
      </c>
      <c r="B102" s="18"/>
      <c r="C102" s="18"/>
      <c r="D102" s="18" t="s">
        <v>245</v>
      </c>
      <c r="E102" s="18"/>
      <c r="F102" s="16"/>
      <c r="G102" s="16"/>
      <c r="H102" s="1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AB974-3079-FE48-B0E1-9F9B3D705307}">
  <dimension ref="A1:L102"/>
  <sheetViews>
    <sheetView workbookViewId="0">
      <selection activeCell="L11" sqref="L11"/>
    </sheetView>
  </sheetViews>
  <sheetFormatPr baseColWidth="10" defaultRowHeight="15" x14ac:dyDescent="0.2"/>
  <cols>
    <col min="1" max="1" width="52.6640625" style="15" customWidth="1"/>
    <col min="2" max="7" width="10.83203125" style="15"/>
    <col min="8" max="8" width="21.83203125" style="15" customWidth="1"/>
    <col min="9" max="12" width="10.83203125" style="15"/>
  </cols>
  <sheetData>
    <row r="1" spans="1:9" ht="32" x14ac:dyDescent="0.2">
      <c r="A1" s="12" t="s">
        <v>9</v>
      </c>
      <c r="B1" s="12" t="s">
        <v>259</v>
      </c>
      <c r="C1" s="12" t="s">
        <v>260</v>
      </c>
      <c r="D1" s="12" t="s">
        <v>261</v>
      </c>
      <c r="E1" s="12" t="s">
        <v>262</v>
      </c>
      <c r="F1" s="12" t="s">
        <v>263</v>
      </c>
      <c r="G1" s="16"/>
      <c r="H1" s="16" t="s">
        <v>264</v>
      </c>
      <c r="I1" s="16" t="s">
        <v>265</v>
      </c>
    </row>
    <row r="2" spans="1:9" ht="32" x14ac:dyDescent="0.2">
      <c r="A2" s="13" t="s">
        <v>15</v>
      </c>
      <c r="B2" s="13"/>
      <c r="C2" s="13"/>
      <c r="D2" s="13" t="s">
        <v>251</v>
      </c>
      <c r="E2" s="13"/>
      <c r="F2" s="13"/>
      <c r="G2" s="16"/>
      <c r="H2" s="16" t="s">
        <v>251</v>
      </c>
      <c r="I2" s="16" t="s">
        <v>266</v>
      </c>
    </row>
    <row r="3" spans="1:9" ht="32" x14ac:dyDescent="0.2">
      <c r="A3" s="14" t="s">
        <v>18</v>
      </c>
      <c r="B3" s="14"/>
      <c r="C3" s="14"/>
      <c r="D3" s="14" t="s">
        <v>252</v>
      </c>
      <c r="E3" s="14" t="s">
        <v>257</v>
      </c>
      <c r="F3" s="14"/>
      <c r="G3" s="16"/>
      <c r="H3" s="16" t="s">
        <v>252</v>
      </c>
      <c r="I3" s="16" t="s">
        <v>267</v>
      </c>
    </row>
    <row r="4" spans="1:9" ht="32" x14ac:dyDescent="0.2">
      <c r="A4" s="13" t="s">
        <v>21</v>
      </c>
      <c r="B4" s="13"/>
      <c r="C4" s="13"/>
      <c r="D4" s="13" t="s">
        <v>252</v>
      </c>
      <c r="E4" s="13"/>
      <c r="F4" s="13"/>
      <c r="G4" s="16"/>
      <c r="H4" s="16" t="s">
        <v>255</v>
      </c>
      <c r="I4" s="16" t="s">
        <v>268</v>
      </c>
    </row>
    <row r="5" spans="1:9" ht="32" x14ac:dyDescent="0.2">
      <c r="A5" s="14" t="s">
        <v>25</v>
      </c>
      <c r="B5" s="14"/>
      <c r="C5" s="14"/>
      <c r="D5" s="14" t="s">
        <v>251</v>
      </c>
      <c r="E5" s="14"/>
      <c r="F5" s="14"/>
      <c r="G5" s="16"/>
      <c r="H5" s="16" t="s">
        <v>253</v>
      </c>
      <c r="I5" s="16" t="s">
        <v>269</v>
      </c>
    </row>
    <row r="6" spans="1:9" ht="48" x14ac:dyDescent="0.2">
      <c r="A6" s="13" t="s">
        <v>27</v>
      </c>
      <c r="B6" s="13"/>
      <c r="C6" s="13"/>
      <c r="D6" s="13" t="s">
        <v>253</v>
      </c>
      <c r="E6" s="13"/>
      <c r="F6" s="13"/>
      <c r="G6" s="16"/>
      <c r="H6" s="16" t="s">
        <v>256</v>
      </c>
      <c r="I6" s="16" t="s">
        <v>270</v>
      </c>
    </row>
    <row r="7" spans="1:9" ht="48" x14ac:dyDescent="0.2">
      <c r="A7" s="14" t="s">
        <v>31</v>
      </c>
      <c r="B7" s="14"/>
      <c r="C7" s="14"/>
      <c r="D7" s="14" t="s">
        <v>252</v>
      </c>
      <c r="E7" s="14" t="s">
        <v>256</v>
      </c>
      <c r="F7" s="14"/>
      <c r="G7" s="16"/>
      <c r="H7" s="16" t="s">
        <v>254</v>
      </c>
      <c r="I7" s="16" t="s">
        <v>271</v>
      </c>
    </row>
    <row r="8" spans="1:9" ht="32" x14ac:dyDescent="0.2">
      <c r="A8" s="13" t="s">
        <v>34</v>
      </c>
      <c r="B8" s="13"/>
      <c r="C8" s="13"/>
      <c r="D8" s="13" t="s">
        <v>254</v>
      </c>
      <c r="E8" s="13"/>
      <c r="F8" s="13"/>
      <c r="G8" s="16"/>
      <c r="H8" s="16" t="s">
        <v>257</v>
      </c>
      <c r="I8" s="16" t="s">
        <v>272</v>
      </c>
    </row>
    <row r="9" spans="1:9" x14ac:dyDescent="0.2">
      <c r="A9" s="14"/>
      <c r="B9" s="14"/>
      <c r="C9" s="14"/>
      <c r="D9" s="14"/>
      <c r="E9" s="14"/>
      <c r="F9" s="14"/>
      <c r="G9" s="16"/>
      <c r="H9" s="16" t="s">
        <v>258</v>
      </c>
      <c r="I9" s="16" t="s">
        <v>273</v>
      </c>
    </row>
    <row r="10" spans="1:9" ht="48" x14ac:dyDescent="0.2">
      <c r="A10" s="13" t="s">
        <v>37</v>
      </c>
      <c r="B10" s="13"/>
      <c r="C10" s="13"/>
      <c r="D10" s="13" t="s">
        <v>252</v>
      </c>
      <c r="E10" s="13" t="s">
        <v>256</v>
      </c>
      <c r="F10" s="13"/>
      <c r="G10" s="16"/>
      <c r="H10" s="16"/>
      <c r="I10" s="16"/>
    </row>
    <row r="11" spans="1:9" ht="48" x14ac:dyDescent="0.2">
      <c r="A11" s="14" t="s">
        <v>39</v>
      </c>
      <c r="B11" s="14"/>
      <c r="C11" s="14"/>
      <c r="D11" s="14" t="s">
        <v>255</v>
      </c>
      <c r="E11" s="14" t="s">
        <v>253</v>
      </c>
      <c r="F11" s="14"/>
      <c r="G11" s="16"/>
      <c r="H11" s="16"/>
      <c r="I11" s="16"/>
    </row>
    <row r="12" spans="1:9" ht="48" x14ac:dyDescent="0.2">
      <c r="A12" s="13" t="s">
        <v>42</v>
      </c>
      <c r="B12" s="13"/>
      <c r="C12" s="13"/>
      <c r="D12" s="13" t="s">
        <v>253</v>
      </c>
      <c r="E12" s="13"/>
      <c r="F12" s="13"/>
      <c r="G12" s="16"/>
      <c r="H12" s="16"/>
      <c r="I12" s="16"/>
    </row>
    <row r="13" spans="1:9" ht="32" x14ac:dyDescent="0.2">
      <c r="A13" s="14" t="s">
        <v>44</v>
      </c>
      <c r="B13" s="14"/>
      <c r="C13" s="14"/>
      <c r="D13" s="14" t="s">
        <v>251</v>
      </c>
      <c r="E13" s="14" t="s">
        <v>252</v>
      </c>
      <c r="F13" s="14" t="s">
        <v>255</v>
      </c>
      <c r="G13" s="16"/>
      <c r="H13" s="16"/>
      <c r="I13" s="16"/>
    </row>
    <row r="14" spans="1:9" ht="80" x14ac:dyDescent="0.2">
      <c r="A14" s="13" t="s">
        <v>46</v>
      </c>
      <c r="B14" s="13"/>
      <c r="C14" s="13"/>
      <c r="D14" s="13" t="s">
        <v>251</v>
      </c>
      <c r="E14" s="13" t="s">
        <v>252</v>
      </c>
      <c r="F14" s="13"/>
      <c r="G14" s="16"/>
      <c r="H14" s="16"/>
      <c r="I14" s="16"/>
    </row>
    <row r="15" spans="1:9" ht="32" x14ac:dyDescent="0.2">
      <c r="A15" s="14" t="s">
        <v>48</v>
      </c>
      <c r="B15" s="14"/>
      <c r="C15" s="14"/>
      <c r="D15" s="14" t="s">
        <v>254</v>
      </c>
      <c r="E15" s="14"/>
      <c r="F15" s="14"/>
      <c r="G15" s="16"/>
      <c r="H15" s="16"/>
      <c r="I15" s="16"/>
    </row>
    <row r="16" spans="1:9" ht="48" x14ac:dyDescent="0.2">
      <c r="A16" s="13" t="s">
        <v>50</v>
      </c>
      <c r="B16" s="13"/>
      <c r="C16" s="13"/>
      <c r="D16" s="13" t="s">
        <v>251</v>
      </c>
      <c r="E16" s="13" t="s">
        <v>254</v>
      </c>
      <c r="F16" s="13"/>
      <c r="G16" s="16"/>
      <c r="H16" s="16"/>
      <c r="I16" s="16"/>
    </row>
    <row r="17" spans="1:9" ht="48" x14ac:dyDescent="0.2">
      <c r="A17" s="14" t="s">
        <v>52</v>
      </c>
      <c r="B17" s="14"/>
      <c r="C17" s="14"/>
      <c r="D17" s="14" t="s">
        <v>252</v>
      </c>
      <c r="E17" s="14" t="s">
        <v>253</v>
      </c>
      <c r="F17" s="14"/>
      <c r="G17" s="16"/>
      <c r="H17" s="16"/>
      <c r="I17" s="16"/>
    </row>
    <row r="18" spans="1:9" ht="80" x14ac:dyDescent="0.2">
      <c r="A18" s="13" t="s">
        <v>55</v>
      </c>
      <c r="B18" s="13"/>
      <c r="C18" s="13"/>
      <c r="D18" s="13" t="s">
        <v>252</v>
      </c>
      <c r="E18" s="13" t="s">
        <v>254</v>
      </c>
      <c r="F18" s="13"/>
      <c r="G18" s="16"/>
      <c r="H18" s="16"/>
      <c r="I18" s="16"/>
    </row>
    <row r="19" spans="1:9" ht="80" x14ac:dyDescent="0.2">
      <c r="A19" s="14" t="s">
        <v>58</v>
      </c>
      <c r="B19" s="14"/>
      <c r="C19" s="14"/>
      <c r="D19" s="14" t="s">
        <v>256</v>
      </c>
      <c r="E19" s="14"/>
      <c r="F19" s="14"/>
      <c r="G19" s="16"/>
      <c r="H19" s="16"/>
      <c r="I19" s="16"/>
    </row>
    <row r="20" spans="1:9" ht="48" x14ac:dyDescent="0.2">
      <c r="A20" s="13" t="s">
        <v>60</v>
      </c>
      <c r="B20" s="13"/>
      <c r="C20" s="13"/>
      <c r="D20" s="13" t="s">
        <v>253</v>
      </c>
      <c r="E20" s="13" t="s">
        <v>251</v>
      </c>
      <c r="F20" s="13"/>
      <c r="G20" s="16"/>
      <c r="H20" s="16"/>
      <c r="I20" s="16"/>
    </row>
    <row r="21" spans="1:9" ht="32" x14ac:dyDescent="0.2">
      <c r="A21" s="14" t="s">
        <v>62</v>
      </c>
      <c r="B21" s="14"/>
      <c r="C21" s="14"/>
      <c r="D21" s="14" t="s">
        <v>252</v>
      </c>
      <c r="E21" s="14" t="s">
        <v>251</v>
      </c>
      <c r="F21" s="14"/>
      <c r="G21" s="16"/>
      <c r="H21" s="16"/>
      <c r="I21" s="16"/>
    </row>
    <row r="22" spans="1:9" ht="32" x14ac:dyDescent="0.2">
      <c r="A22" s="13" t="s">
        <v>64</v>
      </c>
      <c r="B22" s="13"/>
      <c r="C22" s="13"/>
      <c r="D22" s="13" t="s">
        <v>251</v>
      </c>
      <c r="E22" s="13"/>
      <c r="F22" s="13"/>
      <c r="G22" s="16"/>
      <c r="H22" s="16"/>
      <c r="I22" s="16"/>
    </row>
    <row r="23" spans="1:9" ht="48" x14ac:dyDescent="0.2">
      <c r="A23" s="14" t="s">
        <v>66</v>
      </c>
      <c r="B23" s="14"/>
      <c r="C23" s="14"/>
      <c r="D23" s="14" t="s">
        <v>253</v>
      </c>
      <c r="E23" s="14"/>
      <c r="F23" s="14"/>
      <c r="G23" s="16"/>
      <c r="H23" s="16"/>
      <c r="I23" s="16"/>
    </row>
    <row r="24" spans="1:9" ht="32" x14ac:dyDescent="0.2">
      <c r="A24" s="13" t="s">
        <v>68</v>
      </c>
      <c r="B24" s="13"/>
      <c r="C24" s="13"/>
      <c r="D24" s="13" t="s">
        <v>252</v>
      </c>
      <c r="E24" s="13"/>
      <c r="F24" s="13"/>
      <c r="G24" s="16"/>
      <c r="H24" s="16"/>
      <c r="I24" s="16"/>
    </row>
    <row r="25" spans="1:9" ht="32" x14ac:dyDescent="0.2">
      <c r="A25" s="14" t="s">
        <v>70</v>
      </c>
      <c r="B25" s="14"/>
      <c r="C25" s="14"/>
      <c r="D25" s="14" t="s">
        <v>252</v>
      </c>
      <c r="E25" s="14"/>
      <c r="F25" s="14"/>
      <c r="G25" s="16"/>
      <c r="H25" s="16"/>
      <c r="I25" s="16"/>
    </row>
    <row r="26" spans="1:9" ht="32" x14ac:dyDescent="0.2">
      <c r="A26" s="13" t="s">
        <v>72</v>
      </c>
      <c r="B26" s="13"/>
      <c r="C26" s="13"/>
      <c r="D26" s="13" t="s">
        <v>254</v>
      </c>
      <c r="E26" s="13"/>
      <c r="F26" s="13"/>
      <c r="G26" s="16"/>
      <c r="H26" s="16"/>
      <c r="I26" s="16"/>
    </row>
    <row r="27" spans="1:9" ht="32" x14ac:dyDescent="0.2">
      <c r="A27" s="14" t="s">
        <v>74</v>
      </c>
      <c r="B27" s="14"/>
      <c r="C27" s="14"/>
      <c r="D27" s="14" t="s">
        <v>251</v>
      </c>
      <c r="E27" s="14" t="s">
        <v>254</v>
      </c>
      <c r="F27" s="14"/>
      <c r="G27" s="16"/>
      <c r="H27" s="16"/>
      <c r="I27" s="16"/>
    </row>
    <row r="28" spans="1:9" ht="32" x14ac:dyDescent="0.2">
      <c r="A28" s="13" t="s">
        <v>76</v>
      </c>
      <c r="B28" s="13"/>
      <c r="C28" s="13"/>
      <c r="D28" s="13" t="s">
        <v>251</v>
      </c>
      <c r="E28" s="13"/>
      <c r="F28" s="13"/>
      <c r="G28" s="16"/>
      <c r="H28" s="16"/>
      <c r="I28" s="16"/>
    </row>
    <row r="29" spans="1:9" ht="32" x14ac:dyDescent="0.2">
      <c r="A29" s="14" t="s">
        <v>78</v>
      </c>
      <c r="B29" s="14"/>
      <c r="C29" s="14"/>
      <c r="D29" s="14" t="s">
        <v>252</v>
      </c>
      <c r="E29" s="14"/>
      <c r="F29" s="14"/>
      <c r="G29" s="16"/>
      <c r="H29" s="16"/>
      <c r="I29" s="16"/>
    </row>
    <row r="30" spans="1:9" ht="32" x14ac:dyDescent="0.2">
      <c r="A30" s="13" t="s">
        <v>80</v>
      </c>
      <c r="B30" s="13"/>
      <c r="C30" s="13"/>
      <c r="D30" s="13" t="s">
        <v>251</v>
      </c>
      <c r="E30" s="13"/>
      <c r="F30" s="13"/>
      <c r="G30" s="16"/>
      <c r="H30" s="16"/>
      <c r="I30" s="16"/>
    </row>
    <row r="31" spans="1:9" ht="48" x14ac:dyDescent="0.2">
      <c r="A31" s="14" t="s">
        <v>82</v>
      </c>
      <c r="B31" s="14"/>
      <c r="C31" s="14"/>
      <c r="D31" s="14" t="s">
        <v>254</v>
      </c>
      <c r="E31" s="14"/>
      <c r="F31" s="14"/>
      <c r="G31" s="16"/>
      <c r="H31" s="16"/>
      <c r="I31" s="16"/>
    </row>
    <row r="32" spans="1:9" ht="32" x14ac:dyDescent="0.2">
      <c r="A32" s="13" t="s">
        <v>85</v>
      </c>
      <c r="B32" s="13"/>
      <c r="C32" s="13"/>
      <c r="D32" s="13" t="s">
        <v>252</v>
      </c>
      <c r="E32" s="13"/>
      <c r="F32" s="13"/>
      <c r="G32" s="16"/>
      <c r="H32" s="16"/>
      <c r="I32" s="16"/>
    </row>
    <row r="33" spans="1:9" ht="32" x14ac:dyDescent="0.2">
      <c r="A33" s="14" t="s">
        <v>87</v>
      </c>
      <c r="B33" s="14"/>
      <c r="C33" s="14"/>
      <c r="D33" s="14" t="s">
        <v>252</v>
      </c>
      <c r="E33" s="14"/>
      <c r="F33" s="14"/>
      <c r="G33" s="16"/>
      <c r="H33" s="16"/>
      <c r="I33" s="16"/>
    </row>
    <row r="34" spans="1:9" ht="32" x14ac:dyDescent="0.2">
      <c r="A34" s="13" t="s">
        <v>89</v>
      </c>
      <c r="B34" s="13"/>
      <c r="C34" s="13"/>
      <c r="D34" s="13" t="s">
        <v>251</v>
      </c>
      <c r="E34" s="13"/>
      <c r="F34" s="13"/>
      <c r="G34" s="16"/>
      <c r="H34" s="16"/>
      <c r="I34" s="16"/>
    </row>
    <row r="35" spans="1:9" x14ac:dyDescent="0.2">
      <c r="A35" s="14"/>
      <c r="B35" s="14"/>
      <c r="C35" s="14"/>
      <c r="D35" s="14"/>
      <c r="E35" s="14"/>
      <c r="F35" s="14"/>
      <c r="G35" s="16"/>
      <c r="H35" s="16"/>
      <c r="I35" s="16"/>
    </row>
    <row r="36" spans="1:9" ht="32" x14ac:dyDescent="0.2">
      <c r="A36" s="13" t="s">
        <v>91</v>
      </c>
      <c r="B36" s="13"/>
      <c r="C36" s="13"/>
      <c r="D36" s="13" t="s">
        <v>252</v>
      </c>
      <c r="E36" s="13"/>
      <c r="F36" s="13"/>
      <c r="G36" s="16"/>
      <c r="H36" s="16"/>
      <c r="I36" s="16"/>
    </row>
    <row r="37" spans="1:9" ht="32" x14ac:dyDescent="0.2">
      <c r="A37" s="14" t="s">
        <v>93</v>
      </c>
      <c r="B37" s="14"/>
      <c r="C37" s="14"/>
      <c r="D37" s="14" t="s">
        <v>252</v>
      </c>
      <c r="E37" s="14"/>
      <c r="F37" s="14"/>
      <c r="G37" s="16"/>
      <c r="H37" s="16"/>
      <c r="I37" s="16"/>
    </row>
    <row r="38" spans="1:9" ht="32" x14ac:dyDescent="0.2">
      <c r="A38" s="13" t="s">
        <v>95</v>
      </c>
      <c r="B38" s="13"/>
      <c r="C38" s="13"/>
      <c r="D38" s="13" t="s">
        <v>257</v>
      </c>
      <c r="E38" s="13"/>
      <c r="F38" s="13"/>
      <c r="G38" s="16"/>
      <c r="H38" s="16"/>
      <c r="I38" s="16"/>
    </row>
    <row r="39" spans="1:9" ht="32" x14ac:dyDescent="0.2">
      <c r="A39" s="14" t="s">
        <v>97</v>
      </c>
      <c r="B39" s="14"/>
      <c r="C39" s="14"/>
      <c r="D39" s="14" t="s">
        <v>251</v>
      </c>
      <c r="E39" s="14" t="s">
        <v>252</v>
      </c>
      <c r="F39" s="14"/>
      <c r="G39" s="16"/>
      <c r="H39" s="16"/>
      <c r="I39" s="16"/>
    </row>
    <row r="40" spans="1:9" ht="48" x14ac:dyDescent="0.2">
      <c r="A40" s="13" t="s">
        <v>99</v>
      </c>
      <c r="B40" s="13"/>
      <c r="C40" s="13"/>
      <c r="D40" s="13" t="s">
        <v>258</v>
      </c>
      <c r="E40" s="13"/>
      <c r="F40" s="13"/>
      <c r="G40" s="16"/>
      <c r="H40" s="16"/>
      <c r="I40" s="16"/>
    </row>
    <row r="41" spans="1:9" ht="48" x14ac:dyDescent="0.2">
      <c r="A41" s="14" t="s">
        <v>101</v>
      </c>
      <c r="B41" s="14"/>
      <c r="C41" s="14"/>
      <c r="D41" s="14" t="s">
        <v>252</v>
      </c>
      <c r="E41" s="14" t="s">
        <v>251</v>
      </c>
      <c r="F41" s="14" t="s">
        <v>255</v>
      </c>
      <c r="G41" s="16"/>
      <c r="H41" s="16"/>
      <c r="I41" s="16"/>
    </row>
    <row r="42" spans="1:9" ht="32" x14ac:dyDescent="0.2">
      <c r="A42" s="13" t="s">
        <v>103</v>
      </c>
      <c r="B42" s="13"/>
      <c r="C42" s="13"/>
      <c r="D42" s="13" t="s">
        <v>252</v>
      </c>
      <c r="E42" s="13"/>
      <c r="F42" s="13"/>
      <c r="G42" s="16"/>
      <c r="H42" s="16"/>
      <c r="I42" s="16"/>
    </row>
    <row r="43" spans="1:9" ht="32" x14ac:dyDescent="0.2">
      <c r="A43" s="14" t="s">
        <v>105</v>
      </c>
      <c r="B43" s="14"/>
      <c r="C43" s="14"/>
      <c r="D43" s="14" t="s">
        <v>252</v>
      </c>
      <c r="E43" s="14"/>
      <c r="F43" s="14"/>
      <c r="G43" s="16"/>
      <c r="H43" s="16"/>
      <c r="I43" s="16"/>
    </row>
    <row r="44" spans="1:9" ht="32" x14ac:dyDescent="0.2">
      <c r="A44" s="13" t="s">
        <v>107</v>
      </c>
      <c r="B44" s="13"/>
      <c r="C44" s="13"/>
      <c r="D44" s="13" t="s">
        <v>251</v>
      </c>
      <c r="E44" s="13"/>
      <c r="F44" s="13"/>
      <c r="G44" s="16"/>
      <c r="H44" s="16"/>
      <c r="I44" s="16"/>
    </row>
    <row r="45" spans="1:9" ht="32" x14ac:dyDescent="0.2">
      <c r="A45" s="14" t="s">
        <v>109</v>
      </c>
      <c r="B45" s="14"/>
      <c r="C45" s="14"/>
      <c r="D45" s="14" t="s">
        <v>254</v>
      </c>
      <c r="E45" s="14"/>
      <c r="F45" s="14"/>
      <c r="G45" s="16"/>
      <c r="H45" s="16"/>
      <c r="I45" s="16"/>
    </row>
    <row r="46" spans="1:9" ht="32" x14ac:dyDescent="0.2">
      <c r="A46" s="13" t="s">
        <v>111</v>
      </c>
      <c r="B46" s="13"/>
      <c r="C46" s="13"/>
      <c r="D46" s="13" t="s">
        <v>252</v>
      </c>
      <c r="E46" s="13" t="s">
        <v>251</v>
      </c>
      <c r="F46" s="13"/>
      <c r="G46" s="16"/>
      <c r="H46" s="16"/>
      <c r="I46" s="16"/>
    </row>
    <row r="47" spans="1:9" ht="32" x14ac:dyDescent="0.2">
      <c r="A47" s="14" t="s">
        <v>113</v>
      </c>
      <c r="B47" s="14"/>
      <c r="C47" s="14"/>
      <c r="D47" s="14" t="s">
        <v>251</v>
      </c>
      <c r="E47" s="14" t="s">
        <v>252</v>
      </c>
      <c r="F47" s="14"/>
      <c r="G47" s="16"/>
      <c r="H47" s="16"/>
      <c r="I47" s="16"/>
    </row>
    <row r="48" spans="1:9" ht="32" x14ac:dyDescent="0.2">
      <c r="A48" s="13" t="s">
        <v>115</v>
      </c>
      <c r="B48" s="13"/>
      <c r="C48" s="13"/>
      <c r="D48" s="13" t="s">
        <v>252</v>
      </c>
      <c r="E48" s="13" t="s">
        <v>251</v>
      </c>
      <c r="F48" s="13"/>
      <c r="G48" s="16"/>
      <c r="H48" s="16"/>
      <c r="I48" s="16"/>
    </row>
    <row r="49" spans="1:9" ht="32" x14ac:dyDescent="0.2">
      <c r="A49" s="14" t="s">
        <v>117</v>
      </c>
      <c r="B49" s="14"/>
      <c r="C49" s="14"/>
      <c r="D49" s="14" t="s">
        <v>252</v>
      </c>
      <c r="E49" s="14"/>
      <c r="F49" s="14"/>
      <c r="G49" s="16"/>
      <c r="H49" s="16"/>
      <c r="I49" s="16"/>
    </row>
    <row r="50" spans="1:9" ht="48" x14ac:dyDescent="0.2">
      <c r="A50" s="13" t="s">
        <v>119</v>
      </c>
      <c r="B50" s="13"/>
      <c r="C50" s="13"/>
      <c r="D50" s="13" t="s">
        <v>251</v>
      </c>
      <c r="E50" s="13"/>
      <c r="F50" s="13"/>
      <c r="G50" s="16"/>
      <c r="H50" s="16"/>
      <c r="I50" s="16"/>
    </row>
    <row r="51" spans="1:9" ht="32" x14ac:dyDescent="0.2">
      <c r="A51" s="14" t="s">
        <v>121</v>
      </c>
      <c r="B51" s="14"/>
      <c r="C51" s="14"/>
      <c r="D51" s="14" t="s">
        <v>251</v>
      </c>
      <c r="E51" s="14"/>
      <c r="F51" s="14"/>
      <c r="G51" s="16"/>
      <c r="H51" s="16"/>
      <c r="I51" s="16"/>
    </row>
    <row r="52" spans="1:9" ht="48" x14ac:dyDescent="0.2">
      <c r="A52" s="13" t="s">
        <v>123</v>
      </c>
      <c r="B52" s="13"/>
      <c r="C52" s="13"/>
      <c r="D52" s="13" t="s">
        <v>252</v>
      </c>
      <c r="E52" s="13"/>
      <c r="F52" s="13"/>
      <c r="G52" s="16"/>
      <c r="H52" s="16"/>
      <c r="I52" s="16"/>
    </row>
    <row r="53" spans="1:9" ht="48" x14ac:dyDescent="0.2">
      <c r="A53" s="14" t="s">
        <v>125</v>
      </c>
      <c r="B53" s="14"/>
      <c r="C53" s="14"/>
      <c r="D53" s="14" t="s">
        <v>256</v>
      </c>
      <c r="E53" s="14" t="s">
        <v>258</v>
      </c>
      <c r="F53" s="14"/>
      <c r="G53" s="16"/>
      <c r="H53" s="16"/>
      <c r="I53" s="16"/>
    </row>
    <row r="54" spans="1:9" ht="32" x14ac:dyDescent="0.2">
      <c r="A54" s="13" t="s">
        <v>127</v>
      </c>
      <c r="B54" s="13"/>
      <c r="C54" s="13"/>
      <c r="D54" s="13" t="s">
        <v>252</v>
      </c>
      <c r="E54" s="13"/>
      <c r="F54" s="13"/>
      <c r="G54" s="16"/>
      <c r="H54" s="16"/>
      <c r="I54" s="16"/>
    </row>
    <row r="55" spans="1:9" ht="48" x14ac:dyDescent="0.2">
      <c r="A55" s="14" t="s">
        <v>129</v>
      </c>
      <c r="B55" s="14"/>
      <c r="C55" s="14"/>
      <c r="D55" s="14" t="s">
        <v>251</v>
      </c>
      <c r="E55" s="14" t="s">
        <v>252</v>
      </c>
      <c r="F55" s="14"/>
      <c r="G55" s="16"/>
      <c r="H55" s="16"/>
      <c r="I55" s="16"/>
    </row>
    <row r="56" spans="1:9" ht="32" x14ac:dyDescent="0.2">
      <c r="A56" s="13" t="s">
        <v>131</v>
      </c>
      <c r="B56" s="13"/>
      <c r="C56" s="13"/>
      <c r="D56" s="13" t="s">
        <v>252</v>
      </c>
      <c r="E56" s="13"/>
      <c r="F56" s="13"/>
      <c r="G56" s="16"/>
      <c r="H56" s="16"/>
      <c r="I56" s="16"/>
    </row>
    <row r="57" spans="1:9" ht="48" x14ac:dyDescent="0.2">
      <c r="A57" s="14" t="s">
        <v>133</v>
      </c>
      <c r="B57" s="14"/>
      <c r="C57" s="14"/>
      <c r="D57" s="14" t="s">
        <v>255</v>
      </c>
      <c r="E57" s="14" t="s">
        <v>252</v>
      </c>
      <c r="F57" s="14"/>
      <c r="G57" s="16"/>
      <c r="H57" s="16"/>
      <c r="I57" s="16"/>
    </row>
    <row r="58" spans="1:9" ht="32" x14ac:dyDescent="0.2">
      <c r="A58" s="13" t="s">
        <v>135</v>
      </c>
      <c r="B58" s="13"/>
      <c r="C58" s="13"/>
      <c r="D58" s="13" t="s">
        <v>252</v>
      </c>
      <c r="E58" s="13"/>
      <c r="F58" s="13"/>
      <c r="G58" s="16"/>
      <c r="H58" s="16"/>
      <c r="I58" s="16"/>
    </row>
    <row r="59" spans="1:9" ht="32" x14ac:dyDescent="0.2">
      <c r="A59" s="14" t="s">
        <v>137</v>
      </c>
      <c r="B59" s="14"/>
      <c r="C59" s="14"/>
      <c r="D59" s="14" t="s">
        <v>251</v>
      </c>
      <c r="E59" s="14" t="s">
        <v>252</v>
      </c>
      <c r="F59" s="14"/>
      <c r="G59" s="16"/>
      <c r="H59" s="16"/>
      <c r="I59" s="16"/>
    </row>
    <row r="60" spans="1:9" ht="32" x14ac:dyDescent="0.2">
      <c r="A60" s="13" t="s">
        <v>139</v>
      </c>
      <c r="B60" s="13"/>
      <c r="C60" s="13"/>
      <c r="D60" s="13" t="s">
        <v>254</v>
      </c>
      <c r="E60" s="13"/>
      <c r="F60" s="13"/>
      <c r="G60" s="16"/>
      <c r="H60" s="16"/>
      <c r="I60" s="16"/>
    </row>
    <row r="61" spans="1:9" ht="64" x14ac:dyDescent="0.2">
      <c r="A61" s="14" t="s">
        <v>141</v>
      </c>
      <c r="B61" s="14"/>
      <c r="C61" s="14"/>
      <c r="D61" s="14" t="s">
        <v>254</v>
      </c>
      <c r="E61" s="14"/>
      <c r="F61" s="14"/>
      <c r="G61" s="16"/>
      <c r="H61" s="16"/>
      <c r="I61" s="16"/>
    </row>
    <row r="62" spans="1:9" ht="32" x14ac:dyDescent="0.2">
      <c r="A62" s="13" t="s">
        <v>143</v>
      </c>
      <c r="B62" s="13"/>
      <c r="C62" s="13"/>
      <c r="D62" s="13" t="s">
        <v>251</v>
      </c>
      <c r="E62" s="13" t="s">
        <v>254</v>
      </c>
      <c r="F62" s="13"/>
      <c r="G62" s="16"/>
      <c r="H62" s="16"/>
      <c r="I62" s="16"/>
    </row>
    <row r="63" spans="1:9" ht="48" x14ac:dyDescent="0.2">
      <c r="A63" s="14" t="s">
        <v>145</v>
      </c>
      <c r="B63" s="14"/>
      <c r="C63" s="14"/>
      <c r="D63" s="14" t="s">
        <v>252</v>
      </c>
      <c r="E63" s="14" t="s">
        <v>256</v>
      </c>
      <c r="F63" s="14"/>
      <c r="G63" s="16"/>
      <c r="H63" s="16"/>
      <c r="I63" s="16"/>
    </row>
    <row r="64" spans="1:9" ht="64" x14ac:dyDescent="0.2">
      <c r="A64" s="13" t="s">
        <v>147</v>
      </c>
      <c r="B64" s="13"/>
      <c r="C64" s="13"/>
      <c r="D64" s="13" t="s">
        <v>252</v>
      </c>
      <c r="E64" s="13" t="s">
        <v>256</v>
      </c>
      <c r="F64" s="13"/>
      <c r="G64" s="16"/>
      <c r="H64" s="16"/>
      <c r="I64" s="16"/>
    </row>
    <row r="65" spans="1:9" ht="32" x14ac:dyDescent="0.2">
      <c r="A65" s="14" t="s">
        <v>150</v>
      </c>
      <c r="B65" s="14"/>
      <c r="C65" s="14"/>
      <c r="D65" s="14" t="s">
        <v>251</v>
      </c>
      <c r="E65" s="14"/>
      <c r="F65" s="14"/>
      <c r="G65" s="16"/>
      <c r="H65" s="16"/>
      <c r="I65" s="16"/>
    </row>
    <row r="66" spans="1:9" ht="32" x14ac:dyDescent="0.2">
      <c r="A66" s="13" t="s">
        <v>152</v>
      </c>
      <c r="B66" s="13"/>
      <c r="C66" s="13"/>
      <c r="D66" s="13" t="s">
        <v>251</v>
      </c>
      <c r="E66" s="13"/>
      <c r="F66" s="13"/>
      <c r="G66" s="16"/>
      <c r="H66" s="16"/>
      <c r="I66" s="16"/>
    </row>
    <row r="67" spans="1:9" ht="48" x14ac:dyDescent="0.2">
      <c r="A67" s="14" t="s">
        <v>154</v>
      </c>
      <c r="B67" s="14"/>
      <c r="C67" s="14"/>
      <c r="D67" s="14" t="s">
        <v>251</v>
      </c>
      <c r="E67" s="14" t="s">
        <v>252</v>
      </c>
      <c r="F67" s="14"/>
      <c r="G67" s="16"/>
      <c r="H67" s="16"/>
      <c r="I67" s="16"/>
    </row>
    <row r="68" spans="1:9" ht="32" x14ac:dyDescent="0.2">
      <c r="A68" s="13" t="s">
        <v>156</v>
      </c>
      <c r="B68" s="13"/>
      <c r="C68" s="13"/>
      <c r="D68" s="13" t="s">
        <v>252</v>
      </c>
      <c r="E68" s="13"/>
      <c r="F68" s="13"/>
      <c r="G68" s="16"/>
      <c r="H68" s="16"/>
      <c r="I68" s="16"/>
    </row>
    <row r="69" spans="1:9" ht="32" x14ac:dyDescent="0.2">
      <c r="A69" s="14" t="s">
        <v>158</v>
      </c>
      <c r="B69" s="14"/>
      <c r="C69" s="14"/>
      <c r="D69" s="14" t="s">
        <v>251</v>
      </c>
      <c r="E69" s="14"/>
      <c r="F69" s="14"/>
      <c r="G69" s="16"/>
      <c r="H69" s="16"/>
      <c r="I69" s="16"/>
    </row>
    <row r="70" spans="1:9" ht="32" x14ac:dyDescent="0.2">
      <c r="A70" s="13" t="s">
        <v>160</v>
      </c>
      <c r="B70" s="13"/>
      <c r="C70" s="13"/>
      <c r="D70" s="13" t="s">
        <v>252</v>
      </c>
      <c r="E70" s="13"/>
      <c r="F70" s="13"/>
      <c r="G70" s="16"/>
      <c r="H70" s="16"/>
      <c r="I70" s="16"/>
    </row>
    <row r="71" spans="1:9" ht="32" x14ac:dyDescent="0.2">
      <c r="A71" s="14" t="s">
        <v>162</v>
      </c>
      <c r="B71" s="14"/>
      <c r="C71" s="14"/>
      <c r="D71" s="14" t="s">
        <v>251</v>
      </c>
      <c r="E71" s="14" t="s">
        <v>252</v>
      </c>
      <c r="F71" s="14"/>
      <c r="G71" s="16"/>
      <c r="H71" s="16"/>
      <c r="I71" s="16"/>
    </row>
    <row r="72" spans="1:9" ht="48" x14ac:dyDescent="0.2">
      <c r="A72" s="13" t="s">
        <v>164</v>
      </c>
      <c r="B72" s="13"/>
      <c r="C72" s="13"/>
      <c r="D72" s="13" t="s">
        <v>252</v>
      </c>
      <c r="E72" s="13" t="s">
        <v>253</v>
      </c>
      <c r="F72" s="13"/>
      <c r="G72" s="16"/>
      <c r="H72" s="16"/>
      <c r="I72" s="16"/>
    </row>
    <row r="73" spans="1:9" ht="48" x14ac:dyDescent="0.2">
      <c r="A73" s="14" t="s">
        <v>166</v>
      </c>
      <c r="B73" s="14"/>
      <c r="C73" s="14"/>
      <c r="D73" s="14" t="s">
        <v>253</v>
      </c>
      <c r="E73" s="14"/>
      <c r="F73" s="14"/>
      <c r="G73" s="16"/>
      <c r="H73" s="16"/>
      <c r="I73" s="16"/>
    </row>
    <row r="74" spans="1:9" ht="48" x14ac:dyDescent="0.2">
      <c r="A74" s="13" t="s">
        <v>168</v>
      </c>
      <c r="B74" s="13"/>
      <c r="C74" s="13"/>
      <c r="D74" s="13" t="s">
        <v>252</v>
      </c>
      <c r="E74" s="13"/>
      <c r="F74" s="13"/>
      <c r="G74" s="16"/>
      <c r="H74" s="16"/>
      <c r="I74" s="16"/>
    </row>
    <row r="75" spans="1:9" ht="32" x14ac:dyDescent="0.2">
      <c r="A75" s="14" t="s">
        <v>171</v>
      </c>
      <c r="B75" s="14"/>
      <c r="C75" s="14"/>
      <c r="D75" s="14" t="s">
        <v>254</v>
      </c>
      <c r="E75" s="14"/>
      <c r="F75" s="14"/>
      <c r="G75" s="16"/>
      <c r="H75" s="16"/>
      <c r="I75" s="16"/>
    </row>
    <row r="76" spans="1:9" ht="32" x14ac:dyDescent="0.2">
      <c r="A76" s="13" t="s">
        <v>173</v>
      </c>
      <c r="B76" s="13"/>
      <c r="C76" s="13"/>
      <c r="D76" s="13" t="s">
        <v>254</v>
      </c>
      <c r="E76" s="13"/>
      <c r="F76" s="13"/>
      <c r="G76" s="16"/>
      <c r="H76" s="16"/>
      <c r="I76" s="16"/>
    </row>
    <row r="77" spans="1:9" ht="32" x14ac:dyDescent="0.2">
      <c r="A77" s="14" t="s">
        <v>175</v>
      </c>
      <c r="B77" s="14"/>
      <c r="C77" s="14"/>
      <c r="D77" s="14" t="s">
        <v>251</v>
      </c>
      <c r="E77" s="14"/>
      <c r="F77" s="14"/>
      <c r="G77" s="16"/>
      <c r="H77" s="16"/>
      <c r="I77" s="16"/>
    </row>
    <row r="78" spans="1:9" ht="32" x14ac:dyDescent="0.2">
      <c r="A78" s="13" t="s">
        <v>177</v>
      </c>
      <c r="B78" s="13"/>
      <c r="C78" s="13"/>
      <c r="D78" s="13" t="s">
        <v>252</v>
      </c>
      <c r="E78" s="13"/>
      <c r="F78" s="13"/>
      <c r="G78" s="16"/>
      <c r="H78" s="16"/>
      <c r="I78" s="16"/>
    </row>
    <row r="79" spans="1:9" ht="32" x14ac:dyDescent="0.2">
      <c r="A79" s="14" t="s">
        <v>179</v>
      </c>
      <c r="B79" s="14"/>
      <c r="C79" s="14"/>
      <c r="D79" s="14" t="s">
        <v>251</v>
      </c>
      <c r="E79" s="14"/>
      <c r="F79" s="14"/>
      <c r="G79" s="16"/>
      <c r="H79" s="16"/>
      <c r="I79" s="16"/>
    </row>
    <row r="80" spans="1:9" ht="32" x14ac:dyDescent="0.2">
      <c r="A80" s="13" t="s">
        <v>181</v>
      </c>
      <c r="B80" s="13"/>
      <c r="C80" s="13"/>
      <c r="D80" s="13" t="s">
        <v>252</v>
      </c>
      <c r="E80" s="13"/>
      <c r="F80" s="13"/>
      <c r="G80" s="16"/>
      <c r="H80" s="16"/>
      <c r="I80" s="16"/>
    </row>
    <row r="81" spans="1:9" ht="32" x14ac:dyDescent="0.2">
      <c r="A81" s="14" t="s">
        <v>183</v>
      </c>
      <c r="B81" s="14"/>
      <c r="C81" s="14"/>
      <c r="D81" s="14" t="s">
        <v>252</v>
      </c>
      <c r="E81" s="14" t="s">
        <v>256</v>
      </c>
      <c r="F81" s="14"/>
      <c r="G81" s="16"/>
      <c r="H81" s="16"/>
      <c r="I81" s="16"/>
    </row>
    <row r="82" spans="1:9" ht="48" x14ac:dyDescent="0.2">
      <c r="A82" s="13" t="s">
        <v>185</v>
      </c>
      <c r="B82" s="13"/>
      <c r="C82" s="13"/>
      <c r="D82" s="13" t="s">
        <v>252</v>
      </c>
      <c r="E82" s="13" t="s">
        <v>258</v>
      </c>
      <c r="F82" s="13"/>
      <c r="G82" s="16"/>
      <c r="H82" s="16"/>
      <c r="I82" s="16"/>
    </row>
    <row r="83" spans="1:9" ht="32" x14ac:dyDescent="0.2">
      <c r="A83" s="14" t="s">
        <v>187</v>
      </c>
      <c r="B83" s="14"/>
      <c r="C83" s="14"/>
      <c r="D83" s="14" t="s">
        <v>252</v>
      </c>
      <c r="E83" s="14" t="s">
        <v>256</v>
      </c>
      <c r="F83" s="14"/>
      <c r="G83" s="16"/>
      <c r="H83" s="16"/>
      <c r="I83" s="16"/>
    </row>
    <row r="84" spans="1:9" ht="32" x14ac:dyDescent="0.2">
      <c r="A84" s="13" t="s">
        <v>190</v>
      </c>
      <c r="B84" s="13"/>
      <c r="C84" s="13"/>
      <c r="D84" s="13" t="s">
        <v>254</v>
      </c>
      <c r="E84" s="13"/>
      <c r="F84" s="13"/>
      <c r="G84" s="16"/>
      <c r="H84" s="16"/>
      <c r="I84" s="16"/>
    </row>
    <row r="85" spans="1:9" ht="32" x14ac:dyDescent="0.2">
      <c r="A85" s="14" t="s">
        <v>192</v>
      </c>
      <c r="B85" s="14"/>
      <c r="C85" s="14"/>
      <c r="D85" s="14" t="s">
        <v>252</v>
      </c>
      <c r="E85" s="14" t="s">
        <v>257</v>
      </c>
      <c r="F85" s="14"/>
      <c r="G85" s="16"/>
      <c r="H85" s="16"/>
      <c r="I85" s="16"/>
    </row>
    <row r="86" spans="1:9" ht="48" x14ac:dyDescent="0.2">
      <c r="A86" s="13" t="s">
        <v>194</v>
      </c>
      <c r="B86" s="13"/>
      <c r="C86" s="13"/>
      <c r="D86" s="13" t="s">
        <v>258</v>
      </c>
      <c r="E86" s="13" t="s">
        <v>253</v>
      </c>
      <c r="F86" s="13"/>
      <c r="G86" s="16"/>
      <c r="H86" s="16"/>
      <c r="I86" s="16"/>
    </row>
    <row r="87" spans="1:9" ht="32" x14ac:dyDescent="0.2">
      <c r="A87" s="14" t="s">
        <v>196</v>
      </c>
      <c r="B87" s="14"/>
      <c r="C87" s="14"/>
      <c r="D87" s="14" t="s">
        <v>251</v>
      </c>
      <c r="E87" s="14"/>
      <c r="F87" s="14"/>
      <c r="G87" s="16"/>
      <c r="H87" s="16"/>
      <c r="I87" s="16"/>
    </row>
    <row r="88" spans="1:9" ht="48" x14ac:dyDescent="0.2">
      <c r="A88" s="13" t="s">
        <v>198</v>
      </c>
      <c r="B88" s="13"/>
      <c r="C88" s="13"/>
      <c r="D88" s="13" t="s">
        <v>252</v>
      </c>
      <c r="E88" s="13" t="s">
        <v>251</v>
      </c>
      <c r="F88" s="13"/>
      <c r="G88" s="16"/>
      <c r="H88" s="16"/>
      <c r="I88" s="16"/>
    </row>
    <row r="89" spans="1:9" ht="48" x14ac:dyDescent="0.2">
      <c r="A89" s="14" t="s">
        <v>200</v>
      </c>
      <c r="B89" s="14"/>
      <c r="C89" s="14"/>
      <c r="D89" s="14" t="s">
        <v>258</v>
      </c>
      <c r="E89" s="14"/>
      <c r="F89" s="14"/>
      <c r="G89" s="16"/>
      <c r="H89" s="16"/>
      <c r="I89" s="16"/>
    </row>
    <row r="90" spans="1:9" ht="32" x14ac:dyDescent="0.2">
      <c r="A90" s="13" t="s">
        <v>202</v>
      </c>
      <c r="B90" s="13"/>
      <c r="C90" s="13"/>
      <c r="D90" s="13" t="s">
        <v>252</v>
      </c>
      <c r="E90" s="13" t="s">
        <v>251</v>
      </c>
      <c r="F90" s="13"/>
      <c r="G90" s="16"/>
      <c r="H90" s="16"/>
      <c r="I90" s="16"/>
    </row>
    <row r="91" spans="1:9" ht="32" x14ac:dyDescent="0.2">
      <c r="A91" s="14" t="s">
        <v>204</v>
      </c>
      <c r="B91" s="14"/>
      <c r="C91" s="14"/>
      <c r="D91" s="14" t="s">
        <v>252</v>
      </c>
      <c r="E91" s="14" t="s">
        <v>256</v>
      </c>
      <c r="F91" s="14"/>
      <c r="G91" s="16"/>
      <c r="H91" s="16"/>
      <c r="I91" s="16"/>
    </row>
    <row r="92" spans="1:9" ht="32" x14ac:dyDescent="0.2">
      <c r="A92" s="13" t="s">
        <v>206</v>
      </c>
      <c r="B92" s="13"/>
      <c r="C92" s="13"/>
      <c r="D92" s="13" t="s">
        <v>255</v>
      </c>
      <c r="E92" s="13"/>
      <c r="F92" s="13"/>
      <c r="G92" s="16"/>
      <c r="H92" s="16"/>
      <c r="I92" s="16"/>
    </row>
    <row r="93" spans="1:9" ht="48" x14ac:dyDescent="0.2">
      <c r="A93" s="14" t="s">
        <v>208</v>
      </c>
      <c r="B93" s="14"/>
      <c r="C93" s="14"/>
      <c r="D93" s="14" t="s">
        <v>252</v>
      </c>
      <c r="E93" s="14" t="s">
        <v>258</v>
      </c>
      <c r="F93" s="14"/>
      <c r="G93" s="16"/>
      <c r="H93" s="16"/>
      <c r="I93" s="16"/>
    </row>
    <row r="94" spans="1:9" ht="32" x14ac:dyDescent="0.2">
      <c r="A94" s="13" t="s">
        <v>210</v>
      </c>
      <c r="B94" s="13"/>
      <c r="C94" s="13"/>
      <c r="D94" s="13" t="s">
        <v>251</v>
      </c>
      <c r="E94" s="13"/>
      <c r="F94" s="13"/>
      <c r="G94" s="16"/>
      <c r="H94" s="16"/>
      <c r="I94" s="16"/>
    </row>
    <row r="95" spans="1:9" ht="80" x14ac:dyDescent="0.2">
      <c r="A95" s="14" t="s">
        <v>213</v>
      </c>
      <c r="B95" s="14"/>
      <c r="C95" s="14"/>
      <c r="D95" s="14" t="s">
        <v>251</v>
      </c>
      <c r="E95" s="14" t="s">
        <v>256</v>
      </c>
      <c r="F95" s="14" t="s">
        <v>252</v>
      </c>
      <c r="G95" s="16"/>
      <c r="H95" s="16"/>
      <c r="I95" s="16"/>
    </row>
    <row r="96" spans="1:9" ht="32" x14ac:dyDescent="0.2">
      <c r="A96" s="13" t="s">
        <v>215</v>
      </c>
      <c r="B96" s="13"/>
      <c r="C96" s="13"/>
      <c r="D96" s="13" t="s">
        <v>251</v>
      </c>
      <c r="E96" s="13"/>
      <c r="F96" s="13"/>
      <c r="G96" s="16"/>
      <c r="H96" s="16"/>
      <c r="I96" s="16"/>
    </row>
    <row r="97" spans="1:9" ht="32" x14ac:dyDescent="0.2">
      <c r="A97" s="14" t="s">
        <v>217</v>
      </c>
      <c r="B97" s="14"/>
      <c r="C97" s="14"/>
      <c r="D97" s="14" t="s">
        <v>252</v>
      </c>
      <c r="E97" s="14" t="s">
        <v>257</v>
      </c>
      <c r="F97" s="14"/>
      <c r="G97" s="16"/>
      <c r="H97" s="16"/>
      <c r="I97" s="16"/>
    </row>
    <row r="98" spans="1:9" ht="32" x14ac:dyDescent="0.2">
      <c r="A98" s="13" t="s">
        <v>219</v>
      </c>
      <c r="B98" s="13"/>
      <c r="C98" s="13"/>
      <c r="D98" s="13" t="s">
        <v>251</v>
      </c>
      <c r="E98" s="13"/>
      <c r="F98" s="13"/>
      <c r="G98" s="16"/>
      <c r="H98" s="16"/>
      <c r="I98" s="16"/>
    </row>
    <row r="99" spans="1:9" ht="32" x14ac:dyDescent="0.2">
      <c r="A99" s="14" t="s">
        <v>221</v>
      </c>
      <c r="B99" s="14"/>
      <c r="C99" s="14"/>
      <c r="D99" s="14" t="s">
        <v>252</v>
      </c>
      <c r="E99" s="14"/>
      <c r="F99" s="14"/>
      <c r="G99" s="16"/>
      <c r="H99" s="16"/>
      <c r="I99" s="16"/>
    </row>
    <row r="100" spans="1:9" x14ac:dyDescent="0.2">
      <c r="A100" s="13"/>
      <c r="B100" s="13"/>
      <c r="C100" s="13"/>
      <c r="D100" s="13"/>
      <c r="E100" s="13"/>
      <c r="F100" s="13"/>
      <c r="G100" s="16"/>
      <c r="H100" s="16"/>
      <c r="I100" s="16"/>
    </row>
    <row r="101" spans="1:9" ht="32" x14ac:dyDescent="0.2">
      <c r="A101" s="14" t="s">
        <v>223</v>
      </c>
      <c r="B101" s="14"/>
      <c r="C101" s="14"/>
      <c r="D101" s="14" t="s">
        <v>252</v>
      </c>
      <c r="E101" s="14"/>
      <c r="F101" s="14"/>
      <c r="G101" s="16"/>
      <c r="H101" s="16"/>
      <c r="I101" s="16"/>
    </row>
    <row r="102" spans="1:9" ht="32" x14ac:dyDescent="0.2">
      <c r="A102" s="13" t="s">
        <v>225</v>
      </c>
      <c r="B102" s="13"/>
      <c r="C102" s="13"/>
      <c r="D102" s="13" t="s">
        <v>251</v>
      </c>
      <c r="E102" s="13" t="s">
        <v>252</v>
      </c>
      <c r="F102" s="13"/>
      <c r="G102" s="16"/>
      <c r="H102" s="16"/>
      <c r="I102"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Cleaned_data</vt:lpstr>
      <vt:lpstr>Fall23_Demographics</vt:lpstr>
      <vt:lpstr>Descriptive_statistics</vt:lpstr>
      <vt:lpstr>Figure_data</vt:lpstr>
      <vt:lpstr>Figure_1</vt:lpstr>
      <vt:lpstr>Figure_2</vt:lpstr>
      <vt:lpstr>Open_response_1</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Borycz, Joshua D</cp:lastModifiedBy>
  <cp:revision/>
  <dcterms:created xsi:type="dcterms:W3CDTF">2023-10-16T18:39:46Z</dcterms:created>
  <dcterms:modified xsi:type="dcterms:W3CDTF">2024-04-03T17:34:25Z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