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https://vanderbilt365-my.sharepoint.com/personal/alexander_j_carroll_vanderbilt_edu/Documents/ASEE Abstracts/2024_ASEE/ELD/"/>
    </mc:Choice>
  </mc:AlternateContent>
  <xr:revisionPtr revIDLastSave="252" documentId="8_{EE73FD67-E274-4127-872F-E464951AE273}" xr6:coauthVersionLast="47" xr6:coauthVersionMax="47" xr10:uidLastSave="{CE681918-539F-4719-9E3A-61EBC80D7E89}"/>
  <bookViews>
    <workbookView xWindow="28680" yWindow="-120" windowWidth="29040" windowHeight="15840" activeTab="5" xr2:uid="{00000000-000D-0000-FFFF-FFFF00000000}"/>
  </bookViews>
  <sheets>
    <sheet name="Cleaned_data" sheetId="1" r:id="rId1"/>
    <sheet name="Fall23_Demographics" sheetId="2" r:id="rId2"/>
    <sheet name="Descriptive_statistics" sheetId="3" r:id="rId3"/>
    <sheet name="Figure_data" sheetId="4" r:id="rId4"/>
    <sheet name="Figure_1" sheetId="8" r:id="rId5"/>
    <sheet name="Figure_2" sheetId="9" r:id="rId6"/>
  </sheets>
  <definedNames>
    <definedName name="_xlnm._FilterDatabase" localSheetId="3" hidden="1">Figure_data!$A$1:$B$103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1" i="4" l="1"/>
  <c r="B109" i="4"/>
  <c r="B108" i="4"/>
  <c r="B107" i="4"/>
  <c r="B106" i="4"/>
  <c r="B105" i="4"/>
  <c r="A111" i="4"/>
  <c r="A109" i="4"/>
  <c r="A108" i="4"/>
  <c r="A107" i="4"/>
  <c r="A106" i="4"/>
  <c r="A105" i="4"/>
  <c r="B107" i="3"/>
  <c r="A107" i="3"/>
  <c r="B106" i="3"/>
  <c r="A106" i="3"/>
  <c r="B105" i="3"/>
  <c r="A105" i="3"/>
  <c r="E3" i="2"/>
  <c r="E4" i="2"/>
  <c r="E5" i="2"/>
  <c r="E6" i="2"/>
  <c r="E7" i="2"/>
  <c r="E8" i="2"/>
  <c r="E9" i="2"/>
  <c r="E10" i="2"/>
  <c r="E11" i="2"/>
  <c r="E12" i="2"/>
  <c r="E13" i="2"/>
  <c r="E2" i="2"/>
  <c r="D13" i="2"/>
  <c r="C13" i="2"/>
  <c r="B13" i="2"/>
  <c r="D3" i="2"/>
  <c r="D4" i="2"/>
  <c r="D5" i="2"/>
  <c r="D6" i="2"/>
  <c r="D7" i="2"/>
  <c r="D8" i="2"/>
  <c r="D9" i="2"/>
  <c r="D10" i="2"/>
  <c r="D11" i="2"/>
  <c r="D2" i="2"/>
  <c r="B3" i="2"/>
  <c r="B4" i="2"/>
  <c r="B5" i="2"/>
  <c r="B6" i="2"/>
  <c r="B7" i="2"/>
  <c r="B8" i="2"/>
  <c r="B9" i="2"/>
  <c r="B10" i="2"/>
  <c r="B11" i="2"/>
  <c r="B2" i="2"/>
</calcChain>
</file>

<file path=xl/sharedStrings.xml><?xml version="1.0" encoding="utf-8"?>
<sst xmlns="http://schemas.openxmlformats.org/spreadsheetml/2006/main" count="848" uniqueCount="243">
  <si>
    <t>ID</t>
  </si>
  <si>
    <t>Start time</t>
  </si>
  <si>
    <t>Completion time</t>
  </si>
  <si>
    <t>Email</t>
  </si>
  <si>
    <t>Name</t>
  </si>
  <si>
    <t>Last modified time</t>
  </si>
  <si>
    <t>Before the library session, how frequently had you used AI tools like ChatGPT for research related assignments or tasks? </t>
  </si>
  <si>
    <t>Following the library session, how likely are you to use AI tools like ChatGPT for research related assignments or tasks? </t>
  </si>
  <si>
    <t>What's a potential limitation of using AI tools like ChatGPT for conducting background research?</t>
  </si>
  <si>
    <t>What's a potentially useful way to use AI tools like ChatGPT when conducting background research?</t>
  </si>
  <si>
    <t>anonymous</t>
  </si>
  <si>
    <t>2 - Rarely</t>
  </si>
  <si>
    <t>4 - Likely</t>
  </si>
  <si>
    <t xml:space="preserve">Information is limited to 2021 and before and it is limited in the information it can provide </t>
  </si>
  <si>
    <t xml:space="preserve">It is a good way to look for topics of interest and it can provide background information </t>
  </si>
  <si>
    <t>3 - Neither likely nor unlikely</t>
  </si>
  <si>
    <t>Very inconsistent results and it sometimes straight up makes material up. That would be very unhelpful in the research process.</t>
  </si>
  <si>
    <t>Generating starting points and ideas to build off of. Very good for getting a general idea and inspiration.</t>
  </si>
  <si>
    <t>1 - Never</t>
  </si>
  <si>
    <t>They can lie and create fake references.</t>
  </si>
  <si>
    <t xml:space="preserve">Gives an overview of a topic, allows you to learn the basics before you find other resources </t>
  </si>
  <si>
    <t>1 - Very unlikely</t>
  </si>
  <si>
    <t xml:space="preserve">ChatGPT is limited to having knowledge only prior to 2021. </t>
  </si>
  <si>
    <t>To get a general idea of a topic or to get a list of potential companies involved in a technology - something that you can follow up on with more credible resources</t>
  </si>
  <si>
    <t>Tools, such as ChatGBT will not let you know whether your idea is bad.</t>
  </si>
  <si>
    <t>If you have all of your information already but don't know how to begin writing about it.</t>
  </si>
  <si>
    <t>5 - Very often</t>
  </si>
  <si>
    <t>5 - Very likely</t>
  </si>
  <si>
    <t>ChatGPT is a conversational chat bot that's job is just to produce answers. This means that it will put producing an answer over the accuracy of said answer.</t>
  </si>
  <si>
    <t>Its very helpful when summarizing long or confusing documents</t>
  </si>
  <si>
    <t>2 - Unlikely</t>
  </si>
  <si>
    <t>Doesn't always use the most legitimate sources</t>
  </si>
  <si>
    <t>As a starting point to gain ideas and information to delve into.</t>
  </si>
  <si>
    <t>3 - Sometimes</t>
  </si>
  <si>
    <t>Information may be collected that is inaccurate and also there is a fine line between conducting background research with honesty and plagiarism.</t>
  </si>
  <si>
    <t xml:space="preserve">AI is very good at understanding what exactly you are referring too within a field. It can often retrieve information much faster than a Google search. It can also 'remember' previous communication. </t>
  </si>
  <si>
    <t>It has a limited scope and doesn't have human-like attributes.</t>
  </si>
  <si>
    <t>It could help with small facts/features of certain topics.</t>
  </si>
  <si>
    <t xml:space="preserve">It isn't particularly useful for writing good quality and accurate technical writing. </t>
  </si>
  <si>
    <t>I think GPT is useful in a similar way as wikipedia, providing a general overview of a topic or giving a starting point to conduct further research. It also could be useful to write outlines and notes.</t>
  </si>
  <si>
    <t>Not up to date, non-technical answers, lack of specificity to what you're looking for, phantom sources and/or not identifying sources</t>
  </si>
  <si>
    <t>Generating ideas &amp; a broader sense of the topic</t>
  </si>
  <si>
    <t>A potential of using Chat GPT is that it still isn't up to date with the most recent trends. Such as someone says that it really only has data for the years of 2020-2021. Still doesn't provide any precise data for the year 2022 or 2023. And since it is AI it can still make mistakes just like any other form of AI software.</t>
  </si>
  <si>
    <t xml:space="preserve">A useful way to using AI tools to conduct a background research is that it can discover key information about potential employers, including company values, work environment, and even potential growth. It can also help conducting background research on a company that can tell whether or not a company will do good in the near future.  </t>
  </si>
  <si>
    <t>It does not know where the source of the information is coming from so it will not tell you whether it is reliable or not.</t>
  </si>
  <si>
    <t>It can summarize a lot of information in a short manner so that you don't have to go through multiple websites.</t>
  </si>
  <si>
    <t xml:space="preserve">The information that AI provides is often a few years old and ChatGPT is usually not able to provide a reliable reference for where this information is coming from. </t>
  </si>
  <si>
    <t>Use it to synthesize information that you have collected in your own research or use it to inform new areas related to your topic for you to research.</t>
  </si>
  <si>
    <t>Inaccuracy on specifics and details - it should be treated like an interactive Wikipedia</t>
  </si>
  <si>
    <t>getting a quick summary or holistic viewpoint of something</t>
  </si>
  <si>
    <t>ChatGPT is just looking to complete sentences with what makes the most sense based on its training data. Thus, when we're doing background research on a narrow topic, ChatGPT could not be trusted as a reliable source (really, it could never be trusted as a source). Also, it doesn't give its sources.</t>
  </si>
  <si>
    <t>It may be useful to reword ideas or explore new avenues of research, but you must ensure that there is a good amount of sources to back up a new research path.</t>
  </si>
  <si>
    <t>4 - Often</t>
  </si>
  <si>
    <t>Becoming too dependent on it. But then again that begs the question of what is "too dependent". I would say I am probably too dependent on a calculator to perform basic math functions, but that does necessarily mean that my relationship with technology is bad. I guess its complicated.</t>
  </si>
  <si>
    <t>It is a great starting point for finding relevant literature. I 100% intend to use it in my research and in my classes as a tool for finding papers of interest. This is particularly because I am dyslexic, so reading and combing through dense texts for fine details can be particularly taxing for me. In this regard, ChatGPT and scite are really Godsends!</t>
  </si>
  <si>
    <t>They do not have an analytic mind. ChatGPT also only has access to papers from before September 2021 and cannot give you article titles.</t>
  </si>
  <si>
    <t>I think Scite can be very useful to help summarize papers or find general, interesting directions of research questions. I think ChatGPT can help with rewording ideas or transforming a research question into a language search engines without AI can understand.</t>
  </si>
  <si>
    <t xml:space="preserve">Answers being untrustworthy and data not up to date so ultimately may not be as efficient as regular literature search. </t>
  </si>
  <si>
    <t>Summarizing main findings of papers could be helpful to get info not in the abstract when screening papers. Could potentially be a helpful lit review tool but I'm personally not inclined toward using AI in general</t>
  </si>
  <si>
    <t>Not up to date</t>
  </si>
  <si>
    <t>Allows you to broadly search research</t>
  </si>
  <si>
    <t>Inability to think - can't ask to solve problems</t>
  </si>
  <si>
    <t>good to summarize information</t>
  </si>
  <si>
    <t>Incorrect or misinterpreted information by the AI, especially more specialized inquiries</t>
  </si>
  <si>
    <t>To get a brief overview of a topic</t>
  </si>
  <si>
    <t>Using AI for background research can sometimes give results that are either inaccurate or not relevant.</t>
  </si>
  <si>
    <t>Using AI critically is still useful. Some of what ChatGPT offers is actually good and relevant, but it is important to view the results critically and to look further into the results it gives you.</t>
  </si>
  <si>
    <t>Lack of connection between papers that the AI tool references and papers it cites.</t>
  </si>
  <si>
    <t>Helps with exhaustive literature searches</t>
  </si>
  <si>
    <t>Limited connection to current papers and inability to cite resources it pulls info from</t>
  </si>
  <si>
    <t>finding new key words, connecting ideas</t>
  </si>
  <si>
    <t>If ChatGTP is not connected to the internet or up to date, it may be missing key findings or papers/</t>
  </si>
  <si>
    <t>Finding general up to date definitions and jumping off points.</t>
  </si>
  <si>
    <t>Making up references, providing false information</t>
  </si>
  <si>
    <t>Good for summarizing information</t>
  </si>
  <si>
    <t>The fact that it is dated and not taking in new information.</t>
  </si>
  <si>
    <t>When creating a list of potential topics to look into related to the project.</t>
  </si>
  <si>
    <t>ChatGPT won't give citations, but scite is much better. I think that not looking into the databases yourself may lead to more missed papers despite the citations provided by scite.</t>
  </si>
  <si>
    <t xml:space="preserve">It's a great place to start! Especially on topics that you don't understand as well because AI does a good job of simplifying and condensing info from many articles saving a lot of time! </t>
  </si>
  <si>
    <t>Incorrect info</t>
  </si>
  <si>
    <t>Finding general info to then research further</t>
  </si>
  <si>
    <t>incorrect results</t>
  </si>
  <si>
    <t>can provide references but not always accurate</t>
  </si>
  <si>
    <t>The training data used for the model might be outdated (i.e. cutoff at 2021).</t>
  </si>
  <si>
    <t>Summarizing longer papers and condensing the information down.</t>
  </si>
  <si>
    <t>It sometimes makes up false information or sources to deliver answers.</t>
  </si>
  <si>
    <t>It can quickly guide you in a research direction without too much front loaded work.</t>
  </si>
  <si>
    <t>Accuracy</t>
  </si>
  <si>
    <t>Understanding the scope of something</t>
  </si>
  <si>
    <t>AI doesn’t give the same answer every time leading to incorrect or widely varying information.</t>
  </si>
  <si>
    <t>AI is a great help in providing structure while researching.</t>
  </si>
  <si>
    <t>It may not be able to access the newest things and depending on what you use, it may make up sources</t>
  </si>
  <si>
    <t>Have it provide a summary of relevant research with citations</t>
  </si>
  <si>
    <t>Bias in training model, pay wall</t>
  </si>
  <si>
    <t>Gather resources quickly rather than trusting the AI for information synthesis.</t>
  </si>
  <si>
    <t xml:space="preserve">AI tools are frequently wrong and do not have the most recent sources.  They also do not often have access to sources not publicly sourced.  </t>
  </si>
  <si>
    <t xml:space="preserve">It is good to get an introduction to sources to than do additional research into. </t>
  </si>
  <si>
    <t>false information, unreliable sources</t>
  </si>
  <si>
    <t>guiding further research and serving as a "starting off point" for more in-depth work</t>
  </si>
  <si>
    <t>Could result in incorrect information</t>
  </si>
  <si>
    <t>Since its a token predictor, you can possibly ask it to generate similar topics that could result in broader background research.</t>
  </si>
  <si>
    <t>Not the most up to date research</t>
  </si>
  <si>
    <t>basic information</t>
  </si>
  <si>
    <t>Not knowing whether the sources are correct or not.</t>
  </si>
  <si>
    <t>When not knowing where to start in a research project.</t>
  </si>
  <si>
    <t>The research it provides can be incorrect and made up. In also cannot access recent studies.</t>
  </si>
  <si>
    <t>To form word strings and get basic information.</t>
  </si>
  <si>
    <t xml:space="preserve">It is limited to information before September 2021, and it has been known to hallucinate and generate completely false information. </t>
  </si>
  <si>
    <t>It can be good for accessing already existing information or generating ideas.</t>
  </si>
  <si>
    <t>AI can be wrong and may provide me with information that is outdated or no longer relevant.</t>
  </si>
  <si>
    <t>It can be used to find articles containing relevant information, and can also provide summaries of these articles.</t>
  </si>
  <si>
    <t>The randomness in the AI response could often lead to wrong information</t>
  </si>
  <si>
    <t>Getting a general brief summary on things that are usually high on fault tolerance</t>
  </si>
  <si>
    <t>ChatGPT, specifically, only has access to information up to the year 2021. This can be a problem when you are conducting research on state of the art technology or current events.</t>
  </si>
  <si>
    <t>Asking chatgpt for general background and potential research topics</t>
  </si>
  <si>
    <t>The articles will not be completely up to date.</t>
  </si>
  <si>
    <t>It can be used to find information very quickly.</t>
  </si>
  <si>
    <t>These tools sometimes give false information, which can be hard to decipher. Working from incorrect information could derail research.</t>
  </si>
  <si>
    <t>These tools can be very useful for generating search prompts and synonyms based on background knowledge. Additionally, scite can be a great resource for useful citations and summaries.</t>
  </si>
  <si>
    <t xml:space="preserve">Overreliance on AI to accomplish background research. Obscourement of research databases not used by AI </t>
  </si>
  <si>
    <t xml:space="preserve">Get topical technical responses that drastically reduce search time for relevant articles related to the subject of interest </t>
  </si>
  <si>
    <t>Not always accurate and can misinterpret search terms.</t>
  </si>
  <si>
    <t>Finding potentially more relevant papers/articles.</t>
  </si>
  <si>
    <t>A limitation of using ChatGPI in particular is that it is not up to date. It only uses information up to about 2020. Additionally, ChatGPT sometimes provides resources that are not real.</t>
  </si>
  <si>
    <t>Tools like ChatGPT can be used to provide general background research in a field because they can compile information from a variety of sources quickly.</t>
  </si>
  <si>
    <t>ChatGPT might make stuff up</t>
  </si>
  <si>
    <t>generate something and people search more reliable sources</t>
  </si>
  <si>
    <t>Limitations in database/journal access, the tendency to create/generate information based off of information available to the model (vs showing existing information).</t>
  </si>
  <si>
    <t>Quickly finding current review sources for a research topic, consolidating a research topic into something feasible, more efficient citations/summaries (less time on time-consuming, low-brain power tasks)</t>
  </si>
  <si>
    <t>The answer it provided are not necessarily true.</t>
  </si>
  <si>
    <t>It can quickly give you a few different paths or opinions that you can go in depth by yourself.</t>
  </si>
  <si>
    <t>A potential limitation of using AI is that it is not up to date and can also "make up" information.</t>
  </si>
  <si>
    <t>A useful way to use AI tools like ChatGPT could be getting ground information and understanding where to start.</t>
  </si>
  <si>
    <t xml:space="preserve">I now use Scite to conduct more efficient literature reviews. </t>
  </si>
  <si>
    <t xml:space="preserve">I don't see a useful purpose for a general model like ChatGPT other than using it to improve grammar and language usage. </t>
  </si>
  <si>
    <t>ChatGPT itself may not be the most useful at finding sources as it is not the most reliable, however other AI tools built for research purposes can in fact be very useful for compiling sources using natural language rather than relying on keywords.</t>
  </si>
  <si>
    <t>It could be useful for finding the more impactful publications in an area while being able to give a basic summary of the paper.</t>
  </si>
  <si>
    <t xml:space="preserve">ChatGPT sometimes gives incorrect links to resources or references. It also only gives fairly old references before 2020. </t>
  </si>
  <si>
    <t xml:space="preserve">The Scite AI tool seems better than ChatGPT in coming up with resources and references. However, it also doesn't provide the most up to date resources. Using AI in combination with a better tool like Web of Science would probably be best. </t>
  </si>
  <si>
    <t xml:space="preserve">This tool can at present wrong information with confidence. When utilizing this tool it is important to validate the information it provides. </t>
  </si>
  <si>
    <t xml:space="preserve">AI tools can synthesize information quickly and reduce the overhead of research time. </t>
  </si>
  <si>
    <t>there have been cases where ChatGPT has invented sources and citations which is a huge issue if those are used for a professional project. it is also sometimes hard for AI to understand simple problems that a human could figure out quickly</t>
  </si>
  <si>
    <t xml:space="preserve">Scite was one of the tools the librarian presented the other day and it is more accurate and verifies its sources </t>
  </si>
  <si>
    <t>No current journal articles</t>
  </si>
  <si>
    <t>Brainstorming broad solution ideas</t>
  </si>
  <si>
    <t>information is older/could be out dated</t>
  </si>
  <si>
    <t>ideas and potential sources</t>
  </si>
  <si>
    <t>Its responses are only as good as your prompts and sometimes ChatGPT outputs erroneous/not up to date data. But this limitation may not be a problem in the future.</t>
  </si>
  <si>
    <t>Summarizing articles for quickly picking out relevant  information.</t>
  </si>
  <si>
    <t>Can cite references that don't actually exist and sometimes writes things that are incmopetent</t>
  </si>
  <si>
    <t xml:space="preserve">brainstorming and generating ideas </t>
  </si>
  <si>
    <t>Out of date information</t>
  </si>
  <si>
    <t>Can make up sources/information.</t>
  </si>
  <si>
    <t xml:space="preserve">Can allow you to develop comprehensive search strings to access the most relevent information you need </t>
  </si>
  <si>
    <t>Database is not fully up to date and can sometimes give you misleading information</t>
  </si>
  <si>
    <t xml:space="preserve">Using ChatGPT to summarize and explain higher level concepts found in research papers is incredible important as well as using it to find some common ideas within the field. </t>
  </si>
  <si>
    <t>They don't have a "sanity check." While they're great to compile lists and collect data, it's not always strung together in a way which makes sense.</t>
  </si>
  <si>
    <t>Useful to generate a list or a specific search string.</t>
  </si>
  <si>
    <t>It cannot synthesis original thought, and therefore is not skilled at directing research.</t>
  </si>
  <si>
    <t>For scraping the web for preliminary summaries on technologies, for discovering patents.</t>
  </si>
  <si>
    <t>These tools can be inaccurate and inconsistent if you want them to provide you with actual background research or useful information.</t>
  </si>
  <si>
    <t>AI tools can help refine wording and search cues to create better results while using other engines to find articles that give actual background research.</t>
  </si>
  <si>
    <t xml:space="preserve">ChatGPT does not release their sources thus their information may be incorrect. </t>
  </si>
  <si>
    <t>ChatGPT can quickly summarize any background research and gives specific bullet points for certain topics</t>
  </si>
  <si>
    <t>ChatGPT cannot give exact resources or numbers.</t>
  </si>
  <si>
    <t>Ask ChatGPT for a base question and see what concepts can be linked to the subject matter of choice.</t>
  </si>
  <si>
    <t>Outdated info</t>
  </si>
  <si>
    <t>Search strings and refining inquiries</t>
  </si>
  <si>
    <t>It can make up false information, it cites and pulls articles that don't actually exist</t>
  </si>
  <si>
    <t>creating search keys</t>
  </si>
  <si>
    <t>information not up to date</t>
  </si>
  <si>
    <t>to perform redundant, mundane tasks like creating a search string to be used in an external database</t>
  </si>
  <si>
    <t>Vague wording</t>
  </si>
  <si>
    <t>Ideas on what to focus on</t>
  </si>
  <si>
    <t xml:space="preserve">It is too confident in its answers </t>
  </si>
  <si>
    <t>Rephrasing or creating outlines</t>
  </si>
  <si>
    <t>It's very agreeable with the way you frame the question, meaning it tends to not give extensive opposing viewpoints and information. It's also generally quite bad at numbers.</t>
  </si>
  <si>
    <t>Gathering introductory/base-level info to gauge what sorts of topics you'll need to dive further into.</t>
  </si>
  <si>
    <t>It can make errors but when questioned is not sure why it made an error</t>
  </si>
  <si>
    <t>Ask it for sources</t>
  </si>
  <si>
    <t>ChatGPT doesn't provide you with all of the scholarly articles available for your research topic</t>
  </si>
  <si>
    <t>ChatGPT provides a great starting point providing background in plain language. Further research is required to obtain scholarly articles to support your background/intro</t>
  </si>
  <si>
    <t>It does not give you consistent results. It often cites papers that are not that impactful.</t>
  </si>
  <si>
    <t>Using it multiple times during an experiment, and confusing the amount of technical replicates that must be used.</t>
  </si>
  <si>
    <t>Biased by recognition of question structure and language.  Often don’t have the capability of doing simple tasks</t>
  </si>
  <si>
    <t xml:space="preserve">Finding reviews and creating citations, helping find gaps in knowledge that are stated explicitly </t>
  </si>
  <si>
    <t>Not having the latest knowledge</t>
  </si>
  <si>
    <t>Summarize papers for faster papers reading</t>
  </si>
  <si>
    <t>LLM sometimes can make up information or pull information from unreliable sources. ChatGPT is also not extremely up to date and only has information up to 2021</t>
  </si>
  <si>
    <t>Maybe to get more general information to being creating a strong foundation and get you going on the right path. It gives you a good starting point on where you want to do your own deeper investigations. It is also good to help debug code and maybe explain functions.</t>
  </si>
  <si>
    <t>Potentially missing articles/resources if your search terms interpreted in the way that you intended</t>
  </si>
  <si>
    <t>Gaining insight into a field you may not necessarily be familiar with and having it explained without as much jargon as a research article would contain</t>
  </si>
  <si>
    <t>Validity of answers, limited reproduction of results, no access to the latest information</t>
  </si>
  <si>
    <t>using it to acquire first information about a specific field (like wikipedia), debugging code, using it to format search lines for literature research</t>
  </si>
  <si>
    <t xml:space="preserve">LLM are sometimes, but not always correct with their information, but they are always confident that the information is correct. </t>
  </si>
  <si>
    <t>Using AI to get a vague, general sense of the field as a starting point. From there it is easier to do a more meaningful deep dive into research.</t>
  </si>
  <si>
    <t xml:space="preserve">You may not have access to all articles (maybe only open source ones?). </t>
  </si>
  <si>
    <t xml:space="preserve">It provides a solid foundation of sources that could be relevant to your research topic and provide good starting points for certain key terms, articles, etc. There are also a lot of ways to search for certain terms/phrases and exclude others, helping to narrow down your search. </t>
  </si>
  <si>
    <t>It makes up sources and struggles with value judgements.</t>
  </si>
  <si>
    <t>Useful as a starting point</t>
  </si>
  <si>
    <t>limited research that is up-to-date (after 2018)</t>
  </si>
  <si>
    <t>to collect existing processes/methods/relevance of your research</t>
  </si>
  <si>
    <t>ChatGPT is not connected real time to the internet, so it isn’t conducting live searches and only has info from up to 2021 (I think). ChatGPT is also prone to “hallucinations” that could compromise credibility. ChatGPT is not authorized for use by some professors.</t>
  </si>
  <si>
    <t>ChatGPT can help simplify the language of an article that is hard to understand. It’s great at generating possible search terms or key phrases to use in databases. It can also be used as a tool to help organize notes.</t>
  </si>
  <si>
    <t>It isn't fully updated on current events and recent history (within the past 3 years)</t>
  </si>
  <si>
    <t>Its so easy to do and it gives you a good summary that is easier to read. There are no adds on the website unlike many article and other sources.</t>
  </si>
  <si>
    <t>It doesn't provide targeted enough results.</t>
  </si>
  <si>
    <t>Asking it general questions and then using the answers to dig deeper in databases.</t>
  </si>
  <si>
    <t xml:space="preserve">A limitation of ChatGPT is that it is dated for 2021, so you miss out on the most recent findings. </t>
  </si>
  <si>
    <t xml:space="preserve">I would use ChatGPT to help me rephrase my search terms becuase sometimes I can picture in my head what I am looking for but I can't find or don't know the technical terms to search and find the correct information. </t>
  </si>
  <si>
    <t>The information could be incorrect in certain instances.</t>
  </si>
  <si>
    <t>More generic research for a basic substance level understanding can be done easily through it.</t>
  </si>
  <si>
    <t>They might provide incorrect information.</t>
  </si>
  <si>
    <t>They are good for brainstorming ideas.</t>
  </si>
  <si>
    <t xml:space="preserve">not updated to recent articles and can contradict itself </t>
  </si>
  <si>
    <t>summaries</t>
  </si>
  <si>
    <t>Course</t>
  </si>
  <si>
    <t>Respondents</t>
  </si>
  <si>
    <t>Enrollment</t>
  </si>
  <si>
    <t>Response_rate</t>
  </si>
  <si>
    <t>BME_4950</t>
  </si>
  <si>
    <t>CSET_3200</t>
  </si>
  <si>
    <t>CPBP_8306</t>
  </si>
  <si>
    <t>CE_2120</t>
  </si>
  <si>
    <t>CHBE_4950</t>
  </si>
  <si>
    <t>ECE_4950</t>
  </si>
  <si>
    <t>BME_8901</t>
  </si>
  <si>
    <t>CHEM_3630/5630</t>
  </si>
  <si>
    <t>ENGM_2210</t>
  </si>
  <si>
    <t>What_course_are_you_currently_enrolled_in_during_which_you_met_with_a_science_and_engineering_librarian?_Please_provide_the_four_letter_course_code_and_the_four_digit_course_number_(e.g.,_CHEM_363...</t>
  </si>
  <si>
    <t>ES_2210</t>
  </si>
  <si>
    <t>Total</t>
  </si>
  <si>
    <t>Response_percentage</t>
  </si>
  <si>
    <t>Rarely</t>
  </si>
  <si>
    <t>Never</t>
  </si>
  <si>
    <t>Sometimes</t>
  </si>
  <si>
    <t>Often</t>
  </si>
  <si>
    <t>Likely</t>
  </si>
  <si>
    <t>Unlikely</t>
  </si>
  <si>
    <t>Very Often</t>
  </si>
  <si>
    <t>Very Unlikely</t>
  </si>
  <si>
    <t>Neither likely nor unlikely</t>
  </si>
  <si>
    <t>Very 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</si>
</sst>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ss"/>
    <numFmt numFmtId="165" formatCode="0.000"/>
    <numFmt numFmtId="166" formatCode="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5" fontId="0" fillId="0" borderId="0" xfId="0" applyNumberFormat="1"/>
    <xf numFmtId="166" fontId="0" fillId="0" borderId="0" xfId="0" applyNumberFormat="1"/>
    <xf numFmtId="0" fontId="2" fillId="2" borderId="1" xfId="0" applyFont="1" applyFill="1" applyBorder="1"/>
    <xf numFmtId="0" fontId="0" fillId="3" borderId="1" xfId="0" applyFont="1" applyFill="1" applyBorder="1"/>
    <xf numFmtId="0" fontId="0" fillId="0" borderId="1" xfId="0" applyFont="1" applyBorder="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Before the library session, how frequently had you used AI tools like ChatGPT for research related assignments or tasks?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Figure_1!$A$1:$A$5</c:f>
              <c:strCache>
                <c:ptCount val="5"/>
                <c:pt idx="0">
                  <c:v>Never</c:v>
                </c:pt>
                <c:pt idx="1">
                  <c:v>Rarely</c:v>
                </c:pt>
                <c:pt idx="2">
                  <c:v>Sometimes</c:v>
                </c:pt>
                <c:pt idx="3">
                  <c:v>Often</c:v>
                </c:pt>
                <c:pt idx="4">
                  <c:v>Very Often</c:v>
                </c:pt>
              </c:strCache>
            </c:strRef>
          </c:cat>
          <c:val>
            <c:numRef>
              <c:f>Figure_1!$B$1:$B$5</c:f>
              <c:numCache>
                <c:formatCode>General</c:formatCode>
                <c:ptCount val="5"/>
                <c:pt idx="0">
                  <c:v>31</c:v>
                </c:pt>
                <c:pt idx="1">
                  <c:v>32</c:v>
                </c:pt>
                <c:pt idx="2">
                  <c:v>27</c:v>
                </c:pt>
                <c:pt idx="3">
                  <c:v>8</c:v>
                </c:pt>
                <c:pt idx="4">
                  <c:v>4</c:v>
                </c:pt>
              </c:numCache>
            </c:numRef>
          </c:val>
          <c:extLst>
            <c:ext xmlns:c16="http://schemas.microsoft.com/office/drawing/2014/chart" uri="{C3380CC4-5D6E-409C-BE32-E72D297353CC}">
              <c16:uniqueId val="{00000000-0BA9-4E0F-B26C-94D4C0B4D324}"/>
            </c:ext>
          </c:extLst>
        </c:ser>
        <c:dLbls>
          <c:showLegendKey val="0"/>
          <c:showVal val="0"/>
          <c:showCatName val="0"/>
          <c:showSerName val="0"/>
          <c:showPercent val="0"/>
          <c:showBubbleSize val="0"/>
        </c:dLbls>
        <c:gapWidth val="182"/>
        <c:axId val="1036584176"/>
        <c:axId val="1585895712"/>
      </c:barChart>
      <c:catAx>
        <c:axId val="10365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95712"/>
        <c:crosses val="autoZero"/>
        <c:auto val="1"/>
        <c:lblAlgn val="ctr"/>
        <c:lblOffset val="100"/>
        <c:noMultiLvlLbl val="0"/>
      </c:catAx>
      <c:valAx>
        <c:axId val="158589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respondents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8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Following the library session, how likely are you to use AI tools like ChatGPT for research related assignments or tasks? </a:t>
            </a:r>
            <a:r>
              <a:rPr lang="en-US" sz="1400" b="0" i="0" u="none" strike="noStrike" baseline="0"/>
              <a:t> </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Figure_2!$A$1:$A$5</c:f>
              <c:strCache>
                <c:ptCount val="5"/>
                <c:pt idx="0">
                  <c:v>Very Unlikely</c:v>
                </c:pt>
                <c:pt idx="1">
                  <c:v>Unlikely</c:v>
                </c:pt>
                <c:pt idx="2">
                  <c:v>Neither likely nor unlikely</c:v>
                </c:pt>
                <c:pt idx="3">
                  <c:v>Likely</c:v>
                </c:pt>
                <c:pt idx="4">
                  <c:v>Very Likely</c:v>
                </c:pt>
              </c:strCache>
            </c:strRef>
          </c:cat>
          <c:val>
            <c:numRef>
              <c:f>Figure_2!$B$1:$B$5</c:f>
              <c:numCache>
                <c:formatCode>General</c:formatCode>
                <c:ptCount val="5"/>
                <c:pt idx="0">
                  <c:v>5</c:v>
                </c:pt>
                <c:pt idx="1">
                  <c:v>7</c:v>
                </c:pt>
                <c:pt idx="2">
                  <c:v>23</c:v>
                </c:pt>
                <c:pt idx="3">
                  <c:v>53</c:v>
                </c:pt>
                <c:pt idx="4">
                  <c:v>14</c:v>
                </c:pt>
              </c:numCache>
            </c:numRef>
          </c:val>
          <c:extLst>
            <c:ext xmlns:c16="http://schemas.microsoft.com/office/drawing/2014/chart" uri="{C3380CC4-5D6E-409C-BE32-E72D297353CC}">
              <c16:uniqueId val="{00000000-5852-41FC-AF93-A78881E09DF2}"/>
            </c:ext>
          </c:extLst>
        </c:ser>
        <c:dLbls>
          <c:showLegendKey val="0"/>
          <c:showVal val="0"/>
          <c:showCatName val="0"/>
          <c:showSerName val="0"/>
          <c:showPercent val="0"/>
          <c:showBubbleSize val="0"/>
        </c:dLbls>
        <c:gapWidth val="182"/>
        <c:axId val="1032066176"/>
        <c:axId val="1599013136"/>
      </c:barChart>
      <c:catAx>
        <c:axId val="103206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013136"/>
        <c:crosses val="autoZero"/>
        <c:auto val="1"/>
        <c:lblAlgn val="ctr"/>
        <c:lblOffset val="100"/>
        <c:noMultiLvlLbl val="0"/>
      </c:catAx>
      <c:valAx>
        <c:axId val="159901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respondents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409575</xdr:colOff>
      <xdr:row>12</xdr:row>
      <xdr:rowOff>14287</xdr:rowOff>
    </xdr:from>
    <xdr:to>
      <xdr:col>18</xdr:col>
      <xdr:colOff>104775</xdr:colOff>
      <xdr:row>27</xdr:row>
      <xdr:rowOff>42862</xdr:rowOff>
    </xdr:to>
    <xdr:graphicFrame macro="">
      <xdr:nvGraphicFramePr>
        <xdr:cNvPr id="2" name="Chart 1">
          <a:extLst>
            <a:ext uri="{FF2B5EF4-FFF2-40B4-BE49-F238E27FC236}">
              <a16:creationId xmlns:a16="http://schemas.microsoft.com/office/drawing/2014/main" id="{138C4978-2140-7B87-E5A5-E6A2845DF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12</xdr:row>
      <xdr:rowOff>11112</xdr:rowOff>
    </xdr:from>
    <xdr:to>
      <xdr:col>16</xdr:col>
      <xdr:colOff>419100</xdr:colOff>
      <xdr:row>27</xdr:row>
      <xdr:rowOff>46037</xdr:rowOff>
    </xdr:to>
    <xdr:graphicFrame macro="">
      <xdr:nvGraphicFramePr>
        <xdr:cNvPr id="2" name="Chart 1">
          <a:extLst>
            <a:ext uri="{FF2B5EF4-FFF2-40B4-BE49-F238E27FC236}">
              <a16:creationId xmlns:a16="http://schemas.microsoft.com/office/drawing/2014/main" id="{7E7530EC-C9E3-485C-5A6E-C7CB11272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3" totalsRowShown="0">
  <autoFilter ref="A1:K103" xr:uid="{00000000-0009-0000-0100-000001000000}"/>
  <tableColumns count="11">
    <tableColumn id="1" xr3:uid="{00000000-0010-0000-0000-000001000000}" name="ID" dataDxfId="10"/>
    <tableColumn id="2" xr3:uid="{00000000-0010-0000-0000-000002000000}" name="Start time" dataDxfId="9"/>
    <tableColumn id="3" xr3:uid="{00000000-0010-0000-0000-000003000000}" name="Completion time" dataDxfId="8"/>
    <tableColumn id="4" xr3:uid="{00000000-0010-0000-0000-000004000000}" name="Email" dataDxfId="7"/>
    <tableColumn id="5" xr3:uid="{00000000-0010-0000-0000-000005000000}" name="Name" dataDxfId="6"/>
    <tableColumn id="6" xr3:uid="{00000000-0010-0000-0000-000006000000}" name="Last modified time" dataDxfId="5"/>
    <tableColumn id="7" xr3:uid="{00000000-0010-0000-0000-000007000000}" name="What_course_are_you_currently_enrolled_in_during_which_you_met_with_a_science_and_engineering_librarian?_Please_provide_the_four_letter_course_code_and_the_four_digit_course_number_(e.g.,_CHEM_363..." dataDxfId="4"/>
    <tableColumn id="8" xr3:uid="{00000000-0010-0000-0000-000008000000}" name="Before the library session, how frequently had you used AI tools like ChatGPT for research related assignments or tasks? " dataDxfId="3"/>
    <tableColumn id="9" xr3:uid="{00000000-0010-0000-0000-000009000000}" name="Following the library session, how likely are you to use AI tools like ChatGPT for research related assignments or tasks? " dataDxfId="2"/>
    <tableColumn id="10" xr3:uid="{00000000-0010-0000-0000-00000A000000}" name="What's a potential limitation of using AI tools like ChatGPT for conducting background research?" dataDxfId="1"/>
    <tableColumn id="11" xr3:uid="{00000000-0010-0000-0000-00000B000000}" name="What's a potentially useful way to use AI tools like ChatGPT when conducting background resear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3"/>
  <sheetViews>
    <sheetView topLeftCell="D1" workbookViewId="0">
      <selection activeCell="I1" sqref="I1"/>
    </sheetView>
  </sheetViews>
  <sheetFormatPr defaultRowHeight="14.5" x14ac:dyDescent="0.35"/>
  <cols>
    <col min="1" max="11" width="20" bestFit="1" customWidth="1"/>
  </cols>
  <sheetData>
    <row r="1" spans="1:11" x14ac:dyDescent="0.35">
      <c r="A1" t="s">
        <v>0</v>
      </c>
      <c r="B1" t="s">
        <v>1</v>
      </c>
      <c r="C1" t="s">
        <v>2</v>
      </c>
      <c r="D1" t="s">
        <v>3</v>
      </c>
      <c r="E1" t="s">
        <v>4</v>
      </c>
      <c r="F1" t="s">
        <v>5</v>
      </c>
      <c r="G1" t="s">
        <v>229</v>
      </c>
      <c r="H1" t="s">
        <v>6</v>
      </c>
      <c r="I1" t="s">
        <v>7</v>
      </c>
      <c r="J1" t="s">
        <v>8</v>
      </c>
      <c r="K1" t="s">
        <v>9</v>
      </c>
    </row>
    <row r="2" spans="1:11" x14ac:dyDescent="0.35">
      <c r="A2">
        <v>1</v>
      </c>
      <c r="B2" s="1">
        <v>45169.733645833301</v>
      </c>
      <c r="C2" s="1">
        <v>45169.735219907401</v>
      </c>
      <c r="D2" t="s">
        <v>10</v>
      </c>
      <c r="F2" s="1"/>
      <c r="G2" t="s">
        <v>227</v>
      </c>
      <c r="H2" t="s">
        <v>11</v>
      </c>
      <c r="I2" t="s">
        <v>12</v>
      </c>
      <c r="J2" t="s">
        <v>13</v>
      </c>
      <c r="K2" t="s">
        <v>14</v>
      </c>
    </row>
    <row r="3" spans="1:11" x14ac:dyDescent="0.35">
      <c r="A3">
        <v>2</v>
      </c>
      <c r="B3" s="1">
        <v>45169.825219907398</v>
      </c>
      <c r="C3" s="1">
        <v>45170.323692129597</v>
      </c>
      <c r="D3" t="s">
        <v>10</v>
      </c>
      <c r="F3" s="1"/>
      <c r="G3" t="s">
        <v>227</v>
      </c>
      <c r="H3" t="s">
        <v>11</v>
      </c>
      <c r="I3" t="s">
        <v>15</v>
      </c>
      <c r="J3" t="s">
        <v>16</v>
      </c>
      <c r="K3" t="s">
        <v>17</v>
      </c>
    </row>
    <row r="4" spans="1:11" x14ac:dyDescent="0.35">
      <c r="A4">
        <v>3</v>
      </c>
      <c r="B4" s="1">
        <v>45170.375243055598</v>
      </c>
      <c r="C4" s="1">
        <v>45170.3765740741</v>
      </c>
      <c r="D4" t="s">
        <v>10</v>
      </c>
      <c r="F4" s="1"/>
      <c r="G4" t="s">
        <v>227</v>
      </c>
      <c r="H4" t="s">
        <v>18</v>
      </c>
      <c r="I4" t="s">
        <v>15</v>
      </c>
      <c r="J4" t="s">
        <v>19</v>
      </c>
      <c r="K4" t="s">
        <v>20</v>
      </c>
    </row>
    <row r="5" spans="1:11" x14ac:dyDescent="0.35">
      <c r="A5">
        <v>4</v>
      </c>
      <c r="B5" s="1">
        <v>45170.446608796301</v>
      </c>
      <c r="C5" s="1">
        <v>45170.448495370401</v>
      </c>
      <c r="D5" t="s">
        <v>10</v>
      </c>
      <c r="F5" s="1"/>
      <c r="G5" t="s">
        <v>228</v>
      </c>
      <c r="H5" t="s">
        <v>18</v>
      </c>
      <c r="I5" t="s">
        <v>21</v>
      </c>
      <c r="J5" t="s">
        <v>22</v>
      </c>
      <c r="K5" t="s">
        <v>23</v>
      </c>
    </row>
    <row r="6" spans="1:11" x14ac:dyDescent="0.35">
      <c r="A6">
        <v>5</v>
      </c>
      <c r="B6" s="1">
        <v>45170.461412037002</v>
      </c>
      <c r="C6" s="1">
        <v>45170.462685185201</v>
      </c>
      <c r="D6" t="s">
        <v>10</v>
      </c>
      <c r="F6" s="1"/>
      <c r="G6" t="s">
        <v>228</v>
      </c>
      <c r="H6" t="s">
        <v>18</v>
      </c>
      <c r="I6" t="s">
        <v>15</v>
      </c>
      <c r="J6" t="s">
        <v>24</v>
      </c>
      <c r="K6" t="s">
        <v>25</v>
      </c>
    </row>
    <row r="7" spans="1:11" x14ac:dyDescent="0.35">
      <c r="A7">
        <v>6</v>
      </c>
      <c r="B7" s="1">
        <v>45170.472673611097</v>
      </c>
      <c r="C7" s="1">
        <v>45170.473437499997</v>
      </c>
      <c r="D7" t="s">
        <v>10</v>
      </c>
      <c r="F7" s="1"/>
      <c r="G7" t="s">
        <v>228</v>
      </c>
      <c r="H7" t="s">
        <v>26</v>
      </c>
      <c r="I7" t="s">
        <v>27</v>
      </c>
      <c r="J7" t="s">
        <v>28</v>
      </c>
      <c r="K7" t="s">
        <v>29</v>
      </c>
    </row>
    <row r="8" spans="1:11" x14ac:dyDescent="0.35">
      <c r="A8">
        <v>7</v>
      </c>
      <c r="B8" s="1">
        <v>45170.478240740696</v>
      </c>
      <c r="C8" s="1">
        <v>45170.478888888902</v>
      </c>
      <c r="D8" t="s">
        <v>10</v>
      </c>
      <c r="F8" s="1"/>
      <c r="G8" t="s">
        <v>228</v>
      </c>
      <c r="H8" t="s">
        <v>18</v>
      </c>
      <c r="I8" t="s">
        <v>30</v>
      </c>
      <c r="J8" t="s">
        <v>31</v>
      </c>
      <c r="K8" t="s">
        <v>32</v>
      </c>
    </row>
    <row r="9" spans="1:11" x14ac:dyDescent="0.35">
      <c r="A9">
        <v>8</v>
      </c>
      <c r="B9" s="1">
        <v>45170.497025463003</v>
      </c>
      <c r="C9" s="1">
        <v>45170.497407407398</v>
      </c>
      <c r="D9" t="s">
        <v>10</v>
      </c>
      <c r="F9" s="1"/>
      <c r="G9" t="s">
        <v>228</v>
      </c>
      <c r="H9" t="s">
        <v>18</v>
      </c>
      <c r="I9" t="s">
        <v>12</v>
      </c>
    </row>
    <row r="10" spans="1:11" x14ac:dyDescent="0.35">
      <c r="A10">
        <v>9</v>
      </c>
      <c r="B10" s="1">
        <v>45170.500381944403</v>
      </c>
      <c r="C10" s="1">
        <v>45170.503287036998</v>
      </c>
      <c r="D10" t="s">
        <v>10</v>
      </c>
      <c r="F10" s="1"/>
      <c r="G10" t="s">
        <v>228</v>
      </c>
      <c r="H10" t="s">
        <v>33</v>
      </c>
      <c r="I10" t="s">
        <v>12</v>
      </c>
      <c r="J10" t="s">
        <v>34</v>
      </c>
      <c r="K10" t="s">
        <v>35</v>
      </c>
    </row>
    <row r="11" spans="1:11" x14ac:dyDescent="0.35">
      <c r="A11">
        <v>10</v>
      </c>
      <c r="B11" s="1">
        <v>45170.571134259299</v>
      </c>
      <c r="C11" s="1">
        <v>45170.572233796302</v>
      </c>
      <c r="D11" t="s">
        <v>10</v>
      </c>
      <c r="F11" s="1"/>
      <c r="G11" t="s">
        <v>228</v>
      </c>
      <c r="H11" t="s">
        <v>18</v>
      </c>
      <c r="I11" t="s">
        <v>12</v>
      </c>
      <c r="J11" t="s">
        <v>36</v>
      </c>
      <c r="K11" t="s">
        <v>37</v>
      </c>
    </row>
    <row r="12" spans="1:11" x14ac:dyDescent="0.35">
      <c r="A12">
        <v>11</v>
      </c>
      <c r="B12" s="1">
        <v>45170.674375000002</v>
      </c>
      <c r="C12" s="1">
        <v>45170.677511574097</v>
      </c>
      <c r="D12" t="s">
        <v>10</v>
      </c>
      <c r="F12" s="1"/>
      <c r="G12" t="s">
        <v>230</v>
      </c>
      <c r="H12" t="s">
        <v>11</v>
      </c>
      <c r="I12" t="s">
        <v>12</v>
      </c>
      <c r="J12" t="s">
        <v>38</v>
      </c>
      <c r="K12" t="s">
        <v>39</v>
      </c>
    </row>
    <row r="13" spans="1:11" x14ac:dyDescent="0.35">
      <c r="A13">
        <v>12</v>
      </c>
      <c r="B13" s="1">
        <v>45170.432500000003</v>
      </c>
      <c r="C13" s="1">
        <v>45170.960821759298</v>
      </c>
      <c r="D13" t="s">
        <v>10</v>
      </c>
      <c r="F13" s="1"/>
      <c r="G13" t="s">
        <v>228</v>
      </c>
      <c r="H13" t="s">
        <v>11</v>
      </c>
      <c r="I13" t="s">
        <v>15</v>
      </c>
      <c r="J13" t="s">
        <v>40</v>
      </c>
      <c r="K13" t="s">
        <v>41</v>
      </c>
    </row>
    <row r="14" spans="1:11" x14ac:dyDescent="0.35">
      <c r="A14">
        <v>13</v>
      </c>
      <c r="B14" s="1">
        <v>45170.964826388903</v>
      </c>
      <c r="C14" s="1">
        <v>45170.974756944401</v>
      </c>
      <c r="D14" t="s">
        <v>10</v>
      </c>
      <c r="F14" s="1"/>
      <c r="G14" t="s">
        <v>228</v>
      </c>
      <c r="H14" t="s">
        <v>33</v>
      </c>
      <c r="I14" t="s">
        <v>12</v>
      </c>
      <c r="J14" t="s">
        <v>42</v>
      </c>
      <c r="K14" t="s">
        <v>43</v>
      </c>
    </row>
    <row r="15" spans="1:11" x14ac:dyDescent="0.35">
      <c r="A15">
        <v>14</v>
      </c>
      <c r="B15" s="1">
        <v>45171.5949189815</v>
      </c>
      <c r="C15" s="1">
        <v>45171.596342592602</v>
      </c>
      <c r="D15" t="s">
        <v>10</v>
      </c>
      <c r="F15" s="1"/>
      <c r="G15" t="s">
        <v>228</v>
      </c>
      <c r="H15" t="s">
        <v>18</v>
      </c>
      <c r="I15" t="s">
        <v>21</v>
      </c>
      <c r="J15" t="s">
        <v>44</v>
      </c>
      <c r="K15" t="s">
        <v>45</v>
      </c>
    </row>
    <row r="16" spans="1:11" x14ac:dyDescent="0.35">
      <c r="A16">
        <v>15</v>
      </c>
      <c r="B16" s="1">
        <v>45171.712141203701</v>
      </c>
      <c r="C16" s="1">
        <v>45171.713113425903</v>
      </c>
      <c r="D16" t="s">
        <v>10</v>
      </c>
      <c r="F16" s="1"/>
      <c r="G16" t="s">
        <v>228</v>
      </c>
      <c r="H16" t="s">
        <v>33</v>
      </c>
      <c r="I16" t="s">
        <v>12</v>
      </c>
      <c r="J16" t="s">
        <v>46</v>
      </c>
      <c r="K16" t="s">
        <v>47</v>
      </c>
    </row>
    <row r="17" spans="1:11" x14ac:dyDescent="0.35">
      <c r="A17">
        <v>16</v>
      </c>
      <c r="B17" s="1">
        <v>45173.683159722197</v>
      </c>
      <c r="C17" s="1">
        <v>45173.683912036999</v>
      </c>
      <c r="D17" t="s">
        <v>10</v>
      </c>
      <c r="F17" s="1"/>
      <c r="G17" t="s">
        <v>227</v>
      </c>
      <c r="H17" t="s">
        <v>33</v>
      </c>
      <c r="I17" t="s">
        <v>12</v>
      </c>
      <c r="J17" t="s">
        <v>48</v>
      </c>
      <c r="K17" t="s">
        <v>49</v>
      </c>
    </row>
    <row r="18" spans="1:11" x14ac:dyDescent="0.35">
      <c r="A18">
        <v>17</v>
      </c>
      <c r="B18" s="1">
        <v>45175.555219907401</v>
      </c>
      <c r="C18" s="1">
        <v>45175.556944444397</v>
      </c>
      <c r="D18" t="s">
        <v>10</v>
      </c>
      <c r="F18" s="1"/>
      <c r="G18" t="s">
        <v>226</v>
      </c>
      <c r="H18" t="s">
        <v>18</v>
      </c>
      <c r="I18" t="s">
        <v>15</v>
      </c>
      <c r="J18" t="s">
        <v>50</v>
      </c>
      <c r="K18" t="s">
        <v>51</v>
      </c>
    </row>
    <row r="19" spans="1:11" x14ac:dyDescent="0.35">
      <c r="A19">
        <v>18</v>
      </c>
      <c r="B19" s="1">
        <v>45175.558576388903</v>
      </c>
      <c r="C19" s="1">
        <v>45175.5909606481</v>
      </c>
      <c r="D19" t="s">
        <v>10</v>
      </c>
      <c r="F19" s="1"/>
      <c r="G19" t="s">
        <v>226</v>
      </c>
      <c r="H19" t="s">
        <v>52</v>
      </c>
      <c r="I19" t="s">
        <v>27</v>
      </c>
      <c r="J19" t="s">
        <v>53</v>
      </c>
      <c r="K19" t="s">
        <v>54</v>
      </c>
    </row>
    <row r="20" spans="1:11" x14ac:dyDescent="0.35">
      <c r="A20">
        <v>19</v>
      </c>
      <c r="B20" s="1">
        <v>45175.658263888901</v>
      </c>
      <c r="C20" s="1">
        <v>45175.66</v>
      </c>
      <c r="D20" t="s">
        <v>10</v>
      </c>
      <c r="F20" s="1"/>
      <c r="G20" t="s">
        <v>226</v>
      </c>
      <c r="H20" t="s">
        <v>11</v>
      </c>
      <c r="I20" t="s">
        <v>12</v>
      </c>
      <c r="J20" t="s">
        <v>55</v>
      </c>
      <c r="K20" t="s">
        <v>56</v>
      </c>
    </row>
    <row r="21" spans="1:11" x14ac:dyDescent="0.35">
      <c r="A21">
        <v>20</v>
      </c>
      <c r="B21" s="1">
        <v>45175.761493055601</v>
      </c>
      <c r="C21" s="1">
        <v>45175.764085648101</v>
      </c>
      <c r="D21" t="s">
        <v>10</v>
      </c>
      <c r="F21" s="1"/>
      <c r="G21" t="s">
        <v>226</v>
      </c>
      <c r="H21" t="s">
        <v>18</v>
      </c>
      <c r="I21" t="s">
        <v>30</v>
      </c>
      <c r="J21" t="s">
        <v>57</v>
      </c>
      <c r="K21" t="s">
        <v>58</v>
      </c>
    </row>
    <row r="22" spans="1:11" x14ac:dyDescent="0.35">
      <c r="A22">
        <v>21</v>
      </c>
      <c r="B22" s="1">
        <v>45176.3967708333</v>
      </c>
      <c r="C22" s="1">
        <v>45176.397245370397</v>
      </c>
      <c r="D22" t="s">
        <v>10</v>
      </c>
      <c r="F22" s="1"/>
      <c r="G22" t="s">
        <v>226</v>
      </c>
      <c r="H22" t="s">
        <v>26</v>
      </c>
      <c r="I22" t="s">
        <v>27</v>
      </c>
      <c r="J22" t="s">
        <v>59</v>
      </c>
      <c r="K22" t="s">
        <v>60</v>
      </c>
    </row>
    <row r="23" spans="1:11" x14ac:dyDescent="0.35">
      <c r="A23">
        <v>22</v>
      </c>
      <c r="B23" s="1">
        <v>45176.396782407399</v>
      </c>
      <c r="C23" s="1">
        <v>45176.3973611111</v>
      </c>
      <c r="D23" t="s">
        <v>10</v>
      </c>
      <c r="F23" s="1"/>
      <c r="G23" t="s">
        <v>226</v>
      </c>
      <c r="H23" t="s">
        <v>33</v>
      </c>
      <c r="I23" t="s">
        <v>12</v>
      </c>
      <c r="J23" t="s">
        <v>61</v>
      </c>
      <c r="K23" t="s">
        <v>62</v>
      </c>
    </row>
    <row r="24" spans="1:11" x14ac:dyDescent="0.35">
      <c r="A24">
        <v>23</v>
      </c>
      <c r="B24" s="1">
        <v>45176.396759259304</v>
      </c>
      <c r="C24" s="1">
        <v>45176.397754629601</v>
      </c>
      <c r="D24" t="s">
        <v>10</v>
      </c>
      <c r="F24" s="1"/>
      <c r="G24" t="s">
        <v>226</v>
      </c>
      <c r="H24" t="s">
        <v>11</v>
      </c>
      <c r="I24" t="s">
        <v>12</v>
      </c>
      <c r="J24" t="s">
        <v>63</v>
      </c>
      <c r="K24" t="s">
        <v>64</v>
      </c>
    </row>
    <row r="25" spans="1:11" x14ac:dyDescent="0.35">
      <c r="A25">
        <v>24</v>
      </c>
      <c r="B25" s="1">
        <v>45176.395219907397</v>
      </c>
      <c r="C25" s="1">
        <v>45176.397789351897</v>
      </c>
      <c r="D25" t="s">
        <v>10</v>
      </c>
      <c r="F25" s="1"/>
      <c r="G25" t="s">
        <v>226</v>
      </c>
      <c r="H25" t="s">
        <v>18</v>
      </c>
      <c r="I25" t="s">
        <v>12</v>
      </c>
      <c r="J25" t="s">
        <v>65</v>
      </c>
      <c r="K25" t="s">
        <v>66</v>
      </c>
    </row>
    <row r="26" spans="1:11" x14ac:dyDescent="0.35">
      <c r="A26">
        <v>25</v>
      </c>
      <c r="B26" s="1">
        <v>45176.397164351903</v>
      </c>
      <c r="C26" s="1">
        <v>45176.398182870398</v>
      </c>
      <c r="D26" t="s">
        <v>10</v>
      </c>
      <c r="F26" s="1"/>
      <c r="G26" t="s">
        <v>226</v>
      </c>
      <c r="H26" t="s">
        <v>18</v>
      </c>
      <c r="I26" t="s">
        <v>15</v>
      </c>
      <c r="J26" t="s">
        <v>67</v>
      </c>
      <c r="K26" t="s">
        <v>68</v>
      </c>
    </row>
    <row r="27" spans="1:11" x14ac:dyDescent="0.35">
      <c r="A27">
        <v>26</v>
      </c>
      <c r="B27" s="1">
        <v>45176.397696759297</v>
      </c>
      <c r="C27" s="1">
        <v>45176.398287037002</v>
      </c>
      <c r="D27" t="s">
        <v>10</v>
      </c>
      <c r="F27" s="1"/>
      <c r="G27" t="s">
        <v>226</v>
      </c>
      <c r="H27" t="s">
        <v>18</v>
      </c>
      <c r="I27" t="s">
        <v>15</v>
      </c>
      <c r="J27" t="s">
        <v>69</v>
      </c>
      <c r="K27" t="s">
        <v>70</v>
      </c>
    </row>
    <row r="28" spans="1:11" x14ac:dyDescent="0.35">
      <c r="A28">
        <v>27</v>
      </c>
      <c r="B28" s="1">
        <v>45176.3976273148</v>
      </c>
      <c r="C28" s="1">
        <v>45176.39875</v>
      </c>
      <c r="D28" t="s">
        <v>10</v>
      </c>
      <c r="F28" s="1"/>
      <c r="G28" t="s">
        <v>226</v>
      </c>
      <c r="H28" t="s">
        <v>11</v>
      </c>
      <c r="I28" t="s">
        <v>15</v>
      </c>
      <c r="J28" t="s">
        <v>71</v>
      </c>
      <c r="K28" t="s">
        <v>72</v>
      </c>
    </row>
    <row r="29" spans="1:11" x14ac:dyDescent="0.35">
      <c r="A29">
        <v>28</v>
      </c>
      <c r="B29" s="1">
        <v>45176.3980324074</v>
      </c>
      <c r="C29" s="1">
        <v>45176.3988888889</v>
      </c>
      <c r="D29" t="s">
        <v>10</v>
      </c>
      <c r="F29" s="1"/>
      <c r="G29" t="s">
        <v>226</v>
      </c>
      <c r="H29" t="s">
        <v>11</v>
      </c>
      <c r="I29" t="s">
        <v>15</v>
      </c>
      <c r="J29" t="s">
        <v>73</v>
      </c>
      <c r="K29" t="s">
        <v>74</v>
      </c>
    </row>
    <row r="30" spans="1:11" x14ac:dyDescent="0.35">
      <c r="A30">
        <v>29</v>
      </c>
      <c r="B30" s="1">
        <v>45176.398645833302</v>
      </c>
      <c r="C30" s="1">
        <v>45176.399895833303</v>
      </c>
      <c r="D30" t="s">
        <v>10</v>
      </c>
      <c r="F30" s="1"/>
      <c r="G30" t="s">
        <v>226</v>
      </c>
      <c r="H30" t="s">
        <v>11</v>
      </c>
      <c r="I30" t="s">
        <v>12</v>
      </c>
      <c r="J30" t="s">
        <v>75</v>
      </c>
      <c r="K30" t="s">
        <v>76</v>
      </c>
    </row>
    <row r="31" spans="1:11" x14ac:dyDescent="0.35">
      <c r="A31">
        <v>30</v>
      </c>
      <c r="B31" s="1">
        <v>45176.397037037001</v>
      </c>
      <c r="C31" s="1">
        <v>45176.4000115741</v>
      </c>
      <c r="D31" t="s">
        <v>10</v>
      </c>
      <c r="F31" s="1"/>
      <c r="G31" t="s">
        <v>226</v>
      </c>
      <c r="H31" t="s">
        <v>11</v>
      </c>
      <c r="I31" t="s">
        <v>12</v>
      </c>
      <c r="J31" t="s">
        <v>77</v>
      </c>
      <c r="K31" t="s">
        <v>78</v>
      </c>
    </row>
    <row r="32" spans="1:11" x14ac:dyDescent="0.35">
      <c r="A32">
        <v>31</v>
      </c>
      <c r="B32" s="1">
        <v>45176.460520833301</v>
      </c>
      <c r="C32" s="1">
        <v>45176.461134259298</v>
      </c>
      <c r="D32" t="s">
        <v>10</v>
      </c>
      <c r="F32" s="1"/>
      <c r="G32" t="s">
        <v>225</v>
      </c>
      <c r="H32" t="s">
        <v>33</v>
      </c>
      <c r="I32" t="s">
        <v>15</v>
      </c>
      <c r="J32" t="s">
        <v>79</v>
      </c>
      <c r="K32" t="s">
        <v>80</v>
      </c>
    </row>
    <row r="33" spans="1:11" x14ac:dyDescent="0.35">
      <c r="A33">
        <v>32</v>
      </c>
      <c r="B33" s="1">
        <v>45176.460601851897</v>
      </c>
      <c r="C33" s="1">
        <v>45176.461180555598</v>
      </c>
      <c r="D33" t="s">
        <v>10</v>
      </c>
      <c r="F33" s="1"/>
      <c r="G33" t="s">
        <v>225</v>
      </c>
      <c r="H33" t="s">
        <v>18</v>
      </c>
      <c r="I33" t="s">
        <v>21</v>
      </c>
      <c r="J33" t="s">
        <v>81</v>
      </c>
      <c r="K33" t="s">
        <v>82</v>
      </c>
    </row>
    <row r="34" spans="1:11" x14ac:dyDescent="0.35">
      <c r="A34">
        <v>33</v>
      </c>
      <c r="B34" s="1">
        <v>45176.460474537002</v>
      </c>
      <c r="C34" s="1">
        <v>45176.4612037037</v>
      </c>
      <c r="D34" t="s">
        <v>10</v>
      </c>
      <c r="F34" s="1"/>
      <c r="G34" t="s">
        <v>225</v>
      </c>
      <c r="H34" t="s">
        <v>11</v>
      </c>
      <c r="I34" t="s">
        <v>12</v>
      </c>
      <c r="J34" t="s">
        <v>83</v>
      </c>
      <c r="K34" t="s">
        <v>84</v>
      </c>
    </row>
    <row r="35" spans="1:11" x14ac:dyDescent="0.35">
      <c r="A35">
        <v>34</v>
      </c>
      <c r="B35" s="1">
        <v>45176.460555555597</v>
      </c>
      <c r="C35" s="1">
        <v>45176.4612037037</v>
      </c>
      <c r="D35" t="s">
        <v>10</v>
      </c>
      <c r="F35" s="1"/>
      <c r="G35" t="s">
        <v>225</v>
      </c>
      <c r="H35" t="s">
        <v>11</v>
      </c>
      <c r="I35" t="s">
        <v>12</v>
      </c>
    </row>
    <row r="36" spans="1:11" x14ac:dyDescent="0.35">
      <c r="A36">
        <v>35</v>
      </c>
      <c r="B36" s="1">
        <v>45176.4605324074</v>
      </c>
      <c r="C36" s="1">
        <v>45176.461307870399</v>
      </c>
      <c r="D36" t="s">
        <v>10</v>
      </c>
      <c r="F36" s="1"/>
      <c r="G36" t="s">
        <v>225</v>
      </c>
      <c r="H36" t="s">
        <v>33</v>
      </c>
      <c r="I36" t="s">
        <v>12</v>
      </c>
      <c r="J36" t="s">
        <v>85</v>
      </c>
      <c r="K36" t="s">
        <v>86</v>
      </c>
    </row>
    <row r="37" spans="1:11" x14ac:dyDescent="0.35">
      <c r="A37">
        <v>36</v>
      </c>
      <c r="B37" s="1">
        <v>45176.460636574098</v>
      </c>
      <c r="C37" s="1">
        <v>45176.461319444403</v>
      </c>
      <c r="D37" t="s">
        <v>10</v>
      </c>
      <c r="F37" s="1"/>
      <c r="G37" t="s">
        <v>225</v>
      </c>
      <c r="H37" t="s">
        <v>33</v>
      </c>
      <c r="I37" t="s">
        <v>15</v>
      </c>
      <c r="J37" t="s">
        <v>87</v>
      </c>
      <c r="K37" t="s">
        <v>88</v>
      </c>
    </row>
    <row r="38" spans="1:11" x14ac:dyDescent="0.35">
      <c r="A38">
        <v>37</v>
      </c>
      <c r="B38" s="1">
        <v>45176.460509259297</v>
      </c>
      <c r="C38" s="1">
        <v>45176.4613425926</v>
      </c>
      <c r="D38" t="s">
        <v>10</v>
      </c>
      <c r="F38" s="1"/>
      <c r="G38" t="s">
        <v>225</v>
      </c>
      <c r="H38" t="s">
        <v>11</v>
      </c>
      <c r="I38" t="s">
        <v>12</v>
      </c>
      <c r="J38" t="s">
        <v>89</v>
      </c>
      <c r="K38" t="s">
        <v>90</v>
      </c>
    </row>
    <row r="39" spans="1:11" x14ac:dyDescent="0.35">
      <c r="A39">
        <v>38</v>
      </c>
      <c r="B39" s="1">
        <v>45176.460555555597</v>
      </c>
      <c r="C39" s="1">
        <v>45176.461377314801</v>
      </c>
      <c r="D39" t="s">
        <v>10</v>
      </c>
      <c r="F39" s="1"/>
      <c r="G39" t="s">
        <v>225</v>
      </c>
      <c r="H39" t="s">
        <v>18</v>
      </c>
      <c r="I39" t="s">
        <v>12</v>
      </c>
      <c r="J39" t="s">
        <v>91</v>
      </c>
      <c r="K39" t="s">
        <v>92</v>
      </c>
    </row>
    <row r="40" spans="1:11" x14ac:dyDescent="0.35">
      <c r="A40">
        <v>39</v>
      </c>
      <c r="B40" s="1">
        <v>45176.460474537002</v>
      </c>
      <c r="C40" s="1">
        <v>45176.4613888889</v>
      </c>
      <c r="D40" t="s">
        <v>10</v>
      </c>
      <c r="F40" s="1"/>
      <c r="G40" t="s">
        <v>225</v>
      </c>
      <c r="H40" t="s">
        <v>52</v>
      </c>
      <c r="I40" t="s">
        <v>12</v>
      </c>
      <c r="J40" t="s">
        <v>93</v>
      </c>
      <c r="K40" t="s">
        <v>94</v>
      </c>
    </row>
    <row r="41" spans="1:11" x14ac:dyDescent="0.35">
      <c r="A41">
        <v>40</v>
      </c>
      <c r="B41" s="1">
        <v>45176.460775462998</v>
      </c>
      <c r="C41" s="1">
        <v>45176.461423611101</v>
      </c>
      <c r="D41" t="s">
        <v>10</v>
      </c>
      <c r="F41" s="1"/>
      <c r="G41" t="s">
        <v>225</v>
      </c>
      <c r="H41" t="s">
        <v>52</v>
      </c>
      <c r="I41" t="s">
        <v>12</v>
      </c>
      <c r="J41" t="s">
        <v>95</v>
      </c>
      <c r="K41" t="s">
        <v>96</v>
      </c>
    </row>
    <row r="42" spans="1:11" x14ac:dyDescent="0.35">
      <c r="A42">
        <v>41</v>
      </c>
      <c r="B42" s="1">
        <v>45176.460601851897</v>
      </c>
      <c r="C42" s="1">
        <v>45176.4614351852</v>
      </c>
      <c r="D42" t="s">
        <v>10</v>
      </c>
      <c r="F42" s="1"/>
      <c r="G42" t="s">
        <v>225</v>
      </c>
      <c r="H42" t="s">
        <v>33</v>
      </c>
      <c r="I42" t="s">
        <v>12</v>
      </c>
      <c r="J42" t="s">
        <v>97</v>
      </c>
      <c r="K42" t="s">
        <v>98</v>
      </c>
    </row>
    <row r="43" spans="1:11" x14ac:dyDescent="0.35">
      <c r="A43">
        <v>42</v>
      </c>
      <c r="B43" s="1">
        <v>45176.4605324074</v>
      </c>
      <c r="C43" s="1">
        <v>45176.461550925902</v>
      </c>
      <c r="D43" t="s">
        <v>10</v>
      </c>
      <c r="F43" s="1"/>
      <c r="G43" t="s">
        <v>225</v>
      </c>
      <c r="H43" t="s">
        <v>33</v>
      </c>
      <c r="I43" t="s">
        <v>12</v>
      </c>
      <c r="J43" t="s">
        <v>99</v>
      </c>
      <c r="K43" t="s">
        <v>100</v>
      </c>
    </row>
    <row r="44" spans="1:11" x14ac:dyDescent="0.35">
      <c r="A44">
        <v>43</v>
      </c>
      <c r="B44" s="1">
        <v>45176.460972222201</v>
      </c>
      <c r="C44" s="1">
        <v>45176.461574074099</v>
      </c>
      <c r="D44" t="s">
        <v>10</v>
      </c>
      <c r="F44" s="1"/>
      <c r="G44" t="s">
        <v>225</v>
      </c>
      <c r="H44" t="s">
        <v>11</v>
      </c>
      <c r="I44" t="s">
        <v>15</v>
      </c>
      <c r="J44" t="s">
        <v>101</v>
      </c>
      <c r="K44" t="s">
        <v>102</v>
      </c>
    </row>
    <row r="45" spans="1:11" x14ac:dyDescent="0.35">
      <c r="A45">
        <v>44</v>
      </c>
      <c r="B45" s="1">
        <v>45176.460902777799</v>
      </c>
      <c r="C45" s="1">
        <v>45176.461574074099</v>
      </c>
      <c r="D45" t="s">
        <v>10</v>
      </c>
      <c r="F45" s="1"/>
      <c r="G45" t="s">
        <v>225</v>
      </c>
      <c r="H45" t="s">
        <v>33</v>
      </c>
      <c r="I45" t="s">
        <v>15</v>
      </c>
      <c r="J45" t="s">
        <v>103</v>
      </c>
      <c r="K45" t="s">
        <v>104</v>
      </c>
    </row>
    <row r="46" spans="1:11" x14ac:dyDescent="0.35">
      <c r="A46">
        <v>45</v>
      </c>
      <c r="B46" s="1">
        <v>45176.460520833301</v>
      </c>
      <c r="C46" s="1">
        <v>45176.461643518502</v>
      </c>
      <c r="D46" t="s">
        <v>10</v>
      </c>
      <c r="F46" s="1"/>
      <c r="G46" t="s">
        <v>225</v>
      </c>
      <c r="H46" t="s">
        <v>52</v>
      </c>
      <c r="I46" t="s">
        <v>12</v>
      </c>
      <c r="J46" t="s">
        <v>105</v>
      </c>
      <c r="K46" t="s">
        <v>106</v>
      </c>
    </row>
    <row r="47" spans="1:11" x14ac:dyDescent="0.35">
      <c r="A47">
        <v>46</v>
      </c>
      <c r="B47" s="1">
        <v>45176.461018518501</v>
      </c>
      <c r="C47" s="1">
        <v>45176.461759259299</v>
      </c>
      <c r="D47" t="s">
        <v>10</v>
      </c>
      <c r="F47" s="1"/>
      <c r="G47" t="s">
        <v>225</v>
      </c>
      <c r="H47" t="s">
        <v>11</v>
      </c>
      <c r="I47" t="s">
        <v>30</v>
      </c>
      <c r="J47" t="s">
        <v>107</v>
      </c>
      <c r="K47" t="s">
        <v>108</v>
      </c>
    </row>
    <row r="48" spans="1:11" x14ac:dyDescent="0.35">
      <c r="A48">
        <v>47</v>
      </c>
      <c r="B48" s="1">
        <v>45176.4606712963</v>
      </c>
      <c r="C48" s="1">
        <v>45176.461921296301</v>
      </c>
      <c r="D48" t="s">
        <v>10</v>
      </c>
      <c r="F48" s="1"/>
      <c r="G48" t="s">
        <v>225</v>
      </c>
      <c r="H48" t="s">
        <v>18</v>
      </c>
      <c r="I48" t="s">
        <v>12</v>
      </c>
      <c r="J48" t="s">
        <v>109</v>
      </c>
      <c r="K48" t="s">
        <v>110</v>
      </c>
    </row>
    <row r="49" spans="1:11" x14ac:dyDescent="0.35">
      <c r="A49">
        <v>48</v>
      </c>
      <c r="B49" s="1">
        <v>45176.460810185199</v>
      </c>
      <c r="C49" s="1">
        <v>45176.461932870399</v>
      </c>
      <c r="D49" t="s">
        <v>10</v>
      </c>
      <c r="F49" s="1"/>
      <c r="G49" t="s">
        <v>225</v>
      </c>
      <c r="H49" t="s">
        <v>33</v>
      </c>
      <c r="I49" t="s">
        <v>15</v>
      </c>
      <c r="J49" t="s">
        <v>111</v>
      </c>
      <c r="K49" t="s">
        <v>112</v>
      </c>
    </row>
    <row r="50" spans="1:11" x14ac:dyDescent="0.35">
      <c r="A50">
        <v>49</v>
      </c>
      <c r="B50" s="1">
        <v>45176.460694444402</v>
      </c>
      <c r="C50" s="1">
        <v>45176.462094907401</v>
      </c>
      <c r="D50" t="s">
        <v>10</v>
      </c>
      <c r="F50" s="1"/>
      <c r="G50" t="s">
        <v>225</v>
      </c>
      <c r="H50" t="s">
        <v>33</v>
      </c>
      <c r="I50" t="s">
        <v>27</v>
      </c>
      <c r="J50" t="s">
        <v>113</v>
      </c>
      <c r="K50" t="s">
        <v>114</v>
      </c>
    </row>
    <row r="51" spans="1:11" x14ac:dyDescent="0.35">
      <c r="A51">
        <v>50</v>
      </c>
      <c r="B51" s="1">
        <v>45176.460821759298</v>
      </c>
      <c r="C51" s="1">
        <v>45176.462094907401</v>
      </c>
      <c r="D51" t="s">
        <v>10</v>
      </c>
      <c r="F51" s="1"/>
      <c r="G51" t="s">
        <v>225</v>
      </c>
      <c r="H51" t="s">
        <v>18</v>
      </c>
      <c r="I51" t="s">
        <v>12</v>
      </c>
      <c r="J51" t="s">
        <v>115</v>
      </c>
      <c r="K51" t="s">
        <v>116</v>
      </c>
    </row>
    <row r="52" spans="1:11" x14ac:dyDescent="0.35">
      <c r="A52">
        <v>51</v>
      </c>
      <c r="B52" s="1">
        <v>45176.460497685199</v>
      </c>
      <c r="C52" s="1">
        <v>45176.4621064815</v>
      </c>
      <c r="D52" t="s">
        <v>10</v>
      </c>
      <c r="F52" s="1"/>
      <c r="G52" t="s">
        <v>225</v>
      </c>
      <c r="H52" t="s">
        <v>33</v>
      </c>
      <c r="I52" t="s">
        <v>27</v>
      </c>
      <c r="J52" t="s">
        <v>117</v>
      </c>
      <c r="K52" t="s">
        <v>118</v>
      </c>
    </row>
    <row r="53" spans="1:11" x14ac:dyDescent="0.35">
      <c r="A53">
        <v>52</v>
      </c>
      <c r="B53" s="1">
        <v>45176.460462962998</v>
      </c>
      <c r="C53" s="1">
        <v>45176.462129629603</v>
      </c>
      <c r="D53" t="s">
        <v>10</v>
      </c>
      <c r="F53" s="1"/>
      <c r="G53" t="s">
        <v>225</v>
      </c>
      <c r="H53" t="s">
        <v>18</v>
      </c>
      <c r="I53" t="s">
        <v>12</v>
      </c>
      <c r="J53" t="s">
        <v>119</v>
      </c>
      <c r="K53" t="s">
        <v>120</v>
      </c>
    </row>
    <row r="54" spans="1:11" x14ac:dyDescent="0.35">
      <c r="A54">
        <v>53</v>
      </c>
      <c r="B54" s="1">
        <v>45176.460462962998</v>
      </c>
      <c r="C54" s="1">
        <v>45176.462141203701</v>
      </c>
      <c r="D54" t="s">
        <v>10</v>
      </c>
      <c r="F54" s="1"/>
      <c r="G54" t="s">
        <v>225</v>
      </c>
      <c r="H54" t="s">
        <v>18</v>
      </c>
      <c r="I54" t="s">
        <v>30</v>
      </c>
      <c r="J54" t="s">
        <v>121</v>
      </c>
      <c r="K54" t="s">
        <v>122</v>
      </c>
    </row>
    <row r="55" spans="1:11" x14ac:dyDescent="0.35">
      <c r="A55">
        <v>54</v>
      </c>
      <c r="B55" s="1">
        <v>45176.4604861111</v>
      </c>
      <c r="C55" s="1">
        <v>45176.462164351797</v>
      </c>
      <c r="D55" t="s">
        <v>10</v>
      </c>
      <c r="F55" s="1"/>
      <c r="G55" t="s">
        <v>225</v>
      </c>
      <c r="H55" t="s">
        <v>11</v>
      </c>
      <c r="I55" t="s">
        <v>12</v>
      </c>
      <c r="J55" t="s">
        <v>123</v>
      </c>
      <c r="K55" t="s">
        <v>124</v>
      </c>
    </row>
    <row r="56" spans="1:11" x14ac:dyDescent="0.35">
      <c r="A56">
        <v>55</v>
      </c>
      <c r="B56" s="1">
        <v>45176.461099537002</v>
      </c>
      <c r="C56" s="1">
        <v>45176.462222222202</v>
      </c>
      <c r="D56" t="s">
        <v>10</v>
      </c>
      <c r="F56" s="1"/>
      <c r="G56" t="s">
        <v>225</v>
      </c>
      <c r="H56" t="s">
        <v>33</v>
      </c>
      <c r="I56" t="s">
        <v>15</v>
      </c>
      <c r="J56" t="s">
        <v>125</v>
      </c>
      <c r="K56" t="s">
        <v>126</v>
      </c>
    </row>
    <row r="57" spans="1:11" x14ac:dyDescent="0.35">
      <c r="A57">
        <v>56</v>
      </c>
      <c r="B57" s="1">
        <v>45176.460775462998</v>
      </c>
      <c r="C57" s="1">
        <v>45176.462256944404</v>
      </c>
      <c r="D57" t="s">
        <v>10</v>
      </c>
      <c r="F57" s="1"/>
      <c r="G57" t="s">
        <v>225</v>
      </c>
      <c r="H57" t="s">
        <v>33</v>
      </c>
      <c r="I57" t="s">
        <v>12</v>
      </c>
      <c r="J57" t="s">
        <v>127</v>
      </c>
      <c r="K57" t="s">
        <v>128</v>
      </c>
    </row>
    <row r="58" spans="1:11" x14ac:dyDescent="0.35">
      <c r="A58">
        <v>57</v>
      </c>
      <c r="B58" s="1">
        <v>45176.4610300926</v>
      </c>
      <c r="C58" s="1">
        <v>45176.462303240703</v>
      </c>
      <c r="D58" t="s">
        <v>10</v>
      </c>
      <c r="F58" s="1"/>
      <c r="G58" t="s">
        <v>225</v>
      </c>
      <c r="H58" t="s">
        <v>26</v>
      </c>
      <c r="I58" t="s">
        <v>27</v>
      </c>
      <c r="J58" t="s">
        <v>129</v>
      </c>
      <c r="K58" t="s">
        <v>130</v>
      </c>
    </row>
    <row r="59" spans="1:11" x14ac:dyDescent="0.35">
      <c r="A59">
        <v>58</v>
      </c>
      <c r="B59" s="1">
        <v>45176.460868055598</v>
      </c>
      <c r="C59" s="1">
        <v>45176.462349537003</v>
      </c>
      <c r="D59" t="s">
        <v>10</v>
      </c>
      <c r="F59" s="1"/>
      <c r="G59" t="s">
        <v>225</v>
      </c>
      <c r="H59" t="s">
        <v>33</v>
      </c>
      <c r="I59" t="s">
        <v>12</v>
      </c>
      <c r="J59" t="s">
        <v>131</v>
      </c>
      <c r="K59" t="s">
        <v>132</v>
      </c>
    </row>
    <row r="60" spans="1:11" x14ac:dyDescent="0.35">
      <c r="A60">
        <v>59</v>
      </c>
      <c r="B60" s="1">
        <v>45176.460636574098</v>
      </c>
      <c r="C60" s="1">
        <v>45176.462361111102</v>
      </c>
      <c r="D60" t="s">
        <v>10</v>
      </c>
      <c r="F60" s="1"/>
      <c r="G60" t="s">
        <v>225</v>
      </c>
      <c r="H60" t="s">
        <v>11</v>
      </c>
      <c r="I60" t="s">
        <v>12</v>
      </c>
      <c r="J60" t="s">
        <v>133</v>
      </c>
      <c r="K60" t="s">
        <v>134</v>
      </c>
    </row>
    <row r="61" spans="1:11" x14ac:dyDescent="0.35">
      <c r="A61">
        <v>60</v>
      </c>
      <c r="B61" s="1">
        <v>45176.460925925901</v>
      </c>
      <c r="C61" s="1">
        <v>45176.462488425903</v>
      </c>
      <c r="D61" t="s">
        <v>10</v>
      </c>
      <c r="F61" s="1"/>
      <c r="G61" t="s">
        <v>225</v>
      </c>
      <c r="H61" t="s">
        <v>18</v>
      </c>
      <c r="I61" t="s">
        <v>12</v>
      </c>
      <c r="J61" t="s">
        <v>135</v>
      </c>
      <c r="K61" t="s">
        <v>136</v>
      </c>
    </row>
    <row r="62" spans="1:11" x14ac:dyDescent="0.35">
      <c r="A62">
        <v>61</v>
      </c>
      <c r="B62" s="1">
        <v>45176.460833333302</v>
      </c>
      <c r="C62" s="1">
        <v>45176.462754629603</v>
      </c>
      <c r="D62" t="s">
        <v>10</v>
      </c>
      <c r="F62" s="1"/>
      <c r="G62" t="s">
        <v>225</v>
      </c>
      <c r="H62" t="s">
        <v>11</v>
      </c>
      <c r="I62" t="s">
        <v>12</v>
      </c>
      <c r="J62" t="s">
        <v>137</v>
      </c>
      <c r="K62" t="s">
        <v>138</v>
      </c>
    </row>
    <row r="63" spans="1:11" x14ac:dyDescent="0.35">
      <c r="A63">
        <v>62</v>
      </c>
      <c r="B63" s="1">
        <v>45176.4609375</v>
      </c>
      <c r="C63" s="1">
        <v>45176.462777777801</v>
      </c>
      <c r="D63" t="s">
        <v>10</v>
      </c>
      <c r="F63" s="1"/>
      <c r="G63" t="s">
        <v>225</v>
      </c>
      <c r="H63" t="s">
        <v>11</v>
      </c>
      <c r="I63" t="s">
        <v>12</v>
      </c>
      <c r="J63" t="s">
        <v>139</v>
      </c>
      <c r="K63" t="s">
        <v>140</v>
      </c>
    </row>
    <row r="64" spans="1:11" x14ac:dyDescent="0.35">
      <c r="A64">
        <v>63</v>
      </c>
      <c r="B64" s="1">
        <v>45176.460821759298</v>
      </c>
      <c r="C64" s="1">
        <v>45176.463032407402</v>
      </c>
      <c r="D64" t="s">
        <v>10</v>
      </c>
      <c r="F64" s="1"/>
      <c r="G64" t="s">
        <v>225</v>
      </c>
      <c r="H64" t="s">
        <v>18</v>
      </c>
      <c r="I64" t="s">
        <v>27</v>
      </c>
      <c r="J64" t="s">
        <v>141</v>
      </c>
      <c r="K64" t="s">
        <v>142</v>
      </c>
    </row>
    <row r="65" spans="1:11" x14ac:dyDescent="0.35">
      <c r="A65">
        <v>64</v>
      </c>
      <c r="B65" s="1">
        <v>45176.613368055601</v>
      </c>
      <c r="C65" s="1">
        <v>45176.613819444399</v>
      </c>
      <c r="D65" t="s">
        <v>10</v>
      </c>
      <c r="F65" s="1"/>
      <c r="G65" t="s">
        <v>220</v>
      </c>
      <c r="H65" t="s">
        <v>33</v>
      </c>
      <c r="I65" t="s">
        <v>15</v>
      </c>
      <c r="J65" t="s">
        <v>143</v>
      </c>
      <c r="K65" t="s">
        <v>144</v>
      </c>
    </row>
    <row r="66" spans="1:11" x14ac:dyDescent="0.35">
      <c r="A66">
        <v>65</v>
      </c>
      <c r="B66" s="1">
        <v>45176.613495370402</v>
      </c>
      <c r="C66" s="1">
        <v>45176.613865740699</v>
      </c>
      <c r="D66" t="s">
        <v>10</v>
      </c>
      <c r="F66" s="1"/>
      <c r="G66" t="s">
        <v>220</v>
      </c>
      <c r="H66" t="s">
        <v>52</v>
      </c>
      <c r="I66" t="s">
        <v>12</v>
      </c>
      <c r="J66" t="s">
        <v>145</v>
      </c>
      <c r="K66" t="s">
        <v>146</v>
      </c>
    </row>
    <row r="67" spans="1:11" x14ac:dyDescent="0.35">
      <c r="A67">
        <v>66</v>
      </c>
      <c r="B67" s="1">
        <v>45176.618912037004</v>
      </c>
      <c r="C67" s="1">
        <v>45176.620694444398</v>
      </c>
      <c r="D67" t="s">
        <v>10</v>
      </c>
      <c r="F67" s="1"/>
      <c r="G67" t="s">
        <v>220</v>
      </c>
      <c r="H67" t="s">
        <v>52</v>
      </c>
      <c r="I67" t="s">
        <v>27</v>
      </c>
      <c r="J67" t="s">
        <v>147</v>
      </c>
      <c r="K67" t="s">
        <v>148</v>
      </c>
    </row>
    <row r="68" spans="1:11" x14ac:dyDescent="0.35">
      <c r="A68">
        <v>67</v>
      </c>
      <c r="B68" s="1">
        <v>45176.628287036998</v>
      </c>
      <c r="C68" s="1">
        <v>45176.629224536999</v>
      </c>
      <c r="D68" t="s">
        <v>10</v>
      </c>
      <c r="F68" s="1"/>
      <c r="G68" t="s">
        <v>220</v>
      </c>
      <c r="H68" t="s">
        <v>33</v>
      </c>
      <c r="I68" t="s">
        <v>12</v>
      </c>
      <c r="J68" t="s">
        <v>149</v>
      </c>
      <c r="K68" t="s">
        <v>150</v>
      </c>
    </row>
    <row r="69" spans="1:11" x14ac:dyDescent="0.35">
      <c r="A69">
        <v>68</v>
      </c>
      <c r="B69" s="1">
        <v>45176.647141203699</v>
      </c>
      <c r="C69" s="1">
        <v>45176.6477662037</v>
      </c>
      <c r="D69" t="s">
        <v>10</v>
      </c>
      <c r="F69" s="1"/>
      <c r="G69" t="s">
        <v>220</v>
      </c>
      <c r="H69" t="s">
        <v>18</v>
      </c>
      <c r="I69" t="s">
        <v>15</v>
      </c>
      <c r="J69" t="s">
        <v>151</v>
      </c>
    </row>
    <row r="70" spans="1:11" x14ac:dyDescent="0.35">
      <c r="A70">
        <v>69</v>
      </c>
      <c r="B70" s="1">
        <v>45177.424641203703</v>
      </c>
      <c r="C70" s="1">
        <v>45177.425393518497</v>
      </c>
      <c r="D70" t="s">
        <v>10</v>
      </c>
      <c r="F70" s="1"/>
      <c r="G70" t="s">
        <v>224</v>
      </c>
      <c r="H70" t="s">
        <v>11</v>
      </c>
      <c r="I70" t="s">
        <v>27</v>
      </c>
      <c r="J70" t="s">
        <v>152</v>
      </c>
      <c r="K70" t="s">
        <v>153</v>
      </c>
    </row>
    <row r="71" spans="1:11" x14ac:dyDescent="0.35">
      <c r="A71">
        <v>70</v>
      </c>
      <c r="B71" s="1">
        <v>45177.424513888902</v>
      </c>
      <c r="C71" s="1">
        <v>45177.425439814797</v>
      </c>
      <c r="D71" t="s">
        <v>10</v>
      </c>
      <c r="F71" s="1"/>
      <c r="G71" t="s">
        <v>224</v>
      </c>
      <c r="H71" t="s">
        <v>52</v>
      </c>
      <c r="I71" t="s">
        <v>12</v>
      </c>
      <c r="J71" t="s">
        <v>154</v>
      </c>
      <c r="K71" t="s">
        <v>155</v>
      </c>
    </row>
    <row r="72" spans="1:11" x14ac:dyDescent="0.35">
      <c r="A72">
        <v>71</v>
      </c>
      <c r="B72" s="1">
        <v>45177.424826388902</v>
      </c>
      <c r="C72" s="1">
        <v>45177.425474536998</v>
      </c>
      <c r="D72" t="s">
        <v>10</v>
      </c>
      <c r="F72" s="1"/>
      <c r="G72" t="s">
        <v>224</v>
      </c>
      <c r="H72" t="s">
        <v>33</v>
      </c>
      <c r="I72" t="s">
        <v>15</v>
      </c>
      <c r="J72" t="s">
        <v>156</v>
      </c>
      <c r="K72" t="s">
        <v>157</v>
      </c>
    </row>
    <row r="73" spans="1:11" x14ac:dyDescent="0.35">
      <c r="A73">
        <v>72</v>
      </c>
      <c r="B73" s="1">
        <v>45177.425104166701</v>
      </c>
      <c r="C73" s="1">
        <v>45177.426087963002</v>
      </c>
      <c r="D73" t="s">
        <v>10</v>
      </c>
      <c r="F73" s="1"/>
      <c r="G73" t="s">
        <v>224</v>
      </c>
      <c r="H73" t="s">
        <v>11</v>
      </c>
      <c r="I73" t="s">
        <v>27</v>
      </c>
      <c r="J73" t="s">
        <v>158</v>
      </c>
      <c r="K73" t="s">
        <v>159</v>
      </c>
    </row>
    <row r="74" spans="1:11" x14ac:dyDescent="0.35">
      <c r="A74">
        <v>73</v>
      </c>
      <c r="B74" s="1">
        <v>45177.446712962999</v>
      </c>
      <c r="C74" s="1">
        <v>45177.448275463001</v>
      </c>
      <c r="D74" t="s">
        <v>10</v>
      </c>
      <c r="F74" s="1"/>
      <c r="G74" t="s">
        <v>224</v>
      </c>
      <c r="H74" t="s">
        <v>11</v>
      </c>
      <c r="I74" t="s">
        <v>12</v>
      </c>
      <c r="J74" t="s">
        <v>160</v>
      </c>
      <c r="K74" t="s">
        <v>161</v>
      </c>
    </row>
    <row r="75" spans="1:11" x14ac:dyDescent="0.35">
      <c r="A75">
        <v>74</v>
      </c>
      <c r="B75" s="1">
        <v>45177.575324074103</v>
      </c>
      <c r="C75" s="1">
        <v>45177.576701388898</v>
      </c>
      <c r="D75" t="s">
        <v>10</v>
      </c>
      <c r="F75" s="1"/>
      <c r="G75" t="s">
        <v>223</v>
      </c>
      <c r="H75" t="s">
        <v>11</v>
      </c>
      <c r="I75" t="s">
        <v>12</v>
      </c>
      <c r="J75" t="s">
        <v>162</v>
      </c>
      <c r="K75" t="s">
        <v>163</v>
      </c>
    </row>
    <row r="76" spans="1:11" x14ac:dyDescent="0.35">
      <c r="A76">
        <v>75</v>
      </c>
      <c r="B76" s="1">
        <v>45177.585914351803</v>
      </c>
      <c r="C76" s="1">
        <v>45177.587488425903</v>
      </c>
      <c r="D76" t="s">
        <v>10</v>
      </c>
      <c r="F76" s="1"/>
      <c r="G76" t="s">
        <v>223</v>
      </c>
      <c r="H76" t="s">
        <v>18</v>
      </c>
      <c r="I76" t="s">
        <v>15</v>
      </c>
      <c r="J76" t="s">
        <v>164</v>
      </c>
      <c r="K76" t="s">
        <v>165</v>
      </c>
    </row>
    <row r="77" spans="1:11" x14ac:dyDescent="0.35">
      <c r="A77">
        <v>76</v>
      </c>
      <c r="B77" s="1">
        <v>45177.587349537003</v>
      </c>
      <c r="C77" s="1">
        <v>45177.5880092593</v>
      </c>
      <c r="D77" t="s">
        <v>10</v>
      </c>
      <c r="F77" s="1"/>
      <c r="G77" t="s">
        <v>224</v>
      </c>
      <c r="H77" t="s">
        <v>11</v>
      </c>
      <c r="I77" t="s">
        <v>12</v>
      </c>
      <c r="J77" t="s">
        <v>166</v>
      </c>
      <c r="K77" t="s">
        <v>167</v>
      </c>
    </row>
    <row r="78" spans="1:11" x14ac:dyDescent="0.35">
      <c r="A78">
        <v>77</v>
      </c>
      <c r="B78" s="1">
        <v>45177.597847222198</v>
      </c>
      <c r="C78" s="1">
        <v>45177.5995833333</v>
      </c>
      <c r="D78" t="s">
        <v>10</v>
      </c>
      <c r="F78" s="1"/>
      <c r="G78" t="s">
        <v>224</v>
      </c>
      <c r="H78" t="s">
        <v>18</v>
      </c>
      <c r="I78" t="s">
        <v>12</v>
      </c>
      <c r="J78" t="s">
        <v>168</v>
      </c>
      <c r="K78" t="s">
        <v>169</v>
      </c>
    </row>
    <row r="79" spans="1:11" x14ac:dyDescent="0.35">
      <c r="A79">
        <v>78</v>
      </c>
      <c r="B79" s="1">
        <v>45177.6169212963</v>
      </c>
      <c r="C79" s="1">
        <v>45177.617743055598</v>
      </c>
      <c r="D79" t="s">
        <v>10</v>
      </c>
      <c r="F79" s="1"/>
      <c r="G79" t="s">
        <v>224</v>
      </c>
      <c r="H79" t="s">
        <v>18</v>
      </c>
      <c r="I79" t="s">
        <v>30</v>
      </c>
      <c r="J79" t="s">
        <v>170</v>
      </c>
      <c r="K79" t="s">
        <v>171</v>
      </c>
    </row>
    <row r="80" spans="1:11" x14ac:dyDescent="0.35">
      <c r="A80">
        <v>79</v>
      </c>
      <c r="B80" s="1">
        <v>45177.617777777799</v>
      </c>
      <c r="C80" s="1">
        <v>45177.618460648097</v>
      </c>
      <c r="D80" t="s">
        <v>10</v>
      </c>
      <c r="F80" s="1"/>
      <c r="G80" t="s">
        <v>223</v>
      </c>
      <c r="H80" t="s">
        <v>11</v>
      </c>
      <c r="I80" t="s">
        <v>12</v>
      </c>
      <c r="J80" t="s">
        <v>172</v>
      </c>
      <c r="K80" t="s">
        <v>173</v>
      </c>
    </row>
    <row r="81" spans="1:11" x14ac:dyDescent="0.35">
      <c r="A81">
        <v>80</v>
      </c>
      <c r="B81" s="1">
        <v>45179.485717592601</v>
      </c>
      <c r="C81" s="1">
        <v>45179.4863541667</v>
      </c>
      <c r="D81" t="s">
        <v>10</v>
      </c>
      <c r="F81" s="1"/>
      <c r="G81" t="s">
        <v>220</v>
      </c>
      <c r="H81" t="s">
        <v>11</v>
      </c>
      <c r="I81" t="s">
        <v>21</v>
      </c>
      <c r="J81" t="s">
        <v>174</v>
      </c>
      <c r="K81" t="s">
        <v>175</v>
      </c>
    </row>
    <row r="82" spans="1:11" x14ac:dyDescent="0.35">
      <c r="A82">
        <v>81</v>
      </c>
      <c r="B82" s="1">
        <v>45180.477476851796</v>
      </c>
      <c r="C82" s="1">
        <v>45180.479085648098</v>
      </c>
      <c r="D82" t="s">
        <v>10</v>
      </c>
      <c r="F82" s="1"/>
      <c r="G82" t="s">
        <v>223</v>
      </c>
      <c r="H82" t="s">
        <v>33</v>
      </c>
      <c r="I82" t="s">
        <v>12</v>
      </c>
      <c r="J82" t="s">
        <v>176</v>
      </c>
      <c r="K82" t="s">
        <v>177</v>
      </c>
    </row>
    <row r="83" spans="1:11" x14ac:dyDescent="0.35">
      <c r="A83">
        <v>82</v>
      </c>
      <c r="B83" s="1">
        <v>45181.456111111103</v>
      </c>
      <c r="C83" s="1">
        <v>45181.515011574098</v>
      </c>
      <c r="D83" t="s">
        <v>10</v>
      </c>
      <c r="F83" s="1"/>
      <c r="G83" t="s">
        <v>223</v>
      </c>
      <c r="H83" t="s">
        <v>33</v>
      </c>
      <c r="I83" t="s">
        <v>30</v>
      </c>
      <c r="J83" t="s">
        <v>178</v>
      </c>
      <c r="K83" t="s">
        <v>179</v>
      </c>
    </row>
    <row r="84" spans="1:11" x14ac:dyDescent="0.35">
      <c r="A84">
        <v>83</v>
      </c>
      <c r="B84" s="1">
        <v>45183.376157407401</v>
      </c>
      <c r="C84" s="1">
        <v>45183.377303240697</v>
      </c>
      <c r="D84" t="s">
        <v>10</v>
      </c>
      <c r="F84" s="1"/>
      <c r="G84" t="s">
        <v>222</v>
      </c>
      <c r="H84" t="s">
        <v>18</v>
      </c>
      <c r="I84" t="s">
        <v>15</v>
      </c>
      <c r="J84" t="s">
        <v>180</v>
      </c>
      <c r="K84" t="s">
        <v>181</v>
      </c>
    </row>
    <row r="85" spans="1:11" x14ac:dyDescent="0.35">
      <c r="A85">
        <v>84</v>
      </c>
      <c r="B85" s="1">
        <v>45183.376562500001</v>
      </c>
      <c r="C85" s="1">
        <v>45183.377708333297</v>
      </c>
      <c r="D85" t="s">
        <v>10</v>
      </c>
      <c r="F85" s="1"/>
      <c r="G85" t="s">
        <v>222</v>
      </c>
      <c r="H85" t="s">
        <v>11</v>
      </c>
      <c r="I85" t="s">
        <v>12</v>
      </c>
      <c r="J85" t="s">
        <v>182</v>
      </c>
      <c r="K85" t="s">
        <v>183</v>
      </c>
    </row>
    <row r="86" spans="1:11" x14ac:dyDescent="0.35">
      <c r="A86">
        <v>85</v>
      </c>
      <c r="B86" s="1">
        <v>45183.3762615741</v>
      </c>
      <c r="C86" s="1">
        <v>45183.377824074101</v>
      </c>
      <c r="D86" t="s">
        <v>10</v>
      </c>
      <c r="F86" s="1"/>
      <c r="G86" t="s">
        <v>222</v>
      </c>
      <c r="H86" t="s">
        <v>33</v>
      </c>
      <c r="I86" t="s">
        <v>27</v>
      </c>
      <c r="J86" t="s">
        <v>184</v>
      </c>
      <c r="K86" t="s">
        <v>185</v>
      </c>
    </row>
    <row r="87" spans="1:11" x14ac:dyDescent="0.35">
      <c r="A87">
        <v>86</v>
      </c>
      <c r="B87" s="1">
        <v>45183.3765740741</v>
      </c>
      <c r="C87" s="1">
        <v>45183.3780555556</v>
      </c>
      <c r="D87" t="s">
        <v>10</v>
      </c>
      <c r="F87" s="1"/>
      <c r="G87" t="s">
        <v>222</v>
      </c>
      <c r="H87" t="s">
        <v>26</v>
      </c>
      <c r="I87" t="s">
        <v>27</v>
      </c>
      <c r="J87" t="s">
        <v>186</v>
      </c>
      <c r="K87" t="s">
        <v>187</v>
      </c>
    </row>
    <row r="88" spans="1:11" x14ac:dyDescent="0.35">
      <c r="A88">
        <v>87</v>
      </c>
      <c r="B88" s="1">
        <v>45183.376053240703</v>
      </c>
      <c r="C88" s="1">
        <v>45183.378136574102</v>
      </c>
      <c r="D88" t="s">
        <v>10</v>
      </c>
      <c r="F88" s="1"/>
      <c r="G88" t="s">
        <v>222</v>
      </c>
      <c r="H88" t="s">
        <v>33</v>
      </c>
      <c r="I88" t="s">
        <v>12</v>
      </c>
      <c r="J88" t="s">
        <v>188</v>
      </c>
      <c r="K88" t="s">
        <v>189</v>
      </c>
    </row>
    <row r="89" spans="1:11" x14ac:dyDescent="0.35">
      <c r="A89">
        <v>88</v>
      </c>
      <c r="B89" s="1">
        <v>45183.376053240703</v>
      </c>
      <c r="C89" s="1">
        <v>45183.378159722197</v>
      </c>
      <c r="D89" t="s">
        <v>10</v>
      </c>
      <c r="F89" s="1"/>
      <c r="G89" t="s">
        <v>222</v>
      </c>
      <c r="H89" t="s">
        <v>18</v>
      </c>
      <c r="I89" t="s">
        <v>12</v>
      </c>
      <c r="J89" t="s">
        <v>190</v>
      </c>
      <c r="K89" t="s">
        <v>191</v>
      </c>
    </row>
    <row r="90" spans="1:11" x14ac:dyDescent="0.35">
      <c r="A90">
        <v>89</v>
      </c>
      <c r="B90" s="1">
        <v>45183.376180555599</v>
      </c>
      <c r="C90" s="1">
        <v>45183.378171296303</v>
      </c>
      <c r="D90" t="s">
        <v>10</v>
      </c>
      <c r="F90" s="1"/>
      <c r="G90" t="s">
        <v>222</v>
      </c>
      <c r="H90" t="s">
        <v>52</v>
      </c>
      <c r="I90" t="s">
        <v>27</v>
      </c>
      <c r="J90" t="s">
        <v>192</v>
      </c>
      <c r="K90" t="s">
        <v>193</v>
      </c>
    </row>
    <row r="91" spans="1:11" x14ac:dyDescent="0.35">
      <c r="A91">
        <v>90</v>
      </c>
      <c r="B91" s="1">
        <v>45183.376388888901</v>
      </c>
      <c r="C91" s="1">
        <v>45183.378553240698</v>
      </c>
      <c r="D91" t="s">
        <v>10</v>
      </c>
      <c r="F91" s="1"/>
      <c r="G91" t="s">
        <v>222</v>
      </c>
      <c r="H91" t="s">
        <v>11</v>
      </c>
      <c r="I91" t="s">
        <v>27</v>
      </c>
      <c r="J91" t="s">
        <v>194</v>
      </c>
      <c r="K91" t="s">
        <v>195</v>
      </c>
    </row>
    <row r="92" spans="1:11" x14ac:dyDescent="0.35">
      <c r="A92">
        <v>91</v>
      </c>
      <c r="B92" s="1">
        <v>45183.376145833303</v>
      </c>
      <c r="C92" s="1">
        <v>45183.379201388903</v>
      </c>
      <c r="D92" t="s">
        <v>10</v>
      </c>
      <c r="F92" s="1"/>
      <c r="G92" t="s">
        <v>222</v>
      </c>
      <c r="H92" t="s">
        <v>18</v>
      </c>
      <c r="I92" t="s">
        <v>12</v>
      </c>
      <c r="J92" t="s">
        <v>196</v>
      </c>
      <c r="K92" t="s">
        <v>197</v>
      </c>
    </row>
    <row r="93" spans="1:11" x14ac:dyDescent="0.35">
      <c r="A93">
        <v>92</v>
      </c>
      <c r="B93" s="1">
        <v>45183.394861111097</v>
      </c>
      <c r="C93" s="1">
        <v>45183.397025462997</v>
      </c>
      <c r="D93" t="s">
        <v>10</v>
      </c>
      <c r="F93" s="1"/>
      <c r="G93" t="s">
        <v>222</v>
      </c>
      <c r="H93" t="s">
        <v>18</v>
      </c>
      <c r="I93" t="s">
        <v>15</v>
      </c>
      <c r="J93" t="s">
        <v>198</v>
      </c>
      <c r="K93" t="s">
        <v>199</v>
      </c>
    </row>
    <row r="94" spans="1:11" x14ac:dyDescent="0.35">
      <c r="A94">
        <v>93</v>
      </c>
      <c r="B94" s="1">
        <v>45188.392881944397</v>
      </c>
      <c r="C94" s="1">
        <v>45188.393506944398</v>
      </c>
      <c r="D94" t="s">
        <v>10</v>
      </c>
      <c r="F94" s="1"/>
      <c r="G94" t="s">
        <v>220</v>
      </c>
      <c r="H94" t="s">
        <v>11</v>
      </c>
      <c r="I94" t="s">
        <v>12</v>
      </c>
      <c r="J94" t="s">
        <v>200</v>
      </c>
      <c r="K94" t="s">
        <v>201</v>
      </c>
    </row>
    <row r="95" spans="1:11" x14ac:dyDescent="0.35">
      <c r="A95">
        <v>94</v>
      </c>
      <c r="B95" s="1">
        <v>45189.6648726852</v>
      </c>
      <c r="C95" s="1">
        <v>45189.667048611103</v>
      </c>
      <c r="D95" t="s">
        <v>10</v>
      </c>
      <c r="F95" s="1"/>
      <c r="G95" t="s">
        <v>221</v>
      </c>
      <c r="H95" t="s">
        <v>11</v>
      </c>
      <c r="I95" t="s">
        <v>12</v>
      </c>
      <c r="J95" t="s">
        <v>202</v>
      </c>
      <c r="K95" t="s">
        <v>203</v>
      </c>
    </row>
    <row r="96" spans="1:11" x14ac:dyDescent="0.35">
      <c r="A96">
        <v>95</v>
      </c>
      <c r="B96" s="1">
        <v>45189.674328703702</v>
      </c>
      <c r="C96" s="1">
        <v>45189.675347222197</v>
      </c>
      <c r="D96" t="s">
        <v>10</v>
      </c>
      <c r="F96" s="1"/>
      <c r="G96" t="s">
        <v>221</v>
      </c>
      <c r="H96" t="s">
        <v>33</v>
      </c>
      <c r="I96" t="s">
        <v>12</v>
      </c>
      <c r="J96" t="s">
        <v>204</v>
      </c>
      <c r="K96" t="s">
        <v>205</v>
      </c>
    </row>
    <row r="97" spans="1:11" x14ac:dyDescent="0.35">
      <c r="A97">
        <v>96</v>
      </c>
      <c r="B97" s="1">
        <v>45189.682210648098</v>
      </c>
      <c r="C97" s="1">
        <v>45189.682789351798</v>
      </c>
      <c r="D97" t="s">
        <v>10</v>
      </c>
      <c r="F97" s="1"/>
      <c r="G97" t="s">
        <v>221</v>
      </c>
      <c r="H97" t="s">
        <v>18</v>
      </c>
      <c r="I97" t="s">
        <v>21</v>
      </c>
      <c r="J97" t="s">
        <v>206</v>
      </c>
      <c r="K97" t="s">
        <v>207</v>
      </c>
    </row>
    <row r="98" spans="1:11" x14ac:dyDescent="0.35">
      <c r="A98">
        <v>97</v>
      </c>
      <c r="B98" s="1">
        <v>45190.465902777803</v>
      </c>
      <c r="C98" s="1">
        <v>45190.466886574097</v>
      </c>
      <c r="D98" t="s">
        <v>10</v>
      </c>
      <c r="F98" s="1"/>
      <c r="G98" t="s">
        <v>221</v>
      </c>
      <c r="H98" t="s">
        <v>11</v>
      </c>
      <c r="I98" t="s">
        <v>15</v>
      </c>
      <c r="J98" t="s">
        <v>208</v>
      </c>
      <c r="K98" t="s">
        <v>209</v>
      </c>
    </row>
    <row r="99" spans="1:11" x14ac:dyDescent="0.35">
      <c r="A99">
        <v>98</v>
      </c>
      <c r="B99" s="1">
        <v>45194.473032407397</v>
      </c>
      <c r="C99" s="1">
        <v>45194.474247685197</v>
      </c>
      <c r="D99" t="s">
        <v>10</v>
      </c>
      <c r="F99" s="1"/>
      <c r="G99" t="s">
        <v>230</v>
      </c>
      <c r="H99" t="s">
        <v>33</v>
      </c>
      <c r="I99" t="s">
        <v>30</v>
      </c>
      <c r="J99" t="s">
        <v>210</v>
      </c>
      <c r="K99" t="s">
        <v>211</v>
      </c>
    </row>
    <row r="100" spans="1:11" x14ac:dyDescent="0.35">
      <c r="A100">
        <v>99</v>
      </c>
      <c r="B100" s="1">
        <v>45194.496249999997</v>
      </c>
      <c r="C100" s="1">
        <v>45194.496539351901</v>
      </c>
      <c r="D100" t="s">
        <v>10</v>
      </c>
      <c r="F100" s="1"/>
      <c r="G100" t="s">
        <v>230</v>
      </c>
      <c r="H100" t="s">
        <v>18</v>
      </c>
      <c r="I100" t="s">
        <v>12</v>
      </c>
    </row>
    <row r="101" spans="1:11" x14ac:dyDescent="0.35">
      <c r="A101">
        <v>100</v>
      </c>
      <c r="B101" s="1">
        <v>45194.528472222199</v>
      </c>
      <c r="C101" s="1">
        <v>45194.529224537</v>
      </c>
      <c r="D101" t="s">
        <v>10</v>
      </c>
      <c r="F101" s="1"/>
      <c r="G101" t="s">
        <v>230</v>
      </c>
      <c r="H101" t="s">
        <v>11</v>
      </c>
      <c r="I101" t="s">
        <v>12</v>
      </c>
      <c r="J101" t="s">
        <v>212</v>
      </c>
      <c r="K101" t="s">
        <v>213</v>
      </c>
    </row>
    <row r="102" spans="1:11" x14ac:dyDescent="0.35">
      <c r="A102">
        <v>101</v>
      </c>
      <c r="B102" s="1">
        <v>45194.558703703697</v>
      </c>
      <c r="C102" s="1">
        <v>45194.559247685203</v>
      </c>
      <c r="D102" t="s">
        <v>10</v>
      </c>
      <c r="F102" s="1"/>
      <c r="G102" t="s">
        <v>230</v>
      </c>
      <c r="H102" t="s">
        <v>18</v>
      </c>
      <c r="I102" t="s">
        <v>15</v>
      </c>
      <c r="J102" t="s">
        <v>214</v>
      </c>
      <c r="K102" t="s">
        <v>215</v>
      </c>
    </row>
    <row r="103" spans="1:11" x14ac:dyDescent="0.35">
      <c r="A103">
        <v>102</v>
      </c>
      <c r="B103" s="1">
        <v>45194.5928472222</v>
      </c>
      <c r="C103" s="1">
        <v>45194.593055555597</v>
      </c>
      <c r="D103" t="s">
        <v>10</v>
      </c>
      <c r="F103" s="1"/>
      <c r="G103" t="s">
        <v>230</v>
      </c>
      <c r="H103" t="s">
        <v>33</v>
      </c>
      <c r="I103" t="s">
        <v>12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08C0-6276-41CA-919E-A4442C0C40CA}">
  <dimension ref="A1:E13"/>
  <sheetViews>
    <sheetView workbookViewId="0">
      <selection activeCell="E2" sqref="E2:E11"/>
    </sheetView>
  </sheetViews>
  <sheetFormatPr defaultRowHeight="14.5" x14ac:dyDescent="0.35"/>
  <cols>
    <col min="1" max="1" width="15.81640625" bestFit="1" customWidth="1"/>
    <col min="2" max="2" width="12" bestFit="1" customWidth="1"/>
    <col min="3" max="3" width="10.36328125" bestFit="1" customWidth="1"/>
    <col min="4" max="4" width="13.6328125" bestFit="1" customWidth="1"/>
    <col min="5" max="5" width="9.36328125" bestFit="1" customWidth="1"/>
  </cols>
  <sheetData>
    <row r="1" spans="1:5" x14ac:dyDescent="0.35">
      <c r="A1" s="2" t="s">
        <v>216</v>
      </c>
      <c r="B1" s="2" t="s">
        <v>217</v>
      </c>
      <c r="C1" s="2" t="s">
        <v>218</v>
      </c>
      <c r="D1" s="2" t="s">
        <v>219</v>
      </c>
      <c r="E1" s="2" t="s">
        <v>232</v>
      </c>
    </row>
    <row r="2" spans="1:5" x14ac:dyDescent="0.35">
      <c r="A2" t="s">
        <v>221</v>
      </c>
      <c r="B2">
        <f>COUNTIF(Table1[What_course_are_you_currently_enrolled_in_during_which_you_met_with_a_science_and_engineering_librarian?_Please_provide_the_four_letter_course_code_and_the_four_digit_course_number_(e.g.,_CHEM_363...], Fall23_Demographics!A2)</f>
        <v>4</v>
      </c>
      <c r="C2">
        <v>16</v>
      </c>
      <c r="D2" s="3">
        <f>B2/C2</f>
        <v>0.25</v>
      </c>
      <c r="E2" s="4">
        <f>D2*100</f>
        <v>25</v>
      </c>
    </row>
    <row r="3" spans="1:5" x14ac:dyDescent="0.35">
      <c r="A3" t="s">
        <v>230</v>
      </c>
      <c r="B3">
        <f>COUNTIF(Table1[What_course_are_you_currently_enrolled_in_during_which_you_met_with_a_science_and_engineering_librarian?_Please_provide_the_four_letter_course_code_and_the_four_digit_course_number_(e.g.,_CHEM_363...], Fall23_Demographics!A3)</f>
        <v>6</v>
      </c>
      <c r="C3">
        <v>68</v>
      </c>
      <c r="D3" s="3">
        <f t="shared" ref="D3:D11" si="0">B3/C3</f>
        <v>8.8235294117647065E-2</v>
      </c>
      <c r="E3" s="4">
        <f t="shared" ref="E3:E13" si="1">D3*100</f>
        <v>8.8235294117647065</v>
      </c>
    </row>
    <row r="4" spans="1:5" x14ac:dyDescent="0.35">
      <c r="A4" t="s">
        <v>220</v>
      </c>
      <c r="B4">
        <f>COUNTIF(Table1[What_course_are_you_currently_enrolled_in_during_which_you_met_with_a_science_and_engineering_librarian?_Please_provide_the_four_letter_course_code_and_the_four_digit_course_number_(e.g.,_CHEM_363...], Fall23_Demographics!A4)</f>
        <v>7</v>
      </c>
      <c r="C4">
        <v>51</v>
      </c>
      <c r="D4" s="3">
        <f t="shared" si="0"/>
        <v>0.13725490196078433</v>
      </c>
      <c r="E4" s="4">
        <f t="shared" si="1"/>
        <v>13.725490196078432</v>
      </c>
    </row>
    <row r="5" spans="1:5" x14ac:dyDescent="0.35">
      <c r="A5" t="s">
        <v>222</v>
      </c>
      <c r="B5">
        <f>COUNTIF(Table1[What_course_are_you_currently_enrolled_in_during_which_you_met_with_a_science_and_engineering_librarian?_Please_provide_the_four_letter_course_code_and_the_four_digit_course_number_(e.g.,_CHEM_363...], Fall23_Demographics!A5)</f>
        <v>10</v>
      </c>
      <c r="C5">
        <v>11</v>
      </c>
      <c r="D5" s="3">
        <f t="shared" si="0"/>
        <v>0.90909090909090906</v>
      </c>
      <c r="E5" s="4">
        <f t="shared" si="1"/>
        <v>90.909090909090907</v>
      </c>
    </row>
    <row r="6" spans="1:5" x14ac:dyDescent="0.35">
      <c r="A6" t="s">
        <v>223</v>
      </c>
      <c r="B6">
        <f>COUNTIF(Table1[What_course_are_you_currently_enrolled_in_during_which_you_met_with_a_science_and_engineering_librarian?_Please_provide_the_four_letter_course_code_and_the_four_digit_course_number_(e.g.,_CHEM_363...], Fall23_Demographics!A6)</f>
        <v>5</v>
      </c>
      <c r="C6">
        <v>29</v>
      </c>
      <c r="D6" s="3">
        <f t="shared" si="0"/>
        <v>0.17241379310344829</v>
      </c>
      <c r="E6" s="4">
        <f t="shared" si="1"/>
        <v>17.241379310344829</v>
      </c>
    </row>
    <row r="7" spans="1:5" x14ac:dyDescent="0.35">
      <c r="A7" t="s">
        <v>224</v>
      </c>
      <c r="B7">
        <f>COUNTIF(Table1[What_course_are_you_currently_enrolled_in_during_which_you_met_with_a_science_and_engineering_librarian?_Please_provide_the_four_letter_course_code_and_the_four_digit_course_number_(e.g.,_CHEM_363...], Fall23_Demographics!A7)</f>
        <v>8</v>
      </c>
      <c r="C7">
        <v>22</v>
      </c>
      <c r="D7" s="3">
        <f t="shared" si="0"/>
        <v>0.36363636363636365</v>
      </c>
      <c r="E7" s="4">
        <f t="shared" si="1"/>
        <v>36.363636363636367</v>
      </c>
    </row>
    <row r="8" spans="1:5" x14ac:dyDescent="0.35">
      <c r="A8" t="s">
        <v>225</v>
      </c>
      <c r="B8">
        <f>COUNTIF(Table1[What_course_are_you_currently_enrolled_in_during_which_you_met_with_a_science_and_engineering_librarian?_Please_provide_the_four_letter_course_code_and_the_four_digit_course_number_(e.g.,_CHEM_363...], Fall23_Demographics!A8)</f>
        <v>33</v>
      </c>
      <c r="C8">
        <v>34</v>
      </c>
      <c r="D8" s="3">
        <f t="shared" si="0"/>
        <v>0.97058823529411764</v>
      </c>
      <c r="E8" s="4">
        <f t="shared" si="1"/>
        <v>97.058823529411768</v>
      </c>
    </row>
    <row r="9" spans="1:5" x14ac:dyDescent="0.35">
      <c r="A9" t="s">
        <v>226</v>
      </c>
      <c r="B9">
        <f>COUNTIF(Table1[What_course_are_you_currently_enrolled_in_during_which_you_met_with_a_science_and_engineering_librarian?_Please_provide_the_four_letter_course_code_and_the_four_digit_course_number_(e.g.,_CHEM_363...], Fall23_Demographics!A9)</f>
        <v>14</v>
      </c>
      <c r="C9">
        <v>21</v>
      </c>
      <c r="D9" s="3">
        <f t="shared" si="0"/>
        <v>0.66666666666666663</v>
      </c>
      <c r="E9" s="4">
        <f t="shared" si="1"/>
        <v>66.666666666666657</v>
      </c>
    </row>
    <row r="10" spans="1:5" x14ac:dyDescent="0.35">
      <c r="A10" t="s">
        <v>227</v>
      </c>
      <c r="B10">
        <f>COUNTIF(Table1[What_course_are_you_currently_enrolled_in_during_which_you_met_with_a_science_and_engineering_librarian?_Please_provide_the_four_letter_course_code_and_the_four_digit_course_number_(e.g.,_CHEM_363...], Fall23_Demographics!A10)</f>
        <v>4</v>
      </c>
      <c r="C10">
        <v>22</v>
      </c>
      <c r="D10" s="3">
        <f t="shared" si="0"/>
        <v>0.18181818181818182</v>
      </c>
      <c r="E10" s="4">
        <f t="shared" si="1"/>
        <v>18.181818181818183</v>
      </c>
    </row>
    <row r="11" spans="1:5" x14ac:dyDescent="0.35">
      <c r="A11" t="s">
        <v>228</v>
      </c>
      <c r="B11">
        <f>COUNTIF(Table1[What_course_are_you_currently_enrolled_in_during_which_you_met_with_a_science_and_engineering_librarian?_Please_provide_the_four_letter_course_code_and_the_four_digit_course_number_(e.g.,_CHEM_363...], Fall23_Demographics!A11)</f>
        <v>11</v>
      </c>
      <c r="C11">
        <v>68</v>
      </c>
      <c r="D11" s="3">
        <f t="shared" si="0"/>
        <v>0.16176470588235295</v>
      </c>
      <c r="E11" s="4">
        <f t="shared" si="1"/>
        <v>16.176470588235293</v>
      </c>
    </row>
    <row r="12" spans="1:5" x14ac:dyDescent="0.35">
      <c r="D12" s="3"/>
      <c r="E12" s="4">
        <f t="shared" si="1"/>
        <v>0</v>
      </c>
    </row>
    <row r="13" spans="1:5" x14ac:dyDescent="0.35">
      <c r="A13" t="s">
        <v>231</v>
      </c>
      <c r="B13">
        <f>SUM(B2:B11)</f>
        <v>102</v>
      </c>
      <c r="C13">
        <f>SUM(C2:C11)</f>
        <v>342</v>
      </c>
      <c r="D13" s="3">
        <f>B13/C13</f>
        <v>0.2982456140350877</v>
      </c>
      <c r="E13" s="4">
        <f t="shared" si="1"/>
        <v>29.82456140350877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9FEC-7B46-433F-B6F7-B896089CC429}">
  <dimension ref="A1:B107"/>
  <sheetViews>
    <sheetView topLeftCell="A76" workbookViewId="0">
      <selection sqref="A1:A103"/>
    </sheetView>
  </sheetViews>
  <sheetFormatPr defaultRowHeight="14.5" x14ac:dyDescent="0.35"/>
  <cols>
    <col min="1" max="1" width="59.1796875" customWidth="1"/>
    <col min="2" max="2" width="39" customWidth="1"/>
  </cols>
  <sheetData>
    <row r="1" spans="1:2" x14ac:dyDescent="0.35">
      <c r="A1" s="5" t="s">
        <v>6</v>
      </c>
      <c r="B1" s="5" t="s">
        <v>7</v>
      </c>
    </row>
    <row r="2" spans="1:2" x14ac:dyDescent="0.35">
      <c r="A2" s="6">
        <v>2</v>
      </c>
      <c r="B2" s="6">
        <v>4</v>
      </c>
    </row>
    <row r="3" spans="1:2" x14ac:dyDescent="0.35">
      <c r="A3" s="7">
        <v>2</v>
      </c>
      <c r="B3" s="7">
        <v>3</v>
      </c>
    </row>
    <row r="4" spans="1:2" x14ac:dyDescent="0.35">
      <c r="A4" s="6">
        <v>1</v>
      </c>
      <c r="B4" s="6">
        <v>3</v>
      </c>
    </row>
    <row r="5" spans="1:2" x14ac:dyDescent="0.35">
      <c r="A5" s="7">
        <v>1</v>
      </c>
      <c r="B5" s="7">
        <v>1</v>
      </c>
    </row>
    <row r="6" spans="1:2" x14ac:dyDescent="0.35">
      <c r="A6" s="6">
        <v>1</v>
      </c>
      <c r="B6" s="6">
        <v>3</v>
      </c>
    </row>
    <row r="7" spans="1:2" x14ac:dyDescent="0.35">
      <c r="A7" s="7">
        <v>5</v>
      </c>
      <c r="B7" s="7">
        <v>5</v>
      </c>
    </row>
    <row r="8" spans="1:2" x14ac:dyDescent="0.35">
      <c r="A8" s="6">
        <v>1</v>
      </c>
      <c r="B8" s="6">
        <v>2</v>
      </c>
    </row>
    <row r="9" spans="1:2" x14ac:dyDescent="0.35">
      <c r="A9" s="7">
        <v>1</v>
      </c>
      <c r="B9" s="7">
        <v>4</v>
      </c>
    </row>
    <row r="10" spans="1:2" x14ac:dyDescent="0.35">
      <c r="A10" s="6">
        <v>3</v>
      </c>
      <c r="B10" s="6">
        <v>4</v>
      </c>
    </row>
    <row r="11" spans="1:2" x14ac:dyDescent="0.35">
      <c r="A11" s="7">
        <v>1</v>
      </c>
      <c r="B11" s="7">
        <v>4</v>
      </c>
    </row>
    <row r="12" spans="1:2" x14ac:dyDescent="0.35">
      <c r="A12" s="6">
        <v>2</v>
      </c>
      <c r="B12" s="6">
        <v>4</v>
      </c>
    </row>
    <row r="13" spans="1:2" x14ac:dyDescent="0.35">
      <c r="A13" s="7">
        <v>2</v>
      </c>
      <c r="B13" s="7">
        <v>3</v>
      </c>
    </row>
    <row r="14" spans="1:2" x14ac:dyDescent="0.35">
      <c r="A14" s="6">
        <v>3</v>
      </c>
      <c r="B14" s="6">
        <v>4</v>
      </c>
    </row>
    <row r="15" spans="1:2" x14ac:dyDescent="0.35">
      <c r="A15" s="7">
        <v>1</v>
      </c>
      <c r="B15" s="7">
        <v>1</v>
      </c>
    </row>
    <row r="16" spans="1:2" x14ac:dyDescent="0.35">
      <c r="A16" s="6">
        <v>3</v>
      </c>
      <c r="B16" s="6">
        <v>4</v>
      </c>
    </row>
    <row r="17" spans="1:2" x14ac:dyDescent="0.35">
      <c r="A17" s="7">
        <v>3</v>
      </c>
      <c r="B17" s="7">
        <v>4</v>
      </c>
    </row>
    <row r="18" spans="1:2" x14ac:dyDescent="0.35">
      <c r="A18" s="6">
        <v>1</v>
      </c>
      <c r="B18" s="6">
        <v>3</v>
      </c>
    </row>
    <row r="19" spans="1:2" x14ac:dyDescent="0.35">
      <c r="A19" s="7">
        <v>4</v>
      </c>
      <c r="B19" s="7">
        <v>5</v>
      </c>
    </row>
    <row r="20" spans="1:2" x14ac:dyDescent="0.35">
      <c r="A20" s="6">
        <v>2</v>
      </c>
      <c r="B20" s="6">
        <v>4</v>
      </c>
    </row>
    <row r="21" spans="1:2" x14ac:dyDescent="0.35">
      <c r="A21" s="7">
        <v>1</v>
      </c>
      <c r="B21" s="7">
        <v>2</v>
      </c>
    </row>
    <row r="22" spans="1:2" x14ac:dyDescent="0.35">
      <c r="A22" s="6">
        <v>5</v>
      </c>
      <c r="B22" s="6">
        <v>5</v>
      </c>
    </row>
    <row r="23" spans="1:2" x14ac:dyDescent="0.35">
      <c r="A23" s="7">
        <v>3</v>
      </c>
      <c r="B23" s="7">
        <v>4</v>
      </c>
    </row>
    <row r="24" spans="1:2" x14ac:dyDescent="0.35">
      <c r="A24" s="6">
        <v>2</v>
      </c>
      <c r="B24" s="6">
        <v>4</v>
      </c>
    </row>
    <row r="25" spans="1:2" x14ac:dyDescent="0.35">
      <c r="A25" s="7">
        <v>1</v>
      </c>
      <c r="B25" s="7">
        <v>4</v>
      </c>
    </row>
    <row r="26" spans="1:2" x14ac:dyDescent="0.35">
      <c r="A26" s="6">
        <v>1</v>
      </c>
      <c r="B26" s="6">
        <v>3</v>
      </c>
    </row>
    <row r="27" spans="1:2" x14ac:dyDescent="0.35">
      <c r="A27" s="7">
        <v>1</v>
      </c>
      <c r="B27" s="7">
        <v>3</v>
      </c>
    </row>
    <row r="28" spans="1:2" x14ac:dyDescent="0.35">
      <c r="A28" s="6">
        <v>2</v>
      </c>
      <c r="B28" s="6">
        <v>3</v>
      </c>
    </row>
    <row r="29" spans="1:2" x14ac:dyDescent="0.35">
      <c r="A29" s="7">
        <v>2</v>
      </c>
      <c r="B29" s="7">
        <v>3</v>
      </c>
    </row>
    <row r="30" spans="1:2" x14ac:dyDescent="0.35">
      <c r="A30" s="6">
        <v>2</v>
      </c>
      <c r="B30" s="6">
        <v>4</v>
      </c>
    </row>
    <row r="31" spans="1:2" x14ac:dyDescent="0.35">
      <c r="A31" s="7">
        <v>2</v>
      </c>
      <c r="B31" s="7">
        <v>4</v>
      </c>
    </row>
    <row r="32" spans="1:2" x14ac:dyDescent="0.35">
      <c r="A32" s="6">
        <v>3</v>
      </c>
      <c r="B32" s="6">
        <v>3</v>
      </c>
    </row>
    <row r="33" spans="1:2" x14ac:dyDescent="0.35">
      <c r="A33" s="7">
        <v>1</v>
      </c>
      <c r="B33" s="7">
        <v>1</v>
      </c>
    </row>
    <row r="34" spans="1:2" x14ac:dyDescent="0.35">
      <c r="A34" s="6">
        <v>2</v>
      </c>
      <c r="B34" s="6">
        <v>4</v>
      </c>
    </row>
    <row r="35" spans="1:2" x14ac:dyDescent="0.35">
      <c r="A35" s="7">
        <v>2</v>
      </c>
      <c r="B35" s="7">
        <v>4</v>
      </c>
    </row>
    <row r="36" spans="1:2" x14ac:dyDescent="0.35">
      <c r="A36" s="6">
        <v>3</v>
      </c>
      <c r="B36" s="6">
        <v>4</v>
      </c>
    </row>
    <row r="37" spans="1:2" x14ac:dyDescent="0.35">
      <c r="A37" s="7">
        <v>3</v>
      </c>
      <c r="B37" s="7">
        <v>3</v>
      </c>
    </row>
    <row r="38" spans="1:2" x14ac:dyDescent="0.35">
      <c r="A38" s="6">
        <v>2</v>
      </c>
      <c r="B38" s="6">
        <v>4</v>
      </c>
    </row>
    <row r="39" spans="1:2" x14ac:dyDescent="0.35">
      <c r="A39" s="7">
        <v>1</v>
      </c>
      <c r="B39" s="7">
        <v>4</v>
      </c>
    </row>
    <row r="40" spans="1:2" x14ac:dyDescent="0.35">
      <c r="A40" s="6">
        <v>4</v>
      </c>
      <c r="B40" s="6">
        <v>4</v>
      </c>
    </row>
    <row r="41" spans="1:2" x14ac:dyDescent="0.35">
      <c r="A41" s="7">
        <v>4</v>
      </c>
      <c r="B41" s="7">
        <v>4</v>
      </c>
    </row>
    <row r="42" spans="1:2" x14ac:dyDescent="0.35">
      <c r="A42" s="6">
        <v>3</v>
      </c>
      <c r="B42" s="6">
        <v>4</v>
      </c>
    </row>
    <row r="43" spans="1:2" x14ac:dyDescent="0.35">
      <c r="A43" s="7">
        <v>3</v>
      </c>
      <c r="B43" s="7">
        <v>4</v>
      </c>
    </row>
    <row r="44" spans="1:2" x14ac:dyDescent="0.35">
      <c r="A44" s="6">
        <v>2</v>
      </c>
      <c r="B44" s="6">
        <v>3</v>
      </c>
    </row>
    <row r="45" spans="1:2" x14ac:dyDescent="0.35">
      <c r="A45" s="7">
        <v>3</v>
      </c>
      <c r="B45" s="7">
        <v>3</v>
      </c>
    </row>
    <row r="46" spans="1:2" x14ac:dyDescent="0.35">
      <c r="A46" s="6">
        <v>4</v>
      </c>
      <c r="B46" s="6">
        <v>4</v>
      </c>
    </row>
    <row r="47" spans="1:2" x14ac:dyDescent="0.35">
      <c r="A47" s="7">
        <v>2</v>
      </c>
      <c r="B47" s="7">
        <v>2</v>
      </c>
    </row>
    <row r="48" spans="1:2" x14ac:dyDescent="0.35">
      <c r="A48" s="6">
        <v>1</v>
      </c>
      <c r="B48" s="6">
        <v>4</v>
      </c>
    </row>
    <row r="49" spans="1:2" x14ac:dyDescent="0.35">
      <c r="A49" s="7">
        <v>3</v>
      </c>
      <c r="B49" s="7">
        <v>3</v>
      </c>
    </row>
    <row r="50" spans="1:2" x14ac:dyDescent="0.35">
      <c r="A50" s="6">
        <v>3</v>
      </c>
      <c r="B50" s="6">
        <v>5</v>
      </c>
    </row>
    <row r="51" spans="1:2" x14ac:dyDescent="0.35">
      <c r="A51" s="7">
        <v>1</v>
      </c>
      <c r="B51" s="7">
        <v>4</v>
      </c>
    </row>
    <row r="52" spans="1:2" x14ac:dyDescent="0.35">
      <c r="A52" s="6">
        <v>3</v>
      </c>
      <c r="B52" s="6">
        <v>5</v>
      </c>
    </row>
    <row r="53" spans="1:2" x14ac:dyDescent="0.35">
      <c r="A53" s="7">
        <v>1</v>
      </c>
      <c r="B53" s="7">
        <v>4</v>
      </c>
    </row>
    <row r="54" spans="1:2" x14ac:dyDescent="0.35">
      <c r="A54" s="6">
        <v>1</v>
      </c>
      <c r="B54" s="6">
        <v>2</v>
      </c>
    </row>
    <row r="55" spans="1:2" x14ac:dyDescent="0.35">
      <c r="A55" s="7">
        <v>2</v>
      </c>
      <c r="B55" s="7">
        <v>4</v>
      </c>
    </row>
    <row r="56" spans="1:2" x14ac:dyDescent="0.35">
      <c r="A56" s="6">
        <v>3</v>
      </c>
      <c r="B56" s="6">
        <v>3</v>
      </c>
    </row>
    <row r="57" spans="1:2" x14ac:dyDescent="0.35">
      <c r="A57" s="7">
        <v>3</v>
      </c>
      <c r="B57" s="7">
        <v>4</v>
      </c>
    </row>
    <row r="58" spans="1:2" x14ac:dyDescent="0.35">
      <c r="A58" s="6">
        <v>5</v>
      </c>
      <c r="B58" s="6">
        <v>5</v>
      </c>
    </row>
    <row r="59" spans="1:2" x14ac:dyDescent="0.35">
      <c r="A59" s="7">
        <v>3</v>
      </c>
      <c r="B59" s="7">
        <v>4</v>
      </c>
    </row>
    <row r="60" spans="1:2" x14ac:dyDescent="0.35">
      <c r="A60" s="6">
        <v>2</v>
      </c>
      <c r="B60" s="6">
        <v>4</v>
      </c>
    </row>
    <row r="61" spans="1:2" x14ac:dyDescent="0.35">
      <c r="A61" s="7">
        <v>1</v>
      </c>
      <c r="B61" s="7">
        <v>4</v>
      </c>
    </row>
    <row r="62" spans="1:2" x14ac:dyDescent="0.35">
      <c r="A62" s="6">
        <v>2</v>
      </c>
      <c r="B62" s="6">
        <v>4</v>
      </c>
    </row>
    <row r="63" spans="1:2" x14ac:dyDescent="0.35">
      <c r="A63" s="7">
        <v>2</v>
      </c>
      <c r="B63" s="7">
        <v>4</v>
      </c>
    </row>
    <row r="64" spans="1:2" x14ac:dyDescent="0.35">
      <c r="A64" s="6">
        <v>1</v>
      </c>
      <c r="B64" s="6">
        <v>5</v>
      </c>
    </row>
    <row r="65" spans="1:2" x14ac:dyDescent="0.35">
      <c r="A65" s="7">
        <v>3</v>
      </c>
      <c r="B65" s="7">
        <v>3</v>
      </c>
    </row>
    <row r="66" spans="1:2" x14ac:dyDescent="0.35">
      <c r="A66" s="6">
        <v>4</v>
      </c>
      <c r="B66" s="6">
        <v>4</v>
      </c>
    </row>
    <row r="67" spans="1:2" x14ac:dyDescent="0.35">
      <c r="A67" s="7">
        <v>4</v>
      </c>
      <c r="B67" s="7">
        <v>5</v>
      </c>
    </row>
    <row r="68" spans="1:2" x14ac:dyDescent="0.35">
      <c r="A68" s="6">
        <v>3</v>
      </c>
      <c r="B68" s="6">
        <v>4</v>
      </c>
    </row>
    <row r="69" spans="1:2" x14ac:dyDescent="0.35">
      <c r="A69" s="7">
        <v>1</v>
      </c>
      <c r="B69" s="7">
        <v>3</v>
      </c>
    </row>
    <row r="70" spans="1:2" x14ac:dyDescent="0.35">
      <c r="A70" s="6">
        <v>2</v>
      </c>
      <c r="B70" s="6">
        <v>5</v>
      </c>
    </row>
    <row r="71" spans="1:2" x14ac:dyDescent="0.35">
      <c r="A71" s="7">
        <v>4</v>
      </c>
      <c r="B71" s="7">
        <v>4</v>
      </c>
    </row>
    <row r="72" spans="1:2" x14ac:dyDescent="0.35">
      <c r="A72" s="6">
        <v>3</v>
      </c>
      <c r="B72" s="6">
        <v>3</v>
      </c>
    </row>
    <row r="73" spans="1:2" x14ac:dyDescent="0.35">
      <c r="A73" s="7">
        <v>2</v>
      </c>
      <c r="B73" s="7">
        <v>5</v>
      </c>
    </row>
    <row r="74" spans="1:2" x14ac:dyDescent="0.35">
      <c r="A74" s="6">
        <v>2</v>
      </c>
      <c r="B74" s="6">
        <v>4</v>
      </c>
    </row>
    <row r="75" spans="1:2" x14ac:dyDescent="0.35">
      <c r="A75" s="7">
        <v>2</v>
      </c>
      <c r="B75" s="7">
        <v>4</v>
      </c>
    </row>
    <row r="76" spans="1:2" x14ac:dyDescent="0.35">
      <c r="A76" s="6">
        <v>1</v>
      </c>
      <c r="B76" s="6">
        <v>3</v>
      </c>
    </row>
    <row r="77" spans="1:2" x14ac:dyDescent="0.35">
      <c r="A77" s="7">
        <v>2</v>
      </c>
      <c r="B77" s="7">
        <v>4</v>
      </c>
    </row>
    <row r="78" spans="1:2" x14ac:dyDescent="0.35">
      <c r="A78" s="6">
        <v>1</v>
      </c>
      <c r="B78" s="6">
        <v>4</v>
      </c>
    </row>
    <row r="79" spans="1:2" x14ac:dyDescent="0.35">
      <c r="A79" s="7">
        <v>1</v>
      </c>
      <c r="B79" s="7">
        <v>2</v>
      </c>
    </row>
    <row r="80" spans="1:2" x14ac:dyDescent="0.35">
      <c r="A80" s="6">
        <v>2</v>
      </c>
      <c r="B80" s="6">
        <v>4</v>
      </c>
    </row>
    <row r="81" spans="1:2" x14ac:dyDescent="0.35">
      <c r="A81" s="7">
        <v>2</v>
      </c>
      <c r="B81" s="7">
        <v>1</v>
      </c>
    </row>
    <row r="82" spans="1:2" x14ac:dyDescent="0.35">
      <c r="A82" s="6">
        <v>3</v>
      </c>
      <c r="B82" s="6">
        <v>4</v>
      </c>
    </row>
    <row r="83" spans="1:2" x14ac:dyDescent="0.35">
      <c r="A83" s="7">
        <v>3</v>
      </c>
      <c r="B83" s="7">
        <v>2</v>
      </c>
    </row>
    <row r="84" spans="1:2" x14ac:dyDescent="0.35">
      <c r="A84" s="6">
        <v>1</v>
      </c>
      <c r="B84" s="6">
        <v>3</v>
      </c>
    </row>
    <row r="85" spans="1:2" x14ac:dyDescent="0.35">
      <c r="A85" s="7">
        <v>2</v>
      </c>
      <c r="B85" s="7">
        <v>4</v>
      </c>
    </row>
    <row r="86" spans="1:2" x14ac:dyDescent="0.35">
      <c r="A86" s="6">
        <v>3</v>
      </c>
      <c r="B86" s="6">
        <v>5</v>
      </c>
    </row>
    <row r="87" spans="1:2" x14ac:dyDescent="0.35">
      <c r="A87" s="7">
        <v>5</v>
      </c>
      <c r="B87" s="7">
        <v>5</v>
      </c>
    </row>
    <row r="88" spans="1:2" x14ac:dyDescent="0.35">
      <c r="A88" s="6">
        <v>3</v>
      </c>
      <c r="B88" s="6">
        <v>4</v>
      </c>
    </row>
    <row r="89" spans="1:2" x14ac:dyDescent="0.35">
      <c r="A89" s="7">
        <v>1</v>
      </c>
      <c r="B89" s="7">
        <v>4</v>
      </c>
    </row>
    <row r="90" spans="1:2" x14ac:dyDescent="0.35">
      <c r="A90" s="6">
        <v>4</v>
      </c>
      <c r="B90" s="6">
        <v>5</v>
      </c>
    </row>
    <row r="91" spans="1:2" x14ac:dyDescent="0.35">
      <c r="A91" s="7">
        <v>2</v>
      </c>
      <c r="B91" s="7">
        <v>5</v>
      </c>
    </row>
    <row r="92" spans="1:2" x14ac:dyDescent="0.35">
      <c r="A92" s="6">
        <v>1</v>
      </c>
      <c r="B92" s="6">
        <v>4</v>
      </c>
    </row>
    <row r="93" spans="1:2" x14ac:dyDescent="0.35">
      <c r="A93" s="7">
        <v>1</v>
      </c>
      <c r="B93" s="7">
        <v>3</v>
      </c>
    </row>
    <row r="94" spans="1:2" x14ac:dyDescent="0.35">
      <c r="A94" s="6">
        <v>2</v>
      </c>
      <c r="B94" s="6">
        <v>4</v>
      </c>
    </row>
    <row r="95" spans="1:2" x14ac:dyDescent="0.35">
      <c r="A95" s="7">
        <v>2</v>
      </c>
      <c r="B95" s="7">
        <v>4</v>
      </c>
    </row>
    <row r="96" spans="1:2" x14ac:dyDescent="0.35">
      <c r="A96" s="6">
        <v>3</v>
      </c>
      <c r="B96" s="6">
        <v>4</v>
      </c>
    </row>
    <row r="97" spans="1:2" x14ac:dyDescent="0.35">
      <c r="A97" s="7">
        <v>1</v>
      </c>
      <c r="B97" s="7">
        <v>1</v>
      </c>
    </row>
    <row r="98" spans="1:2" x14ac:dyDescent="0.35">
      <c r="A98" s="6">
        <v>2</v>
      </c>
      <c r="B98" s="6">
        <v>3</v>
      </c>
    </row>
    <row r="99" spans="1:2" x14ac:dyDescent="0.35">
      <c r="A99" s="7">
        <v>3</v>
      </c>
      <c r="B99" s="7">
        <v>2</v>
      </c>
    </row>
    <row r="100" spans="1:2" x14ac:dyDescent="0.35">
      <c r="A100" s="6">
        <v>1</v>
      </c>
      <c r="B100" s="6">
        <v>4</v>
      </c>
    </row>
    <row r="101" spans="1:2" x14ac:dyDescent="0.35">
      <c r="A101" s="7">
        <v>2</v>
      </c>
      <c r="B101" s="7">
        <v>4</v>
      </c>
    </row>
    <row r="102" spans="1:2" x14ac:dyDescent="0.35">
      <c r="A102" s="6">
        <v>1</v>
      </c>
      <c r="B102" s="6">
        <v>3</v>
      </c>
    </row>
    <row r="103" spans="1:2" x14ac:dyDescent="0.35">
      <c r="A103" s="7">
        <v>3</v>
      </c>
      <c r="B103" s="7">
        <v>4</v>
      </c>
    </row>
    <row r="105" spans="1:2" x14ac:dyDescent="0.35">
      <c r="A105">
        <f>AVERAGE(A2:A103)</f>
        <v>2.2352941176470589</v>
      </c>
      <c r="B105">
        <f>AVERAGE(B2:B103)</f>
        <v>3.6274509803921569</v>
      </c>
    </row>
    <row r="106" spans="1:2" x14ac:dyDescent="0.35">
      <c r="A106">
        <f>MEDIAN(A2:A103)</f>
        <v>2</v>
      </c>
      <c r="B106">
        <f>MEDIAN(B2:B103)</f>
        <v>4</v>
      </c>
    </row>
    <row r="107" spans="1:2" x14ac:dyDescent="0.35">
      <c r="A107">
        <f>_xlfn.STDEV.P(A2:A103)</f>
        <v>1.086246194859964</v>
      </c>
      <c r="B107">
        <f>_xlfn.STDEV.P(B2:B103)</f>
        <v>0.96934957602417848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ADE03-408B-4AA8-8710-47D3D3FC4AEA}">
  <dimension ref="A1:B111"/>
  <sheetViews>
    <sheetView topLeftCell="A85" workbookViewId="0">
      <selection activeCell="B105" sqref="B105:B109"/>
    </sheetView>
  </sheetViews>
  <sheetFormatPr defaultRowHeight="14.5" x14ac:dyDescent="0.35"/>
  <cols>
    <col min="1" max="2" width="20" bestFit="1" customWidth="1"/>
  </cols>
  <sheetData>
    <row r="1" spans="1:2" x14ac:dyDescent="0.35">
      <c r="A1" t="s">
        <v>6</v>
      </c>
      <c r="B1" t="s">
        <v>7</v>
      </c>
    </row>
    <row r="2" spans="1:2" x14ac:dyDescent="0.35">
      <c r="A2" t="s">
        <v>233</v>
      </c>
      <c r="B2" t="s">
        <v>237</v>
      </c>
    </row>
    <row r="3" spans="1:2" x14ac:dyDescent="0.35">
      <c r="A3" t="s">
        <v>233</v>
      </c>
      <c r="B3" t="s">
        <v>241</v>
      </c>
    </row>
    <row r="4" spans="1:2" x14ac:dyDescent="0.35">
      <c r="A4" t="s">
        <v>234</v>
      </c>
      <c r="B4" t="s">
        <v>241</v>
      </c>
    </row>
    <row r="5" spans="1:2" x14ac:dyDescent="0.35">
      <c r="A5" t="s">
        <v>234</v>
      </c>
      <c r="B5" t="s">
        <v>240</v>
      </c>
    </row>
    <row r="6" spans="1:2" x14ac:dyDescent="0.35">
      <c r="A6" t="s">
        <v>234</v>
      </c>
      <c r="B6" t="s">
        <v>241</v>
      </c>
    </row>
    <row r="7" spans="1:2" x14ac:dyDescent="0.35">
      <c r="A7" t="s">
        <v>239</v>
      </c>
      <c r="B7" t="s">
        <v>242</v>
      </c>
    </row>
    <row r="8" spans="1:2" x14ac:dyDescent="0.35">
      <c r="A8" t="s">
        <v>234</v>
      </c>
      <c r="B8" t="s">
        <v>238</v>
      </c>
    </row>
    <row r="9" spans="1:2" x14ac:dyDescent="0.35">
      <c r="A9" t="s">
        <v>234</v>
      </c>
      <c r="B9" t="s">
        <v>237</v>
      </c>
    </row>
    <row r="10" spans="1:2" x14ac:dyDescent="0.35">
      <c r="A10" t="s">
        <v>235</v>
      </c>
      <c r="B10" t="s">
        <v>237</v>
      </c>
    </row>
    <row r="11" spans="1:2" x14ac:dyDescent="0.35">
      <c r="A11" t="s">
        <v>234</v>
      </c>
      <c r="B11" t="s">
        <v>237</v>
      </c>
    </row>
    <row r="12" spans="1:2" x14ac:dyDescent="0.35">
      <c r="A12" t="s">
        <v>233</v>
      </c>
      <c r="B12" t="s">
        <v>237</v>
      </c>
    </row>
    <row r="13" spans="1:2" x14ac:dyDescent="0.35">
      <c r="A13" t="s">
        <v>233</v>
      </c>
      <c r="B13" t="s">
        <v>241</v>
      </c>
    </row>
    <row r="14" spans="1:2" x14ac:dyDescent="0.35">
      <c r="A14" t="s">
        <v>235</v>
      </c>
      <c r="B14" t="s">
        <v>237</v>
      </c>
    </row>
    <row r="15" spans="1:2" x14ac:dyDescent="0.35">
      <c r="A15" t="s">
        <v>234</v>
      </c>
      <c r="B15" t="s">
        <v>240</v>
      </c>
    </row>
    <row r="16" spans="1:2" x14ac:dyDescent="0.35">
      <c r="A16" t="s">
        <v>235</v>
      </c>
      <c r="B16" t="s">
        <v>237</v>
      </c>
    </row>
    <row r="17" spans="1:2" x14ac:dyDescent="0.35">
      <c r="A17" t="s">
        <v>235</v>
      </c>
      <c r="B17" t="s">
        <v>237</v>
      </c>
    </row>
    <row r="18" spans="1:2" x14ac:dyDescent="0.35">
      <c r="A18" t="s">
        <v>234</v>
      </c>
      <c r="B18" t="s">
        <v>241</v>
      </c>
    </row>
    <row r="19" spans="1:2" x14ac:dyDescent="0.35">
      <c r="A19" t="s">
        <v>236</v>
      </c>
      <c r="B19" t="s">
        <v>242</v>
      </c>
    </row>
    <row r="20" spans="1:2" x14ac:dyDescent="0.35">
      <c r="A20" t="s">
        <v>233</v>
      </c>
      <c r="B20" t="s">
        <v>237</v>
      </c>
    </row>
    <row r="21" spans="1:2" x14ac:dyDescent="0.35">
      <c r="A21" t="s">
        <v>234</v>
      </c>
      <c r="B21" t="s">
        <v>238</v>
      </c>
    </row>
    <row r="22" spans="1:2" x14ac:dyDescent="0.35">
      <c r="A22" t="s">
        <v>239</v>
      </c>
      <c r="B22" t="s">
        <v>242</v>
      </c>
    </row>
    <row r="23" spans="1:2" x14ac:dyDescent="0.35">
      <c r="A23" t="s">
        <v>235</v>
      </c>
      <c r="B23" t="s">
        <v>237</v>
      </c>
    </row>
    <row r="24" spans="1:2" x14ac:dyDescent="0.35">
      <c r="A24" t="s">
        <v>233</v>
      </c>
      <c r="B24" t="s">
        <v>237</v>
      </c>
    </row>
    <row r="25" spans="1:2" x14ac:dyDescent="0.35">
      <c r="A25" t="s">
        <v>234</v>
      </c>
      <c r="B25" t="s">
        <v>237</v>
      </c>
    </row>
    <row r="26" spans="1:2" x14ac:dyDescent="0.35">
      <c r="A26" t="s">
        <v>234</v>
      </c>
      <c r="B26" t="s">
        <v>241</v>
      </c>
    </row>
    <row r="27" spans="1:2" x14ac:dyDescent="0.35">
      <c r="A27" t="s">
        <v>234</v>
      </c>
      <c r="B27" t="s">
        <v>241</v>
      </c>
    </row>
    <row r="28" spans="1:2" x14ac:dyDescent="0.35">
      <c r="A28" t="s">
        <v>233</v>
      </c>
      <c r="B28" t="s">
        <v>241</v>
      </c>
    </row>
    <row r="29" spans="1:2" x14ac:dyDescent="0.35">
      <c r="A29" t="s">
        <v>233</v>
      </c>
      <c r="B29" t="s">
        <v>241</v>
      </c>
    </row>
    <row r="30" spans="1:2" x14ac:dyDescent="0.35">
      <c r="A30" t="s">
        <v>233</v>
      </c>
      <c r="B30" t="s">
        <v>237</v>
      </c>
    </row>
    <row r="31" spans="1:2" x14ac:dyDescent="0.35">
      <c r="A31" t="s">
        <v>233</v>
      </c>
      <c r="B31" t="s">
        <v>237</v>
      </c>
    </row>
    <row r="32" spans="1:2" x14ac:dyDescent="0.35">
      <c r="A32" t="s">
        <v>235</v>
      </c>
      <c r="B32" t="s">
        <v>241</v>
      </c>
    </row>
    <row r="33" spans="1:2" x14ac:dyDescent="0.35">
      <c r="A33" t="s">
        <v>234</v>
      </c>
      <c r="B33" t="s">
        <v>240</v>
      </c>
    </row>
    <row r="34" spans="1:2" x14ac:dyDescent="0.35">
      <c r="A34" t="s">
        <v>233</v>
      </c>
      <c r="B34" t="s">
        <v>237</v>
      </c>
    </row>
    <row r="35" spans="1:2" x14ac:dyDescent="0.35">
      <c r="A35" t="s">
        <v>233</v>
      </c>
      <c r="B35" t="s">
        <v>237</v>
      </c>
    </row>
    <row r="36" spans="1:2" x14ac:dyDescent="0.35">
      <c r="A36" t="s">
        <v>235</v>
      </c>
      <c r="B36" t="s">
        <v>237</v>
      </c>
    </row>
    <row r="37" spans="1:2" x14ac:dyDescent="0.35">
      <c r="A37" t="s">
        <v>235</v>
      </c>
      <c r="B37" t="s">
        <v>241</v>
      </c>
    </row>
    <row r="38" spans="1:2" x14ac:dyDescent="0.35">
      <c r="A38" t="s">
        <v>233</v>
      </c>
      <c r="B38" t="s">
        <v>237</v>
      </c>
    </row>
    <row r="39" spans="1:2" x14ac:dyDescent="0.35">
      <c r="A39" t="s">
        <v>234</v>
      </c>
      <c r="B39" t="s">
        <v>237</v>
      </c>
    </row>
    <row r="40" spans="1:2" x14ac:dyDescent="0.35">
      <c r="A40" t="s">
        <v>236</v>
      </c>
      <c r="B40" t="s">
        <v>237</v>
      </c>
    </row>
    <row r="41" spans="1:2" x14ac:dyDescent="0.35">
      <c r="A41" t="s">
        <v>236</v>
      </c>
      <c r="B41" t="s">
        <v>237</v>
      </c>
    </row>
    <row r="42" spans="1:2" x14ac:dyDescent="0.35">
      <c r="A42" t="s">
        <v>235</v>
      </c>
      <c r="B42" t="s">
        <v>237</v>
      </c>
    </row>
    <row r="43" spans="1:2" x14ac:dyDescent="0.35">
      <c r="A43" t="s">
        <v>235</v>
      </c>
      <c r="B43" t="s">
        <v>237</v>
      </c>
    </row>
    <row r="44" spans="1:2" x14ac:dyDescent="0.35">
      <c r="A44" t="s">
        <v>233</v>
      </c>
      <c r="B44" t="s">
        <v>241</v>
      </c>
    </row>
    <row r="45" spans="1:2" x14ac:dyDescent="0.35">
      <c r="A45" t="s">
        <v>235</v>
      </c>
      <c r="B45" t="s">
        <v>241</v>
      </c>
    </row>
    <row r="46" spans="1:2" x14ac:dyDescent="0.35">
      <c r="A46" t="s">
        <v>236</v>
      </c>
      <c r="B46" t="s">
        <v>237</v>
      </c>
    </row>
    <row r="47" spans="1:2" x14ac:dyDescent="0.35">
      <c r="A47" t="s">
        <v>233</v>
      </c>
      <c r="B47" t="s">
        <v>238</v>
      </c>
    </row>
    <row r="48" spans="1:2" x14ac:dyDescent="0.35">
      <c r="A48" t="s">
        <v>234</v>
      </c>
      <c r="B48" t="s">
        <v>237</v>
      </c>
    </row>
    <row r="49" spans="1:2" x14ac:dyDescent="0.35">
      <c r="A49" t="s">
        <v>235</v>
      </c>
      <c r="B49" t="s">
        <v>241</v>
      </c>
    </row>
    <row r="50" spans="1:2" x14ac:dyDescent="0.35">
      <c r="A50" t="s">
        <v>235</v>
      </c>
      <c r="B50" t="s">
        <v>242</v>
      </c>
    </row>
    <row r="51" spans="1:2" x14ac:dyDescent="0.35">
      <c r="A51" t="s">
        <v>234</v>
      </c>
      <c r="B51" t="s">
        <v>237</v>
      </c>
    </row>
    <row r="52" spans="1:2" x14ac:dyDescent="0.35">
      <c r="A52" t="s">
        <v>235</v>
      </c>
      <c r="B52" t="s">
        <v>242</v>
      </c>
    </row>
    <row r="53" spans="1:2" x14ac:dyDescent="0.35">
      <c r="A53" t="s">
        <v>234</v>
      </c>
      <c r="B53" t="s">
        <v>237</v>
      </c>
    </row>
    <row r="54" spans="1:2" x14ac:dyDescent="0.35">
      <c r="A54" t="s">
        <v>234</v>
      </c>
      <c r="B54" t="s">
        <v>238</v>
      </c>
    </row>
    <row r="55" spans="1:2" x14ac:dyDescent="0.35">
      <c r="A55" t="s">
        <v>233</v>
      </c>
      <c r="B55" t="s">
        <v>237</v>
      </c>
    </row>
    <row r="56" spans="1:2" x14ac:dyDescent="0.35">
      <c r="A56" t="s">
        <v>235</v>
      </c>
      <c r="B56" t="s">
        <v>241</v>
      </c>
    </row>
    <row r="57" spans="1:2" x14ac:dyDescent="0.35">
      <c r="A57" t="s">
        <v>235</v>
      </c>
      <c r="B57" t="s">
        <v>237</v>
      </c>
    </row>
    <row r="58" spans="1:2" x14ac:dyDescent="0.35">
      <c r="A58" t="s">
        <v>239</v>
      </c>
      <c r="B58" t="s">
        <v>242</v>
      </c>
    </row>
    <row r="59" spans="1:2" x14ac:dyDescent="0.35">
      <c r="A59" t="s">
        <v>235</v>
      </c>
      <c r="B59" t="s">
        <v>237</v>
      </c>
    </row>
    <row r="60" spans="1:2" x14ac:dyDescent="0.35">
      <c r="A60" t="s">
        <v>233</v>
      </c>
      <c r="B60" t="s">
        <v>237</v>
      </c>
    </row>
    <row r="61" spans="1:2" x14ac:dyDescent="0.35">
      <c r="A61" t="s">
        <v>234</v>
      </c>
      <c r="B61" t="s">
        <v>237</v>
      </c>
    </row>
    <row r="62" spans="1:2" x14ac:dyDescent="0.35">
      <c r="A62" t="s">
        <v>233</v>
      </c>
      <c r="B62" t="s">
        <v>237</v>
      </c>
    </row>
    <row r="63" spans="1:2" x14ac:dyDescent="0.35">
      <c r="A63" t="s">
        <v>233</v>
      </c>
      <c r="B63" t="s">
        <v>237</v>
      </c>
    </row>
    <row r="64" spans="1:2" x14ac:dyDescent="0.35">
      <c r="A64" t="s">
        <v>234</v>
      </c>
      <c r="B64" t="s">
        <v>242</v>
      </c>
    </row>
    <row r="65" spans="1:2" x14ac:dyDescent="0.35">
      <c r="A65" t="s">
        <v>235</v>
      </c>
      <c r="B65" t="s">
        <v>241</v>
      </c>
    </row>
    <row r="66" spans="1:2" x14ac:dyDescent="0.35">
      <c r="A66" t="s">
        <v>236</v>
      </c>
      <c r="B66" t="s">
        <v>237</v>
      </c>
    </row>
    <row r="67" spans="1:2" x14ac:dyDescent="0.35">
      <c r="A67" t="s">
        <v>236</v>
      </c>
      <c r="B67" t="s">
        <v>242</v>
      </c>
    </row>
    <row r="68" spans="1:2" x14ac:dyDescent="0.35">
      <c r="A68" t="s">
        <v>235</v>
      </c>
      <c r="B68" t="s">
        <v>237</v>
      </c>
    </row>
    <row r="69" spans="1:2" x14ac:dyDescent="0.35">
      <c r="A69" t="s">
        <v>234</v>
      </c>
      <c r="B69" t="s">
        <v>241</v>
      </c>
    </row>
    <row r="70" spans="1:2" x14ac:dyDescent="0.35">
      <c r="A70" t="s">
        <v>233</v>
      </c>
      <c r="B70" t="s">
        <v>242</v>
      </c>
    </row>
    <row r="71" spans="1:2" x14ac:dyDescent="0.35">
      <c r="A71" t="s">
        <v>236</v>
      </c>
      <c r="B71" t="s">
        <v>237</v>
      </c>
    </row>
    <row r="72" spans="1:2" x14ac:dyDescent="0.35">
      <c r="A72" t="s">
        <v>235</v>
      </c>
      <c r="B72" t="s">
        <v>241</v>
      </c>
    </row>
    <row r="73" spans="1:2" x14ac:dyDescent="0.35">
      <c r="A73" t="s">
        <v>233</v>
      </c>
      <c r="B73" t="s">
        <v>242</v>
      </c>
    </row>
    <row r="74" spans="1:2" x14ac:dyDescent="0.35">
      <c r="A74" t="s">
        <v>233</v>
      </c>
      <c r="B74" t="s">
        <v>237</v>
      </c>
    </row>
    <row r="75" spans="1:2" x14ac:dyDescent="0.35">
      <c r="A75" t="s">
        <v>233</v>
      </c>
      <c r="B75" t="s">
        <v>237</v>
      </c>
    </row>
    <row r="76" spans="1:2" x14ac:dyDescent="0.35">
      <c r="A76" t="s">
        <v>234</v>
      </c>
      <c r="B76" t="s">
        <v>241</v>
      </c>
    </row>
    <row r="77" spans="1:2" x14ac:dyDescent="0.35">
      <c r="A77" t="s">
        <v>233</v>
      </c>
      <c r="B77" t="s">
        <v>237</v>
      </c>
    </row>
    <row r="78" spans="1:2" x14ac:dyDescent="0.35">
      <c r="A78" t="s">
        <v>234</v>
      </c>
      <c r="B78" t="s">
        <v>237</v>
      </c>
    </row>
    <row r="79" spans="1:2" x14ac:dyDescent="0.35">
      <c r="A79" t="s">
        <v>234</v>
      </c>
      <c r="B79" t="s">
        <v>238</v>
      </c>
    </row>
    <row r="80" spans="1:2" x14ac:dyDescent="0.35">
      <c r="A80" t="s">
        <v>233</v>
      </c>
      <c r="B80" t="s">
        <v>237</v>
      </c>
    </row>
    <row r="81" spans="1:2" x14ac:dyDescent="0.35">
      <c r="A81" t="s">
        <v>233</v>
      </c>
      <c r="B81" t="s">
        <v>240</v>
      </c>
    </row>
    <row r="82" spans="1:2" x14ac:dyDescent="0.35">
      <c r="A82" t="s">
        <v>235</v>
      </c>
      <c r="B82" t="s">
        <v>237</v>
      </c>
    </row>
    <row r="83" spans="1:2" x14ac:dyDescent="0.35">
      <c r="A83" t="s">
        <v>235</v>
      </c>
      <c r="B83" t="s">
        <v>238</v>
      </c>
    </row>
    <row r="84" spans="1:2" x14ac:dyDescent="0.35">
      <c r="A84" t="s">
        <v>234</v>
      </c>
      <c r="B84" t="s">
        <v>241</v>
      </c>
    </row>
    <row r="85" spans="1:2" x14ac:dyDescent="0.35">
      <c r="A85" t="s">
        <v>233</v>
      </c>
      <c r="B85" t="s">
        <v>237</v>
      </c>
    </row>
    <row r="86" spans="1:2" x14ac:dyDescent="0.35">
      <c r="A86" t="s">
        <v>235</v>
      </c>
      <c r="B86" t="s">
        <v>242</v>
      </c>
    </row>
    <row r="87" spans="1:2" x14ac:dyDescent="0.35">
      <c r="A87" t="s">
        <v>239</v>
      </c>
      <c r="B87" t="s">
        <v>242</v>
      </c>
    </row>
    <row r="88" spans="1:2" x14ac:dyDescent="0.35">
      <c r="A88" t="s">
        <v>235</v>
      </c>
      <c r="B88" t="s">
        <v>237</v>
      </c>
    </row>
    <row r="89" spans="1:2" x14ac:dyDescent="0.35">
      <c r="A89" t="s">
        <v>234</v>
      </c>
      <c r="B89" t="s">
        <v>237</v>
      </c>
    </row>
    <row r="90" spans="1:2" x14ac:dyDescent="0.35">
      <c r="A90" t="s">
        <v>236</v>
      </c>
      <c r="B90" t="s">
        <v>242</v>
      </c>
    </row>
    <row r="91" spans="1:2" x14ac:dyDescent="0.35">
      <c r="A91" t="s">
        <v>233</v>
      </c>
      <c r="B91" t="s">
        <v>242</v>
      </c>
    </row>
    <row r="92" spans="1:2" x14ac:dyDescent="0.35">
      <c r="A92" t="s">
        <v>234</v>
      </c>
      <c r="B92" t="s">
        <v>237</v>
      </c>
    </row>
    <row r="93" spans="1:2" x14ac:dyDescent="0.35">
      <c r="A93" t="s">
        <v>234</v>
      </c>
      <c r="B93" t="s">
        <v>241</v>
      </c>
    </row>
    <row r="94" spans="1:2" x14ac:dyDescent="0.35">
      <c r="A94" t="s">
        <v>233</v>
      </c>
      <c r="B94" t="s">
        <v>237</v>
      </c>
    </row>
    <row r="95" spans="1:2" x14ac:dyDescent="0.35">
      <c r="A95" t="s">
        <v>233</v>
      </c>
      <c r="B95" t="s">
        <v>237</v>
      </c>
    </row>
    <row r="96" spans="1:2" x14ac:dyDescent="0.35">
      <c r="A96" t="s">
        <v>235</v>
      </c>
      <c r="B96" t="s">
        <v>237</v>
      </c>
    </row>
    <row r="97" spans="1:2" x14ac:dyDescent="0.35">
      <c r="A97" t="s">
        <v>234</v>
      </c>
      <c r="B97" t="s">
        <v>240</v>
      </c>
    </row>
    <row r="98" spans="1:2" x14ac:dyDescent="0.35">
      <c r="A98" t="s">
        <v>233</v>
      </c>
      <c r="B98" t="s">
        <v>241</v>
      </c>
    </row>
    <row r="99" spans="1:2" x14ac:dyDescent="0.35">
      <c r="A99" t="s">
        <v>235</v>
      </c>
      <c r="B99" t="s">
        <v>238</v>
      </c>
    </row>
    <row r="100" spans="1:2" x14ac:dyDescent="0.35">
      <c r="A100" t="s">
        <v>234</v>
      </c>
      <c r="B100" t="s">
        <v>237</v>
      </c>
    </row>
    <row r="101" spans="1:2" x14ac:dyDescent="0.35">
      <c r="A101" t="s">
        <v>233</v>
      </c>
      <c r="B101" t="s">
        <v>237</v>
      </c>
    </row>
    <row r="102" spans="1:2" x14ac:dyDescent="0.35">
      <c r="A102" t="s">
        <v>234</v>
      </c>
      <c r="B102" t="s">
        <v>241</v>
      </c>
    </row>
    <row r="103" spans="1:2" x14ac:dyDescent="0.35">
      <c r="A103" t="s">
        <v>235</v>
      </c>
      <c r="B103" t="s">
        <v>237</v>
      </c>
    </row>
    <row r="105" spans="1:2" x14ac:dyDescent="0.35">
      <c r="A105">
        <f>COUNTIF(A4:A102, "Never")</f>
        <v>31</v>
      </c>
      <c r="B105">
        <f>COUNTIF(B2:B103, "very unlikely")</f>
        <v>5</v>
      </c>
    </row>
    <row r="106" spans="1:2" x14ac:dyDescent="0.35">
      <c r="A106">
        <f>COUNTIF(A2:A103, "rarely")</f>
        <v>32</v>
      </c>
      <c r="B106">
        <f>COUNTIF(B2:B103, "unlikely")</f>
        <v>7</v>
      </c>
    </row>
    <row r="107" spans="1:2" x14ac:dyDescent="0.35">
      <c r="A107">
        <f>COUNTIF(A2:A103, "sometimes")</f>
        <v>27</v>
      </c>
      <c r="B107">
        <f>COUNTIF(B2:B103, "neither likely nor unlikely")</f>
        <v>23</v>
      </c>
    </row>
    <row r="108" spans="1:2" x14ac:dyDescent="0.35">
      <c r="A108">
        <f>COUNTIF(A2:A103, "often")</f>
        <v>8</v>
      </c>
      <c r="B108">
        <f>COUNTIF(B2:B103, "likely")</f>
        <v>53</v>
      </c>
    </row>
    <row r="109" spans="1:2" x14ac:dyDescent="0.35">
      <c r="A109">
        <f>COUNTIF(A2:A103, "very often")</f>
        <v>4</v>
      </c>
      <c r="B109">
        <f>COUNTIF(B2:B103, "very likely")</f>
        <v>14</v>
      </c>
    </row>
    <row r="111" spans="1:2" x14ac:dyDescent="0.35">
      <c r="A111">
        <f>SUM(A105:A109)</f>
        <v>102</v>
      </c>
      <c r="B111">
        <f>SUM(B105:B109)</f>
        <v>102</v>
      </c>
    </row>
  </sheetData>
  <autoFilter ref="A1:B103" xr:uid="{78CADE03-408B-4AA8-8710-47D3D3FC4AE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8780-211A-4F0D-BE3C-79C48336263C}">
  <dimension ref="A1:B5"/>
  <sheetViews>
    <sheetView workbookViewId="0">
      <selection activeCell="F14" sqref="F14"/>
    </sheetView>
  </sheetViews>
  <sheetFormatPr defaultRowHeight="14.5" x14ac:dyDescent="0.35"/>
  <cols>
    <col min="1" max="1" width="10.453125" bestFit="1" customWidth="1"/>
  </cols>
  <sheetData>
    <row r="1" spans="1:2" x14ac:dyDescent="0.35">
      <c r="A1" t="s">
        <v>234</v>
      </c>
      <c r="B1">
        <v>31</v>
      </c>
    </row>
    <row r="2" spans="1:2" x14ac:dyDescent="0.35">
      <c r="A2" t="s">
        <v>233</v>
      </c>
      <c r="B2">
        <v>32</v>
      </c>
    </row>
    <row r="3" spans="1:2" x14ac:dyDescent="0.35">
      <c r="A3" t="s">
        <v>235</v>
      </c>
      <c r="B3">
        <v>27</v>
      </c>
    </row>
    <row r="4" spans="1:2" x14ac:dyDescent="0.35">
      <c r="A4" t="s">
        <v>236</v>
      </c>
      <c r="B4">
        <v>8</v>
      </c>
    </row>
    <row r="5" spans="1:2" x14ac:dyDescent="0.35">
      <c r="A5" t="s">
        <v>239</v>
      </c>
      <c r="B5">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D6A7-4A95-4F5B-8FDC-5113D8D1D5CF}">
  <dimension ref="A1:B5"/>
  <sheetViews>
    <sheetView tabSelected="1" workbookViewId="0">
      <selection activeCell="J34" sqref="J34"/>
    </sheetView>
  </sheetViews>
  <sheetFormatPr defaultRowHeight="14.5" x14ac:dyDescent="0.35"/>
  <cols>
    <col min="1" max="1" width="23.453125" bestFit="1" customWidth="1"/>
  </cols>
  <sheetData>
    <row r="1" spans="1:2" x14ac:dyDescent="0.35">
      <c r="A1" t="s">
        <v>240</v>
      </c>
      <c r="B1">
        <v>5</v>
      </c>
    </row>
    <row r="2" spans="1:2" x14ac:dyDescent="0.35">
      <c r="A2" t="s">
        <v>238</v>
      </c>
      <c r="B2">
        <v>7</v>
      </c>
    </row>
    <row r="3" spans="1:2" x14ac:dyDescent="0.35">
      <c r="A3" t="s">
        <v>241</v>
      </c>
      <c r="B3">
        <v>23</v>
      </c>
    </row>
    <row r="4" spans="1:2" x14ac:dyDescent="0.35">
      <c r="A4" t="s">
        <v>237</v>
      </c>
      <c r="B4">
        <v>53</v>
      </c>
    </row>
    <row r="5" spans="1:2" x14ac:dyDescent="0.35">
      <c r="A5" t="s">
        <v>242</v>
      </c>
      <c r="B5">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Cleaned_data</vt:lpstr>
      <vt:lpstr>Fall23_Demographics</vt:lpstr>
      <vt:lpstr>Descriptive_statistics</vt:lpstr>
      <vt:lpstr>Figure_data</vt:lpstr>
      <vt:lpstr>Figure_1</vt:lpstr>
      <vt:lpstr>Figure_2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Carroll, Alexander J</cp:lastModifiedBy>
  <dcterms:created xsi:type="dcterms:W3CDTF">2023-10-16T18:39:46Z</dcterms:created>
  <dcterms:modified xsi:type="dcterms:W3CDTF">2024-01-17T19:26:24Z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