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.2" sheetId="1" state="visible" r:id="rId2"/>
    <sheet name="C.3" sheetId="2" state="visible" r:id="rId3"/>
    <sheet name="C.4" sheetId="3" state="visible" r:id="rId4"/>
    <sheet name="C.3.1" sheetId="4" state="visible" r:id="rId5"/>
    <sheet name="C.4.1" sheetId="5" state="visible" r:id="rId6"/>
    <sheet name="C.3.2" sheetId="6" state="visible" r:id="rId7"/>
    <sheet name="C.4.2" sheetId="7" state="visible" r:id="rId8"/>
    <sheet name="C.3.3" sheetId="8" state="visible" r:id="rId9"/>
    <sheet name="C.4.3" sheetId="9" state="visible" r:id="rId10"/>
    <sheet name="C.3.4" sheetId="10" state="visible" r:id="rId11"/>
    <sheet name="C.4.4" sheetId="11" state="visible" r:id="rId12"/>
    <sheet name="C.3.5" sheetId="12" state="hidden" r:id="rId13"/>
    <sheet name="C.4.5" sheetId="13" state="hidden" r:id="rId14"/>
    <sheet name="C.3.6" sheetId="14" state="hidden" r:id="rId15"/>
    <sheet name="C.4.6" sheetId="15" state="hidden" r:id="rId16"/>
    <sheet name="C.3.7" sheetId="16" state="hidden" r:id="rId17"/>
    <sheet name="C.4.7" sheetId="17" state="hidden" r:id="rId18"/>
    <sheet name="C.3.8" sheetId="18" state="hidden" r:id="rId19"/>
    <sheet name="C.4.8" sheetId="19" state="hidden" r:id="rId20"/>
    <sheet name="C.3.9" sheetId="20" state="hidden" r:id="rId21"/>
    <sheet name="C.4.9" sheetId="21" state="hidden" r:id="rId22"/>
    <sheet name="B.1" sheetId="22" state="visible" r:id="rId23"/>
    <sheet name="B.2" sheetId="23" state="visible" r:id="rId24"/>
    <sheet name="B.2.1" sheetId="24" state="visible" r:id="rId25"/>
    <sheet name="B.2.2" sheetId="25" state="visible" r:id="rId26"/>
    <sheet name="B.2.3" sheetId="26" state="visible" r:id="rId27"/>
    <sheet name="B.2.4" sheetId="27" state="visible" r:id="rId28"/>
    <sheet name="B.2.5" sheetId="28" state="hidden" r:id="rId29"/>
    <sheet name="B.2.6" sheetId="29" state="hidden" r:id="rId30"/>
    <sheet name="B.2.7" sheetId="30" state="hidden" r:id="rId31"/>
    <sheet name="B.2.8" sheetId="31" state="hidden" r:id="rId32"/>
    <sheet name="B.2.9" sheetId="32" state="hidden" r:id="rId33"/>
  </sheets>
  <externalReferences>
    <externalReference r:id="rId34"/>
  </externalReferences>
  <definedNames>
    <definedName function="false" hidden="true" localSheetId="1" name="_xlnm._FilterDatabase" vbProcedure="false">'C.3'!$Z$3:$Z$20</definedName>
    <definedName function="false" hidden="true" localSheetId="3" name="_xlnm._FilterDatabase" vbProcedure="false">'C.3.1'!$Z$3:$Z$20</definedName>
    <definedName function="false" hidden="true" localSheetId="5" name="_xlnm._FilterDatabase" vbProcedure="false">'C.3.2'!$Z$3:$Z$20</definedName>
    <definedName function="false" hidden="true" localSheetId="7" name="_xlnm._FilterDatabase" vbProcedure="false">'C.3.3'!$Z$3:$Z$20</definedName>
    <definedName function="false" hidden="true" localSheetId="9" name="_xlnm._FilterDatabase" vbProcedure="false">'C.3.4'!$Z$3:$Z$20</definedName>
    <definedName function="false" hidden="false" localSheetId="1" name="_xlnm._FilterDatabase" vbProcedure="false">'C.3'!$Z$3:$Z$20</definedName>
    <definedName function="false" hidden="false" localSheetId="2" name="_xlnm._FilterDatabase" vbProcedure="false">'C.4'!$Z$3:$Z$254</definedName>
    <definedName function="false" hidden="false" localSheetId="3" name="_xlnm._FilterDatabase" vbProcedure="false">'C.3.1'!$Z$3:$Z$20</definedName>
    <definedName function="false" hidden="false" localSheetId="4" name="_xlnm._FilterDatabase" vbProcedure="false">'C.4.1'!$Z$3:$Z$254</definedName>
    <definedName function="false" hidden="false" localSheetId="5" name="_xlnm._FilterDatabase" vbProcedure="false">'C.3.2'!$Z$3:$Z$20</definedName>
    <definedName function="false" hidden="false" localSheetId="7" name="_xlnm._FilterDatabase" vbProcedure="false">'C.3.3'!$Z$3:$Z$20</definedName>
    <definedName function="false" hidden="false" localSheetId="9" name="_xlnm._FilterDatabase" vbProcedure="false">'C.3.4'!$Z$3:$Z$20</definedName>
    <definedName function="false" hidden="false" localSheetId="11" name="_xlnm._FilterDatabase" vbProcedure="false">'C.3.5'!$Z$3:$Z$20</definedName>
    <definedName function="false" hidden="false" localSheetId="13" name="_xlnm._FilterDatabase" vbProcedure="false">'C.3.6'!$Z$3:$Z$20</definedName>
    <definedName function="false" hidden="false" localSheetId="15" name="_xlnm._FilterDatabase" vbProcedure="false">'C.3.7'!$Z$3:$Z$20</definedName>
    <definedName function="false" hidden="false" localSheetId="17" name="_xlnm._FilterDatabase" vbProcedure="false">'C.3.8'!$Z$3:$Z$20</definedName>
    <definedName function="false" hidden="false" localSheetId="19" name="_xlnm._FilterDatabase" vbProcedure="false">'C.3.9'!$Z$3:$Z$20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<sst xmlns="http://schemas.openxmlformats.org/spreadsheetml/2006/main" count="1633" uniqueCount="131">
  <si>
    <t xml:space="preserve">Outcome</t>
  </si>
  <si>
    <t xml:space="preserve">Main appropriation</t>
  </si>
  <si>
    <t xml:space="preserve">Adjusted appropriation</t>
  </si>
  <si>
    <t xml:space="preserve">Revised estimate</t>
  </si>
  <si>
    <t xml:space="preserve">Medium-term estimates</t>
  </si>
  <si>
    <t xml:space="preserve">R thousand </t>
  </si>
  <si>
    <t xml:space="preserve">2013/14</t>
  </si>
  <si>
    <t xml:space="preserve">2014/15</t>
  </si>
  <si>
    <t xml:space="preserve">2015/16</t>
  </si>
  <si>
    <t xml:space="preserve">2016/17</t>
  </si>
  <si>
    <t xml:space="preserve">2017/18</t>
  </si>
  <si>
    <t xml:space="preserve">2018/19</t>
  </si>
  <si>
    <t xml:space="preserve">2019/20</t>
  </si>
  <si>
    <t xml:space="preserve">Tax receipts</t>
  </si>
  <si>
    <t xml:space="preserve">Section number:</t>
  </si>
  <si>
    <t xml:space="preserve">Casino taxes</t>
  </si>
  <si>
    <t xml:space="preserve">Horse racing taxes</t>
  </si>
  <si>
    <t xml:space="preserve">Sub-section</t>
  </si>
  <si>
    <t xml:space="preserve">Liquor licences</t>
  </si>
  <si>
    <t xml:space="preserve">Motor vehicle licences</t>
  </si>
  <si>
    <t xml:space="preserve">TabChap</t>
  </si>
  <si>
    <t xml:space="preserve">Sales of goods and services other than capital assets</t>
  </si>
  <si>
    <t xml:space="preserve">Transfers received</t>
  </si>
  <si>
    <t xml:space="preserve">Fines, penalties and forfeits</t>
  </si>
  <si>
    <t xml:space="preserve">Interest, dividends and rent on land</t>
  </si>
  <si>
    <t xml:space="preserve">Sales of capital assets </t>
  </si>
  <si>
    <t xml:space="preserve">Transactions in financial assets and liabilities</t>
  </si>
  <si>
    <t xml:space="preserve">Total departmental receipts</t>
  </si>
  <si>
    <t xml:space="preserve">Filter</t>
  </si>
  <si>
    <t xml:space="preserve">Total payments and estimates</t>
  </si>
  <si>
    <t xml:space="preserve">Current payments</t>
  </si>
  <si>
    <t xml:space="preserve">Compensation of employees </t>
  </si>
  <si>
    <t xml:space="preserve">Goods and services </t>
  </si>
  <si>
    <t xml:space="preserve">Interest and rent on land </t>
  </si>
  <si>
    <t xml:space="preserve">Transfers and subsidies to:</t>
  </si>
  <si>
    <t xml:space="preserve">Provinces and municipalities </t>
  </si>
  <si>
    <t xml:space="preserve">Departmental agencies and accounts</t>
  </si>
  <si>
    <t xml:space="preserve">Higher education institutions</t>
  </si>
  <si>
    <t xml:space="preserve">Foreign governments and international organisations</t>
  </si>
  <si>
    <t xml:space="preserve">Public corporations and private enterprises</t>
  </si>
  <si>
    <t xml:space="preserve">Non-profit institutions</t>
  </si>
  <si>
    <t xml:space="preserve">Households </t>
  </si>
  <si>
    <t xml:space="preserve">Payments for capital assets</t>
  </si>
  <si>
    <t xml:space="preserve">Buildings and other fixed structures</t>
  </si>
  <si>
    <t xml:space="preserve">Machinery and equipment</t>
  </si>
  <si>
    <t xml:space="preserve">Heritage Assets</t>
  </si>
  <si>
    <t xml:space="preserve">Specialised military assets</t>
  </si>
  <si>
    <t xml:space="preserve">Biological assets</t>
  </si>
  <si>
    <t xml:space="preserve">Land and sub-soil assets</t>
  </si>
  <si>
    <t xml:space="preserve">Software and other intangible assets</t>
  </si>
  <si>
    <t xml:space="preserve">Payments for financial assets</t>
  </si>
  <si>
    <t xml:space="preserve">Total economic classification</t>
  </si>
  <si>
    <t xml:space="preserve">2012/13</t>
  </si>
  <si>
    <t xml:space="preserve">Sale of goods and services produced by department (excluding capital assets)</t>
  </si>
  <si>
    <t xml:space="preserve">Sales by market establishments</t>
  </si>
  <si>
    <t xml:space="preserve">Administrative fees </t>
  </si>
  <si>
    <t xml:space="preserve">Other sales</t>
  </si>
  <si>
    <t xml:space="preserve">Of which</t>
  </si>
  <si>
    <t xml:space="preserve">Sales of scrap, waste, arms and other used current goods (excluding capital assets)</t>
  </si>
  <si>
    <t xml:space="preserve">Transfers received from:</t>
  </si>
  <si>
    <t xml:space="preserve">Other governmental units</t>
  </si>
  <si>
    <t xml:space="preserve">Foreign governments</t>
  </si>
  <si>
    <t xml:space="preserve">International organisations</t>
  </si>
  <si>
    <t xml:space="preserve">Households and non-profit institutions</t>
  </si>
  <si>
    <t xml:space="preserve">Interest</t>
  </si>
  <si>
    <t xml:space="preserve">Dividends </t>
  </si>
  <si>
    <t xml:space="preserve">Rent on land</t>
  </si>
  <si>
    <t xml:space="preserve">Sales of capital assets</t>
  </si>
  <si>
    <t xml:space="preserve">Other capital assets</t>
  </si>
  <si>
    <t xml:space="preserve">Salaries and wages</t>
  </si>
  <si>
    <t xml:space="preserve">Social contributions</t>
  </si>
  <si>
    <t xml:space="preserve">Administrative fees</t>
  </si>
  <si>
    <t xml:space="preserve">Advertising</t>
  </si>
  <si>
    <t xml:space="preserve">Assets less than the capitalisation threshold</t>
  </si>
  <si>
    <t xml:space="preserve">Audit cost: External</t>
  </si>
  <si>
    <t xml:space="preserve">Bursaries: Employees</t>
  </si>
  <si>
    <t xml:space="preserve">Catering: Departmental activities</t>
  </si>
  <si>
    <t xml:space="preserve">Communication (G&amp;S)</t>
  </si>
  <si>
    <t xml:space="preserve">Computer services</t>
  </si>
  <si>
    <t xml:space="preserve">Consultants and professional services: Business and advisory services</t>
  </si>
  <si>
    <t xml:space="preserve">Infrastructure and planning</t>
  </si>
  <si>
    <t xml:space="preserve">Laboratory services</t>
  </si>
  <si>
    <t xml:space="preserve">Scientific and technological services</t>
  </si>
  <si>
    <t xml:space="preserve">Legal costs</t>
  </si>
  <si>
    <t xml:space="preserve">Contractors</t>
  </si>
  <si>
    <t xml:space="preserve">Agency and support / outsourced services</t>
  </si>
  <si>
    <t xml:space="preserve">Entertainment</t>
  </si>
  <si>
    <t xml:space="preserve">Fleet services (including government motor transport)</t>
  </si>
  <si>
    <t xml:space="preserve">Housing</t>
  </si>
  <si>
    <t xml:space="preserve">Inventory: Clothing material and accessories</t>
  </si>
  <si>
    <t xml:space="preserve">Inventory: Farming supplies</t>
  </si>
  <si>
    <t xml:space="preserve">Inventory: Food and food supplies</t>
  </si>
  <si>
    <t xml:space="preserve">Inventory: Fuel, oil and gas</t>
  </si>
  <si>
    <t xml:space="preserve">Inventory: Learner and teacher support material</t>
  </si>
  <si>
    <t xml:space="preserve">Inventory: Materials and supplies</t>
  </si>
  <si>
    <t xml:space="preserve">Inventory: Medical supplies</t>
  </si>
  <si>
    <t xml:space="preserve">Inventory: Medicine</t>
  </si>
  <si>
    <t xml:space="preserve">Medsas inventory interface</t>
  </si>
  <si>
    <t xml:space="preserve">Inventory: Other supplies</t>
  </si>
  <si>
    <t xml:space="preserve">Consumable supplies</t>
  </si>
  <si>
    <t xml:space="preserve">Consumable: Stationery,printing and office supplies</t>
  </si>
  <si>
    <t xml:space="preserve">Operating leases</t>
  </si>
  <si>
    <t xml:space="preserve">Property payments</t>
  </si>
  <si>
    <t xml:space="preserve">Transport provided: Departmental activity</t>
  </si>
  <si>
    <t xml:space="preserve">Travel and subsistence</t>
  </si>
  <si>
    <t xml:space="preserve">Training and development</t>
  </si>
  <si>
    <t xml:space="preserve">Operating payments</t>
  </si>
  <si>
    <t xml:space="preserve">Venues and facilities</t>
  </si>
  <si>
    <t xml:space="preserve">Rental and hiring</t>
  </si>
  <si>
    <t xml:space="preserve">Transfers and subsidies</t>
  </si>
  <si>
    <t xml:space="preserve">Provinces</t>
  </si>
  <si>
    <t xml:space="preserve">Provincial Revenue Funds</t>
  </si>
  <si>
    <t xml:space="preserve">Provincial agencies and funds</t>
  </si>
  <si>
    <t xml:space="preserve">Municipalities</t>
  </si>
  <si>
    <t xml:space="preserve">Municipal agencies and funds</t>
  </si>
  <si>
    <t xml:space="preserve">Social security funds</t>
  </si>
  <si>
    <t xml:space="preserve">Provide list of entities receiving transfers</t>
  </si>
  <si>
    <t xml:space="preserve">Public corporations</t>
  </si>
  <si>
    <t xml:space="preserve">Subsidies on production</t>
  </si>
  <si>
    <t xml:space="preserve">Other transfers</t>
  </si>
  <si>
    <t xml:space="preserve">Private enterprises</t>
  </si>
  <si>
    <t xml:space="preserve">Social benefits</t>
  </si>
  <si>
    <t xml:space="preserve">Other transfers to households</t>
  </si>
  <si>
    <t xml:space="preserve">Buildings</t>
  </si>
  <si>
    <t xml:space="preserve">Other fixed structures</t>
  </si>
  <si>
    <t xml:space="preserve">Transport equipment</t>
  </si>
  <si>
    <t xml:space="preserve">Other machinery and equipment</t>
  </si>
  <si>
    <t xml:space="preserve">Consultants and professional services: Infrastructure and planning</t>
  </si>
  <si>
    <t xml:space="preserve">Consultants and professional services: Laboratory services</t>
  </si>
  <si>
    <t xml:space="preserve">Consultants and professional services: Scientific and technological services</t>
  </si>
  <si>
    <t xml:space="preserve">Consultants and professional services: Legal costs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</si>
</sst>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\-YY"/>
    <numFmt numFmtId="166" formatCode="_(* #,##0_);_*&quot; -&quot;#,##0_);_(* \–_);_(@_)"/>
    <numFmt numFmtId="167" formatCode="@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b val="true"/>
      <sz val="8"/>
      <color rgb="FF000000"/>
      <name val="Arial Narrow"/>
      <family val="2"/>
      <charset val="1"/>
    </font>
    <font>
      <sz val="8"/>
      <name val="Arial Narrow"/>
      <family val="2"/>
      <charset val="1"/>
    </font>
    <font>
      <b val="true"/>
      <u val="single"/>
      <sz val="8"/>
      <name val="Arial Narrow"/>
      <family val="2"/>
      <charset val="1"/>
    </font>
    <font>
      <sz val="8"/>
      <color rgb="FF000000"/>
      <name val="Arial Narrow"/>
      <family val="2"/>
      <charset val="1"/>
    </font>
    <font>
      <b val="true"/>
      <sz val="8"/>
      <name val="Arial Narrow"/>
      <family val="2"/>
      <charset val="1"/>
    </font>
    <font>
      <b val="true"/>
      <sz val="10"/>
      <name val="Arial Narrow"/>
      <family val="2"/>
      <charset val="1"/>
    </font>
    <font>
      <i val="true"/>
      <sz val="8"/>
      <color rgb="FF000000"/>
      <name val="Arial Narrow"/>
      <family val="2"/>
      <charset val="1"/>
    </font>
    <font>
      <i val="true"/>
      <sz val="8"/>
      <name val="Arial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7" fillId="0" borderId="7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7" fillId="0" borderId="9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center" textRotation="0" wrapText="false" indent="3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6" fontId="7" fillId="0" borderId="1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7" fillId="0" borderId="1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7" fillId="0" borderId="1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7" fillId="0" borderId="5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7" fillId="0" borderId="13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10" fillId="0" borderId="15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10" fillId="0" borderId="16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0" fillId="0" borderId="14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10" fillId="0" borderId="17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10" fillId="0" borderId="18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0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10" fillId="0" borderId="1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10" fillId="0" borderId="1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7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7" fontId="7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7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7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7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0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7" fontId="7" fillId="0" borderId="8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  <xf numFmtId="167" fontId="13" fillId="0" borderId="10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6" shrinkToFit="false"/>
      <protection locked="true" hidden="false"/>
    </xf>
    <xf numFmtId="167" fontId="13" fillId="0" borderId="10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6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9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center" textRotation="0" wrapText="false" indent="3" shrinkToFit="false"/>
      <protection locked="true" hidden="false"/>
    </xf>
    <xf numFmtId="167" fontId="9" fillId="0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9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12" fillId="0" borderId="0" xfId="0" applyFont="true" applyBorder="false" applyAlignment="true" applyProtection="false">
      <alignment horizontal="left" vertical="center" textRotation="0" wrapText="false" indent="3" shrinkToFit="false"/>
      <protection locked="true" hidden="false"/>
    </xf>
    <xf numFmtId="167" fontId="9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  <xf numFmtId="167" fontId="6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2 2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66"/>
      <rgbColor rgb="FF8EB4E3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externalLink" Target="externalLinks/externalLink1.xml"/><Relationship Id="rId3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D%20-%20PROVINCIAL%20BUDGET%20ANALYSIS/Provinces/Provincial%20Budget%20Statements/2017-18/1.%20Database/6.%20Final/NW%20-%20EPRE%20-%202017-18%20-%20Final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Settings"/>
      <sheetName val="Appropriation Bill"/>
      <sheetName val="Surplus-Deficit Position"/>
      <sheetName val="Own Source Receipts"/>
      <sheetName val="C-Grants"/>
      <sheetName val="Infrastructure"/>
      <sheetName val="Personnel and Training"/>
      <sheetName val="PPP"/>
      <sheetName val="Transfers to Municipalities"/>
      <sheetName val="Transfers to Public Entities"/>
      <sheetName val="Public Entities Position"/>
      <sheetName val="Expenditure Sum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6">
          <cell r="B6" t="str">
            <v>FINANCE</v>
          </cell>
        </row>
        <row r="9">
          <cell r="B9" t="str">
            <v>Administration</v>
          </cell>
          <cell r="C9">
            <v>86981</v>
          </cell>
          <cell r="D9">
            <v>103818</v>
          </cell>
          <cell r="E9">
            <v>136358</v>
          </cell>
          <cell r="F9">
            <v>140649</v>
          </cell>
          <cell r="G9">
            <v>133152</v>
          </cell>
          <cell r="H9">
            <v>133152</v>
          </cell>
        </row>
        <row r="9">
          <cell r="P9">
            <v>140278</v>
          </cell>
        </row>
        <row r="9">
          <cell r="Y9">
            <v>149164</v>
          </cell>
        </row>
        <row r="9">
          <cell r="AA9">
            <v>157519</v>
          </cell>
        </row>
        <row r="10">
          <cell r="B10" t="str">
            <v>Sustainable Resource Management</v>
          </cell>
          <cell r="C10">
            <v>132113</v>
          </cell>
          <cell r="D10">
            <v>131485</v>
          </cell>
          <cell r="E10">
            <v>126137</v>
          </cell>
          <cell r="F10">
            <v>133232</v>
          </cell>
          <cell r="G10">
            <v>136383</v>
          </cell>
          <cell r="H10">
            <v>136383</v>
          </cell>
        </row>
        <row r="10">
          <cell r="P10">
            <v>151325</v>
          </cell>
        </row>
        <row r="10">
          <cell r="Y10">
            <v>155707</v>
          </cell>
        </row>
        <row r="10">
          <cell r="AA10">
            <v>164425</v>
          </cell>
        </row>
        <row r="11">
          <cell r="B11" t="str">
            <v>Asset and Liabilities Management</v>
          </cell>
          <cell r="C11">
            <v>34512</v>
          </cell>
          <cell r="D11">
            <v>38961</v>
          </cell>
          <cell r="E11">
            <v>42958</v>
          </cell>
          <cell r="F11">
            <v>51300</v>
          </cell>
          <cell r="G11">
            <v>48800</v>
          </cell>
          <cell r="H11">
            <v>48800</v>
          </cell>
        </row>
        <row r="11">
          <cell r="P11">
            <v>48924</v>
          </cell>
        </row>
        <row r="11">
          <cell r="Y11">
            <v>52448</v>
          </cell>
        </row>
        <row r="11">
          <cell r="AA11">
            <v>55383</v>
          </cell>
        </row>
        <row r="12">
          <cell r="B12" t="str">
            <v>Financial Governance</v>
          </cell>
          <cell r="C12">
            <v>137579</v>
          </cell>
          <cell r="D12">
            <v>146821</v>
          </cell>
          <cell r="E12">
            <v>120145</v>
          </cell>
          <cell r="F12">
            <v>160462</v>
          </cell>
          <cell r="G12">
            <v>146322</v>
          </cell>
          <cell r="H12">
            <v>146322</v>
          </cell>
        </row>
        <row r="12">
          <cell r="P12">
            <v>145772</v>
          </cell>
        </row>
        <row r="12">
          <cell r="Y12">
            <v>154762</v>
          </cell>
        </row>
        <row r="12">
          <cell r="AA12">
            <v>168430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3">
          <cell r="P13">
            <v>0</v>
          </cell>
        </row>
        <row r="13">
          <cell r="Y13">
            <v>0</v>
          </cell>
        </row>
        <row r="13">
          <cell r="AA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4">
          <cell r="P14">
            <v>0</v>
          </cell>
        </row>
        <row r="14">
          <cell r="Y14">
            <v>0</v>
          </cell>
        </row>
        <row r="14">
          <cell r="AA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5">
          <cell r="P15">
            <v>0</v>
          </cell>
        </row>
        <row r="15">
          <cell r="Y15">
            <v>0</v>
          </cell>
        </row>
        <row r="15">
          <cell r="AA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6">
          <cell r="P16">
            <v>0</v>
          </cell>
        </row>
        <row r="16">
          <cell r="Y16">
            <v>0</v>
          </cell>
        </row>
        <row r="16">
          <cell r="AA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7">
          <cell r="P17">
            <v>0</v>
          </cell>
        </row>
        <row r="17">
          <cell r="Y17">
            <v>0</v>
          </cell>
        </row>
        <row r="17">
          <cell r="AA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8">
          <cell r="P18">
            <v>0</v>
          </cell>
        </row>
        <row r="18">
          <cell r="Y18">
            <v>0</v>
          </cell>
        </row>
        <row r="18">
          <cell r="AA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19">
          <cell r="P19">
            <v>0</v>
          </cell>
        </row>
        <row r="19">
          <cell r="Y19">
            <v>0</v>
          </cell>
        </row>
        <row r="19">
          <cell r="AA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0">
          <cell r="P20">
            <v>0</v>
          </cell>
        </row>
        <row r="20">
          <cell r="Y20">
            <v>0</v>
          </cell>
        </row>
        <row r="20">
          <cell r="AA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1">
          <cell r="P21">
            <v>0</v>
          </cell>
        </row>
        <row r="21">
          <cell r="Y21">
            <v>0</v>
          </cell>
        </row>
        <row r="21">
          <cell r="AA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2">
          <cell r="P22">
            <v>0</v>
          </cell>
        </row>
        <row r="22">
          <cell r="Y22">
            <v>0</v>
          </cell>
        </row>
        <row r="22">
          <cell r="AA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3">
          <cell r="P23">
            <v>0</v>
          </cell>
        </row>
        <row r="23">
          <cell r="Y23">
            <v>0</v>
          </cell>
        </row>
        <row r="23">
          <cell r="AA23">
            <v>0</v>
          </cell>
        </row>
        <row r="32">
          <cell r="C32">
            <v>154103</v>
          </cell>
          <cell r="D32">
            <v>180709</v>
          </cell>
          <cell r="E32">
            <v>190916</v>
          </cell>
          <cell r="F32">
            <v>258710</v>
          </cell>
          <cell r="G32">
            <v>219894</v>
          </cell>
          <cell r="H32">
            <v>222038</v>
          </cell>
        </row>
        <row r="32">
          <cell r="P32">
            <v>242168</v>
          </cell>
        </row>
        <row r="32">
          <cell r="Y32">
            <v>262404</v>
          </cell>
        </row>
        <row r="32">
          <cell r="AA32">
            <v>281923</v>
          </cell>
        </row>
        <row r="33">
          <cell r="C33">
            <v>21240</v>
          </cell>
          <cell r="D33">
            <v>24167</v>
          </cell>
          <cell r="E33">
            <v>25339</v>
          </cell>
          <cell r="F33">
            <v>43337</v>
          </cell>
          <cell r="G33">
            <v>29453</v>
          </cell>
          <cell r="H33">
            <v>29473</v>
          </cell>
        </row>
        <row r="33">
          <cell r="P33">
            <v>44840</v>
          </cell>
        </row>
        <row r="33">
          <cell r="Y33">
            <v>47293</v>
          </cell>
        </row>
        <row r="33">
          <cell r="AA33">
            <v>49704</v>
          </cell>
        </row>
        <row r="35">
          <cell r="C35">
            <v>1004</v>
          </cell>
          <cell r="D35">
            <v>1315</v>
          </cell>
          <cell r="E35">
            <v>1739</v>
          </cell>
          <cell r="F35">
            <v>1322</v>
          </cell>
          <cell r="G35">
            <v>2622</v>
          </cell>
          <cell r="H35">
            <v>2622</v>
          </cell>
        </row>
        <row r="35">
          <cell r="P35">
            <v>2594</v>
          </cell>
        </row>
        <row r="35">
          <cell r="Y35">
            <v>2675</v>
          </cell>
        </row>
        <row r="35">
          <cell r="AA35">
            <v>2825</v>
          </cell>
        </row>
        <row r="36">
          <cell r="C36">
            <v>3511</v>
          </cell>
          <cell r="D36">
            <v>1976</v>
          </cell>
          <cell r="E36">
            <v>3966</v>
          </cell>
          <cell r="F36">
            <v>3124</v>
          </cell>
          <cell r="G36">
            <v>4471</v>
          </cell>
          <cell r="H36">
            <v>4471</v>
          </cell>
        </row>
        <row r="36">
          <cell r="P36">
            <v>4389</v>
          </cell>
        </row>
        <row r="36">
          <cell r="Y36">
            <v>4826</v>
          </cell>
        </row>
        <row r="36">
          <cell r="AA36">
            <v>5096</v>
          </cell>
        </row>
        <row r="37">
          <cell r="C37">
            <v>1923</v>
          </cell>
          <cell r="D37">
            <v>1338</v>
          </cell>
          <cell r="E37">
            <v>765</v>
          </cell>
          <cell r="F37">
            <v>1296</v>
          </cell>
          <cell r="G37">
            <v>822</v>
          </cell>
          <cell r="H37">
            <v>882</v>
          </cell>
        </row>
        <row r="37">
          <cell r="P37">
            <v>1255</v>
          </cell>
        </row>
        <row r="37">
          <cell r="Y37">
            <v>1213</v>
          </cell>
        </row>
        <row r="37">
          <cell r="AA37">
            <v>1282</v>
          </cell>
        </row>
        <row r="38">
          <cell r="C38">
            <v>8859</v>
          </cell>
          <cell r="D38">
            <v>7346</v>
          </cell>
          <cell r="E38">
            <v>35585</v>
          </cell>
          <cell r="F38">
            <v>11426</v>
          </cell>
          <cell r="G38">
            <v>14208</v>
          </cell>
          <cell r="H38">
            <v>14208</v>
          </cell>
        </row>
        <row r="38">
          <cell r="P38">
            <v>7962</v>
          </cell>
        </row>
        <row r="38">
          <cell r="Y38">
            <v>8116</v>
          </cell>
        </row>
        <row r="38">
          <cell r="AA38">
            <v>8570</v>
          </cell>
        </row>
        <row r="39">
          <cell r="C39">
            <v>0</v>
          </cell>
          <cell r="D39">
            <v>0</v>
          </cell>
          <cell r="E39">
            <v>390</v>
          </cell>
          <cell r="F39">
            <v>1100</v>
          </cell>
          <cell r="G39">
            <v>700</v>
          </cell>
          <cell r="H39">
            <v>700</v>
          </cell>
        </row>
        <row r="39">
          <cell r="P39">
            <v>800</v>
          </cell>
        </row>
        <row r="39">
          <cell r="Y39">
            <v>864</v>
          </cell>
        </row>
        <row r="39">
          <cell r="AA39">
            <v>912</v>
          </cell>
        </row>
        <row r="40">
          <cell r="C40">
            <v>1285</v>
          </cell>
          <cell r="D40">
            <v>1901</v>
          </cell>
          <cell r="E40">
            <v>1855</v>
          </cell>
          <cell r="F40">
            <v>2814</v>
          </cell>
          <cell r="G40">
            <v>3474</v>
          </cell>
          <cell r="H40">
            <v>3378</v>
          </cell>
        </row>
        <row r="40">
          <cell r="P40">
            <v>2432</v>
          </cell>
        </row>
        <row r="40">
          <cell r="Y40">
            <v>2671</v>
          </cell>
        </row>
        <row r="40">
          <cell r="AA40">
            <v>2821</v>
          </cell>
        </row>
        <row r="41">
          <cell r="C41">
            <v>18628</v>
          </cell>
          <cell r="D41">
            <v>21450</v>
          </cell>
          <cell r="E41">
            <v>16141</v>
          </cell>
          <cell r="F41">
            <v>17536</v>
          </cell>
          <cell r="G41">
            <v>16867</v>
          </cell>
          <cell r="H41">
            <v>16885</v>
          </cell>
        </row>
        <row r="41">
          <cell r="P41">
            <v>17110</v>
          </cell>
        </row>
        <row r="41">
          <cell r="Y41">
            <v>17126</v>
          </cell>
        </row>
        <row r="41">
          <cell r="AA41">
            <v>18086</v>
          </cell>
        </row>
        <row r="42">
          <cell r="C42">
            <v>4542</v>
          </cell>
          <cell r="D42">
            <v>5382</v>
          </cell>
          <cell r="E42">
            <v>8354</v>
          </cell>
          <cell r="F42">
            <v>13545</v>
          </cell>
          <cell r="G42">
            <v>16365</v>
          </cell>
          <cell r="H42">
            <v>16135</v>
          </cell>
        </row>
        <row r="42">
          <cell r="P42">
            <v>17987</v>
          </cell>
        </row>
        <row r="42">
          <cell r="Y42">
            <v>23086</v>
          </cell>
        </row>
        <row r="42">
          <cell r="AA42">
            <v>24378</v>
          </cell>
        </row>
        <row r="43">
          <cell r="C43">
            <v>122084</v>
          </cell>
          <cell r="D43">
            <v>108162</v>
          </cell>
          <cell r="E43">
            <v>81976</v>
          </cell>
          <cell r="F43">
            <v>55736</v>
          </cell>
          <cell r="G43">
            <v>89740</v>
          </cell>
          <cell r="H43">
            <v>87493</v>
          </cell>
        </row>
        <row r="43">
          <cell r="P43">
            <v>81960</v>
          </cell>
        </row>
        <row r="43">
          <cell r="Y43">
            <v>76609</v>
          </cell>
        </row>
        <row r="43">
          <cell r="AA43">
            <v>80899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4">
          <cell r="P44">
            <v>0</v>
          </cell>
        </row>
        <row r="44">
          <cell r="Y44">
            <v>0</v>
          </cell>
        </row>
        <row r="44">
          <cell r="AA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</row>
        <row r="45">
          <cell r="P45">
            <v>0</v>
          </cell>
        </row>
        <row r="45">
          <cell r="Y45">
            <v>0</v>
          </cell>
        </row>
        <row r="45">
          <cell r="AA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6">
          <cell r="P46">
            <v>0</v>
          </cell>
        </row>
        <row r="46">
          <cell r="Y46">
            <v>0</v>
          </cell>
        </row>
        <row r="46">
          <cell r="AA46">
            <v>0</v>
          </cell>
        </row>
        <row r="47">
          <cell r="C47">
            <v>1490</v>
          </cell>
          <cell r="D47">
            <v>6358</v>
          </cell>
          <cell r="E47">
            <v>516</v>
          </cell>
          <cell r="F47">
            <v>2680</v>
          </cell>
          <cell r="G47">
            <v>680</v>
          </cell>
          <cell r="H47">
            <v>680</v>
          </cell>
        </row>
        <row r="47">
          <cell r="P47">
            <v>801</v>
          </cell>
        </row>
        <row r="47">
          <cell r="Y47">
            <v>933</v>
          </cell>
        </row>
        <row r="47">
          <cell r="AA47">
            <v>985</v>
          </cell>
        </row>
        <row r="48">
          <cell r="C48">
            <v>334</v>
          </cell>
          <cell r="D48">
            <v>302</v>
          </cell>
          <cell r="E48">
            <v>476</v>
          </cell>
          <cell r="F48">
            <v>2087</v>
          </cell>
          <cell r="G48">
            <v>622</v>
          </cell>
          <cell r="H48">
            <v>577</v>
          </cell>
        </row>
        <row r="48">
          <cell r="P48">
            <v>873</v>
          </cell>
        </row>
        <row r="48">
          <cell r="Y48">
            <v>1205</v>
          </cell>
        </row>
        <row r="48">
          <cell r="AA48">
            <v>1273</v>
          </cell>
        </row>
        <row r="49">
          <cell r="C49">
            <v>39</v>
          </cell>
          <cell r="D49">
            <v>178</v>
          </cell>
          <cell r="E49">
            <v>180</v>
          </cell>
          <cell r="F49">
            <v>0</v>
          </cell>
          <cell r="G49">
            <v>50</v>
          </cell>
          <cell r="H49">
            <v>50</v>
          </cell>
        </row>
        <row r="49">
          <cell r="P49">
            <v>0</v>
          </cell>
        </row>
        <row r="49">
          <cell r="Y49">
            <v>0</v>
          </cell>
        </row>
        <row r="49">
          <cell r="AA49">
            <v>0</v>
          </cell>
        </row>
        <row r="50">
          <cell r="C50">
            <v>0</v>
          </cell>
          <cell r="D50">
            <v>22</v>
          </cell>
          <cell r="E50">
            <v>0</v>
          </cell>
          <cell r="F50">
            <v>163</v>
          </cell>
          <cell r="G50">
            <v>43</v>
          </cell>
          <cell r="H50">
            <v>43</v>
          </cell>
        </row>
        <row r="50">
          <cell r="P50">
            <v>0</v>
          </cell>
        </row>
        <row r="50">
          <cell r="Y50">
            <v>0</v>
          </cell>
        </row>
        <row r="50">
          <cell r="AA50">
            <v>0</v>
          </cell>
        </row>
        <row r="51">
          <cell r="C51">
            <v>3480</v>
          </cell>
          <cell r="D51">
            <v>2559</v>
          </cell>
          <cell r="E51">
            <v>2907</v>
          </cell>
          <cell r="F51">
            <v>3458</v>
          </cell>
          <cell r="G51">
            <v>2984</v>
          </cell>
          <cell r="H51">
            <v>2984</v>
          </cell>
        </row>
        <row r="51">
          <cell r="P51">
            <v>4030</v>
          </cell>
        </row>
        <row r="51">
          <cell r="Y51">
            <v>4447</v>
          </cell>
        </row>
        <row r="51">
          <cell r="AA51">
            <v>4696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2">
          <cell r="P52">
            <v>0</v>
          </cell>
        </row>
        <row r="52">
          <cell r="Y52">
            <v>0</v>
          </cell>
        </row>
        <row r="52">
          <cell r="AA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</row>
        <row r="53">
          <cell r="P53">
            <v>0</v>
          </cell>
        </row>
        <row r="53">
          <cell r="Y53">
            <v>0</v>
          </cell>
        </row>
        <row r="53">
          <cell r="AA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4">
          <cell r="P54">
            <v>0</v>
          </cell>
        </row>
        <row r="54">
          <cell r="Y54">
            <v>0</v>
          </cell>
        </row>
        <row r="54">
          <cell r="AA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5">
          <cell r="P55">
            <v>0</v>
          </cell>
        </row>
        <row r="55">
          <cell r="Y55">
            <v>0</v>
          </cell>
        </row>
        <row r="55">
          <cell r="AA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6">
          <cell r="P56">
            <v>0</v>
          </cell>
        </row>
        <row r="56">
          <cell r="Y56">
            <v>0</v>
          </cell>
        </row>
        <row r="56">
          <cell r="AA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7">
          <cell r="P57">
            <v>0</v>
          </cell>
        </row>
        <row r="57">
          <cell r="Y57">
            <v>0</v>
          </cell>
        </row>
        <row r="57">
          <cell r="AA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8">
          <cell r="P58">
            <v>0</v>
          </cell>
        </row>
        <row r="58">
          <cell r="Y58">
            <v>0</v>
          </cell>
        </row>
        <row r="58">
          <cell r="AA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</row>
        <row r="59">
          <cell r="P59">
            <v>0</v>
          </cell>
        </row>
        <row r="59">
          <cell r="Y59">
            <v>0</v>
          </cell>
        </row>
        <row r="59">
          <cell r="AA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0">
          <cell r="P60">
            <v>0</v>
          </cell>
        </row>
        <row r="60">
          <cell r="Y60">
            <v>0</v>
          </cell>
        </row>
        <row r="60">
          <cell r="AA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1">
          <cell r="P61">
            <v>0</v>
          </cell>
        </row>
        <row r="61">
          <cell r="Y61">
            <v>0</v>
          </cell>
        </row>
        <row r="61">
          <cell r="AA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-52</v>
          </cell>
          <cell r="H62">
            <v>0</v>
          </cell>
        </row>
        <row r="62">
          <cell r="P62">
            <v>0</v>
          </cell>
        </row>
        <row r="62">
          <cell r="Y62">
            <v>0</v>
          </cell>
        </row>
        <row r="62">
          <cell r="AA62">
            <v>0</v>
          </cell>
        </row>
        <row r="63">
          <cell r="C63">
            <v>1399</v>
          </cell>
          <cell r="D63">
            <v>1392</v>
          </cell>
          <cell r="E63">
            <v>1336</v>
          </cell>
          <cell r="F63">
            <v>3452</v>
          </cell>
          <cell r="G63">
            <v>2230</v>
          </cell>
          <cell r="H63">
            <v>2173</v>
          </cell>
        </row>
        <row r="63">
          <cell r="P63">
            <v>2141</v>
          </cell>
        </row>
        <row r="63">
          <cell r="Y63">
            <v>2235</v>
          </cell>
        </row>
        <row r="63">
          <cell r="AA63">
            <v>2362</v>
          </cell>
        </row>
        <row r="64">
          <cell r="C64">
            <v>5934</v>
          </cell>
          <cell r="D64">
            <v>6731</v>
          </cell>
          <cell r="E64">
            <v>7360</v>
          </cell>
          <cell r="F64">
            <v>8728</v>
          </cell>
          <cell r="G64">
            <v>10017</v>
          </cell>
          <cell r="H64">
            <v>9686</v>
          </cell>
        </row>
        <row r="64">
          <cell r="P64">
            <v>7787</v>
          </cell>
        </row>
        <row r="64">
          <cell r="Y64">
            <v>7782</v>
          </cell>
        </row>
        <row r="64">
          <cell r="AA64">
            <v>8214</v>
          </cell>
        </row>
        <row r="65">
          <cell r="C65">
            <v>6166</v>
          </cell>
          <cell r="D65">
            <v>6613</v>
          </cell>
          <cell r="E65">
            <v>7242</v>
          </cell>
          <cell r="F65">
            <v>10644</v>
          </cell>
          <cell r="G65">
            <v>9787</v>
          </cell>
          <cell r="H65">
            <v>9734</v>
          </cell>
        </row>
        <row r="65">
          <cell r="P65">
            <v>7806</v>
          </cell>
        </row>
        <row r="65">
          <cell r="Y65">
            <v>8518</v>
          </cell>
        </row>
        <row r="65">
          <cell r="AA65">
            <v>8993</v>
          </cell>
        </row>
        <row r="66">
          <cell r="C66">
            <v>615</v>
          </cell>
          <cell r="D66">
            <v>1411</v>
          </cell>
          <cell r="E66">
            <v>3829</v>
          </cell>
          <cell r="F66">
            <v>2445</v>
          </cell>
          <cell r="G66">
            <v>4835</v>
          </cell>
          <cell r="H66">
            <v>4835</v>
          </cell>
        </row>
        <row r="66">
          <cell r="P66">
            <v>2410</v>
          </cell>
        </row>
        <row r="66">
          <cell r="Y66">
            <v>2604</v>
          </cell>
        </row>
        <row r="66">
          <cell r="AA66">
            <v>2750</v>
          </cell>
        </row>
        <row r="67">
          <cell r="C67">
            <v>58</v>
          </cell>
          <cell r="D67">
            <v>108</v>
          </cell>
          <cell r="E67">
            <v>64</v>
          </cell>
          <cell r="F67">
            <v>123</v>
          </cell>
          <cell r="G67">
            <v>228</v>
          </cell>
          <cell r="H67">
            <v>244</v>
          </cell>
        </row>
        <row r="67">
          <cell r="P67">
            <v>130</v>
          </cell>
        </row>
        <row r="67">
          <cell r="Y67">
            <v>138</v>
          </cell>
        </row>
        <row r="67">
          <cell r="AA67">
            <v>146</v>
          </cell>
        </row>
        <row r="68">
          <cell r="C68">
            <v>8298</v>
          </cell>
          <cell r="D68">
            <v>8223</v>
          </cell>
          <cell r="E68">
            <v>12590</v>
          </cell>
          <cell r="F68">
            <v>13375</v>
          </cell>
          <cell r="G68">
            <v>13331</v>
          </cell>
          <cell r="H68">
            <v>13785</v>
          </cell>
        </row>
        <row r="68">
          <cell r="P68">
            <v>12857</v>
          </cell>
        </row>
        <row r="68">
          <cell r="Y68">
            <v>13151</v>
          </cell>
        </row>
        <row r="68">
          <cell r="AA68">
            <v>13887</v>
          </cell>
        </row>
        <row r="69">
          <cell r="C69">
            <v>15670</v>
          </cell>
          <cell r="D69">
            <v>19198</v>
          </cell>
          <cell r="E69">
            <v>6497</v>
          </cell>
          <cell r="F69">
            <v>13284</v>
          </cell>
          <cell r="G69">
            <v>5614</v>
          </cell>
          <cell r="H69">
            <v>5692</v>
          </cell>
        </row>
        <row r="69">
          <cell r="P69">
            <v>11045</v>
          </cell>
        </row>
        <row r="69">
          <cell r="Y69">
            <v>11539</v>
          </cell>
        </row>
        <row r="69">
          <cell r="AA69">
            <v>12182</v>
          </cell>
        </row>
        <row r="70">
          <cell r="C70">
            <v>1863</v>
          </cell>
          <cell r="D70">
            <v>747</v>
          </cell>
          <cell r="E70">
            <v>1671</v>
          </cell>
          <cell r="F70">
            <v>3490</v>
          </cell>
          <cell r="G70">
            <v>2279</v>
          </cell>
          <cell r="H70">
            <v>2279</v>
          </cell>
        </row>
        <row r="70">
          <cell r="P70">
            <v>2480</v>
          </cell>
        </row>
        <row r="70">
          <cell r="Y70">
            <v>1491</v>
          </cell>
        </row>
        <row r="70">
          <cell r="AA70">
            <v>1574</v>
          </cell>
        </row>
        <row r="71">
          <cell r="C71">
            <v>1671</v>
          </cell>
          <cell r="D71">
            <v>2319</v>
          </cell>
          <cell r="E71">
            <v>2411</v>
          </cell>
          <cell r="F71">
            <v>2187</v>
          </cell>
          <cell r="G71">
            <v>3272</v>
          </cell>
          <cell r="H71">
            <v>3342</v>
          </cell>
        </row>
        <row r="71">
          <cell r="P71">
            <v>2691</v>
          </cell>
        </row>
        <row r="71">
          <cell r="Y71">
            <v>2748</v>
          </cell>
        </row>
        <row r="71">
          <cell r="AA71">
            <v>2902</v>
          </cell>
        </row>
        <row r="72">
          <cell r="C72">
            <v>0</v>
          </cell>
          <cell r="D72">
            <v>16</v>
          </cell>
          <cell r="E72">
            <v>128</v>
          </cell>
          <cell r="F72">
            <v>31</v>
          </cell>
          <cell r="G72">
            <v>75</v>
          </cell>
          <cell r="H72">
            <v>148</v>
          </cell>
        </row>
        <row r="72">
          <cell r="P72">
            <v>32</v>
          </cell>
        </row>
        <row r="72">
          <cell r="Y72">
            <v>34</v>
          </cell>
        </row>
        <row r="72">
          <cell r="AA72">
            <v>36</v>
          </cell>
        </row>
        <row r="74">
          <cell r="C74">
            <v>3</v>
          </cell>
          <cell r="D74">
            <v>2</v>
          </cell>
          <cell r="E74">
            <v>1</v>
          </cell>
          <cell r="F74">
            <v>0</v>
          </cell>
          <cell r="G74">
            <v>0</v>
          </cell>
          <cell r="H74">
            <v>0</v>
          </cell>
        </row>
        <row r="74">
          <cell r="P74">
            <v>0</v>
          </cell>
        </row>
        <row r="74">
          <cell r="Y74">
            <v>0</v>
          </cell>
        </row>
        <row r="74">
          <cell r="AA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5">
          <cell r="P75">
            <v>0</v>
          </cell>
        </row>
        <row r="75">
          <cell r="Y75">
            <v>0</v>
          </cell>
        </row>
        <row r="75">
          <cell r="AA75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79">
          <cell r="P79">
            <v>0</v>
          </cell>
        </row>
        <row r="79">
          <cell r="Y79">
            <v>0</v>
          </cell>
        </row>
        <row r="79">
          <cell r="AA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0">
          <cell r="P80">
            <v>0</v>
          </cell>
        </row>
        <row r="80">
          <cell r="Y80">
            <v>0</v>
          </cell>
        </row>
        <row r="80">
          <cell r="AA80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</row>
        <row r="82">
          <cell r="P82">
            <v>0</v>
          </cell>
        </row>
        <row r="82">
          <cell r="Y82">
            <v>0</v>
          </cell>
        </row>
        <row r="82">
          <cell r="AA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3">
          <cell r="P83">
            <v>0</v>
          </cell>
        </row>
        <row r="83">
          <cell r="Y83">
            <v>0</v>
          </cell>
        </row>
        <row r="83">
          <cell r="AA83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5">
          <cell r="P85">
            <v>0</v>
          </cell>
        </row>
        <row r="85">
          <cell r="Y85">
            <v>0</v>
          </cell>
        </row>
        <row r="85">
          <cell r="AA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6">
          <cell r="P86">
            <v>0</v>
          </cell>
        </row>
        <row r="86">
          <cell r="Y86">
            <v>0</v>
          </cell>
        </row>
        <row r="86">
          <cell r="AA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7">
          <cell r="P87">
            <v>0</v>
          </cell>
        </row>
        <row r="87">
          <cell r="Y87">
            <v>0</v>
          </cell>
        </row>
        <row r="87">
          <cell r="AA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8">
          <cell r="P88">
            <v>0</v>
          </cell>
        </row>
        <row r="88">
          <cell r="Y88">
            <v>0</v>
          </cell>
        </row>
        <row r="88">
          <cell r="AA88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  <row r="91">
          <cell r="P91">
            <v>0</v>
          </cell>
        </row>
        <row r="91">
          <cell r="Y91">
            <v>0</v>
          </cell>
        </row>
        <row r="91">
          <cell r="AA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</row>
        <row r="92">
          <cell r="P92">
            <v>0</v>
          </cell>
        </row>
        <row r="92">
          <cell r="Y92">
            <v>0</v>
          </cell>
        </row>
        <row r="92">
          <cell r="AA92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</row>
        <row r="94">
          <cell r="P94">
            <v>0</v>
          </cell>
        </row>
        <row r="94">
          <cell r="Y94">
            <v>0</v>
          </cell>
        </row>
        <row r="94">
          <cell r="AA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</row>
        <row r="95">
          <cell r="P95">
            <v>0</v>
          </cell>
        </row>
        <row r="95">
          <cell r="Y95">
            <v>0</v>
          </cell>
        </row>
        <row r="95">
          <cell r="AA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6">
          <cell r="P96">
            <v>0</v>
          </cell>
        </row>
        <row r="96">
          <cell r="Y96">
            <v>0</v>
          </cell>
        </row>
        <row r="96">
          <cell r="AA96">
            <v>0</v>
          </cell>
        </row>
        <row r="98">
          <cell r="C98">
            <v>39</v>
          </cell>
          <cell r="D98">
            <v>1224</v>
          </cell>
          <cell r="E98">
            <v>1432</v>
          </cell>
          <cell r="F98">
            <v>0</v>
          </cell>
          <cell r="G98">
            <v>690</v>
          </cell>
          <cell r="H98">
            <v>764</v>
          </cell>
        </row>
        <row r="98">
          <cell r="P98">
            <v>77</v>
          </cell>
        </row>
        <row r="98">
          <cell r="Y98">
            <v>227</v>
          </cell>
        </row>
        <row r="98">
          <cell r="AA98">
            <v>658</v>
          </cell>
        </row>
        <row r="99">
          <cell r="C99">
            <v>555</v>
          </cell>
          <cell r="D99">
            <v>1801</v>
          </cell>
          <cell r="E99">
            <v>2007</v>
          </cell>
          <cell r="F99">
            <v>1170</v>
          </cell>
          <cell r="G99">
            <v>1170</v>
          </cell>
          <cell r="H99">
            <v>1170</v>
          </cell>
        </row>
        <row r="99">
          <cell r="P99">
            <v>1229</v>
          </cell>
        </row>
        <row r="99">
          <cell r="Y99">
            <v>1300</v>
          </cell>
        </row>
        <row r="99">
          <cell r="AA99">
            <v>1373</v>
          </cell>
        </row>
        <row r="102">
          <cell r="C102">
            <v>0</v>
          </cell>
          <cell r="D102">
            <v>213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</row>
        <row r="102">
          <cell r="P102">
            <v>0</v>
          </cell>
        </row>
        <row r="102">
          <cell r="Y102">
            <v>0</v>
          </cell>
        </row>
        <row r="102">
          <cell r="AA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</row>
        <row r="103">
          <cell r="P103">
            <v>0</v>
          </cell>
        </row>
        <row r="103">
          <cell r="Y103">
            <v>0</v>
          </cell>
        </row>
        <row r="103">
          <cell r="AA103">
            <v>0</v>
          </cell>
        </row>
        <row r="105">
          <cell r="C105">
            <v>0</v>
          </cell>
          <cell r="D105">
            <v>2566</v>
          </cell>
          <cell r="E105">
            <v>0</v>
          </cell>
          <cell r="F105">
            <v>0</v>
          </cell>
          <cell r="G105">
            <v>2178</v>
          </cell>
          <cell r="H105">
            <v>2240</v>
          </cell>
        </row>
        <row r="105">
          <cell r="P105">
            <v>0</v>
          </cell>
        </row>
        <row r="105">
          <cell r="Y105">
            <v>0</v>
          </cell>
        </row>
        <row r="105">
          <cell r="AA105">
            <v>0</v>
          </cell>
        </row>
        <row r="106">
          <cell r="C106">
            <v>6392</v>
          </cell>
          <cell r="D106">
            <v>5345</v>
          </cell>
          <cell r="E106">
            <v>7922</v>
          </cell>
          <cell r="F106">
            <v>8380</v>
          </cell>
          <cell r="G106">
            <v>6008</v>
          </cell>
          <cell r="H106">
            <v>5946</v>
          </cell>
        </row>
        <row r="106">
          <cell r="P106">
            <v>6413</v>
          </cell>
        </row>
        <row r="106">
          <cell r="Y106">
            <v>6846</v>
          </cell>
        </row>
        <row r="106">
          <cell r="AA106">
            <v>7230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7">
          <cell r="P107">
            <v>0</v>
          </cell>
        </row>
        <row r="107">
          <cell r="Y107">
            <v>0</v>
          </cell>
        </row>
        <row r="107">
          <cell r="AA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8">
          <cell r="P108">
            <v>0</v>
          </cell>
        </row>
        <row r="108">
          <cell r="Y108">
            <v>0</v>
          </cell>
        </row>
        <row r="108">
          <cell r="AA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</row>
        <row r="109">
          <cell r="P109">
            <v>0</v>
          </cell>
        </row>
        <row r="109">
          <cell r="Y109">
            <v>0</v>
          </cell>
        </row>
        <row r="109">
          <cell r="AA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0">
          <cell r="P110">
            <v>0</v>
          </cell>
        </row>
        <row r="110">
          <cell r="Y110">
            <v>0</v>
          </cell>
        </row>
        <row r="110">
          <cell r="AA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1">
          <cell r="P111">
            <v>0</v>
          </cell>
        </row>
        <row r="111">
          <cell r="Y111">
            <v>0</v>
          </cell>
        </row>
        <row r="111">
          <cell r="AA111">
            <v>0</v>
          </cell>
        </row>
        <row r="112">
          <cell r="C112">
            <v>0</v>
          </cell>
          <cell r="D112">
            <v>11</v>
          </cell>
          <cell r="E112">
            <v>3</v>
          </cell>
          <cell r="F112">
            <v>0</v>
          </cell>
          <cell r="G112">
            <v>0</v>
          </cell>
          <cell r="H112">
            <v>0</v>
          </cell>
        </row>
        <row r="112">
          <cell r="P112">
            <v>0</v>
          </cell>
        </row>
        <row r="112">
          <cell r="Y112">
            <v>0</v>
          </cell>
        </row>
        <row r="112">
          <cell r="AA112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</row>
        <row r="178">
          <cell r="C178">
            <v>141</v>
          </cell>
          <cell r="D178">
            <v>143</v>
          </cell>
          <cell r="E178">
            <v>142</v>
          </cell>
          <cell r="F178">
            <v>200</v>
          </cell>
          <cell r="G178">
            <v>200</v>
          </cell>
          <cell r="H178">
            <v>200</v>
          </cell>
          <cell r="I178">
            <v>210</v>
          </cell>
          <cell r="J178">
            <v>222</v>
          </cell>
          <cell r="K178">
            <v>234</v>
          </cell>
        </row>
        <row r="179">
          <cell r="C179">
            <v>19</v>
          </cell>
          <cell r="D179">
            <v>65</v>
          </cell>
          <cell r="E179">
            <v>65</v>
          </cell>
          <cell r="F179">
            <v>100</v>
          </cell>
          <cell r="G179">
            <v>100</v>
          </cell>
          <cell r="H179">
            <v>100</v>
          </cell>
          <cell r="I179">
            <v>5</v>
          </cell>
          <cell r="J179">
            <v>6</v>
          </cell>
          <cell r="K179">
            <v>6</v>
          </cell>
        </row>
        <row r="181">
          <cell r="B181" t="str">
            <v>Collection of Tender Deposits</v>
          </cell>
          <cell r="C181">
            <v>19</v>
          </cell>
          <cell r="D181">
            <v>65</v>
          </cell>
          <cell r="E181">
            <v>11</v>
          </cell>
          <cell r="F181">
            <v>100</v>
          </cell>
          <cell r="G181">
            <v>100</v>
          </cell>
          <cell r="H181">
            <v>100</v>
          </cell>
          <cell r="I181">
            <v>5</v>
          </cell>
          <cell r="J181">
            <v>6</v>
          </cell>
          <cell r="K181">
            <v>6</v>
          </cell>
        </row>
        <row r="182">
          <cell r="B182" t="str">
            <v>Recoverable Revenue (telephone)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B183" t="str">
            <v>List Item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B184" t="str">
            <v>List Item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7">
          <cell r="C187">
            <v>0</v>
          </cell>
          <cell r="D187">
            <v>540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5">
          <cell r="C195">
            <v>172742</v>
          </cell>
          <cell r="D195">
            <v>123749</v>
          </cell>
          <cell r="E195">
            <v>120562</v>
          </cell>
          <cell r="F195">
            <v>124587</v>
          </cell>
          <cell r="G195">
            <v>124587</v>
          </cell>
          <cell r="H195">
            <v>124587</v>
          </cell>
          <cell r="I195">
            <v>129964</v>
          </cell>
          <cell r="J195">
            <v>134360</v>
          </cell>
          <cell r="K195">
            <v>141885</v>
          </cell>
        </row>
        <row r="196">
          <cell r="C196">
            <v>0</v>
          </cell>
          <cell r="D196">
            <v>245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C200">
            <v>9</v>
          </cell>
          <cell r="D200">
            <v>3</v>
          </cell>
          <cell r="E200">
            <v>1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C201">
            <v>3646</v>
          </cell>
          <cell r="D201">
            <v>65</v>
          </cell>
          <cell r="E201">
            <v>120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13">
          <cell r="B213" t="str">
            <v>Office Of The Mec</v>
          </cell>
          <cell r="C213">
            <v>6515</v>
          </cell>
          <cell r="D213">
            <v>7486</v>
          </cell>
          <cell r="E213">
            <v>7850</v>
          </cell>
          <cell r="F213">
            <v>9373</v>
          </cell>
          <cell r="G213">
            <v>9373</v>
          </cell>
          <cell r="H213">
            <v>9373</v>
          </cell>
        </row>
        <row r="213">
          <cell r="P213">
            <v>8614</v>
          </cell>
        </row>
        <row r="213">
          <cell r="Y213">
            <v>9362</v>
          </cell>
        </row>
        <row r="213">
          <cell r="AA213">
            <v>9887</v>
          </cell>
        </row>
        <row r="214">
          <cell r="B214" t="str">
            <v>Management Services</v>
          </cell>
          <cell r="C214">
            <v>5604</v>
          </cell>
          <cell r="D214">
            <v>7911</v>
          </cell>
          <cell r="E214">
            <v>6239</v>
          </cell>
          <cell r="F214">
            <v>14390</v>
          </cell>
          <cell r="G214">
            <v>10181</v>
          </cell>
          <cell r="H214">
            <v>10181</v>
          </cell>
        </row>
        <row r="214">
          <cell r="P214">
            <v>10000</v>
          </cell>
        </row>
        <row r="214">
          <cell r="Y214">
            <v>11278</v>
          </cell>
        </row>
        <row r="214">
          <cell r="AA214">
            <v>11911</v>
          </cell>
        </row>
        <row r="215">
          <cell r="B215" t="str">
            <v>Corporate Services</v>
          </cell>
          <cell r="C215">
            <v>42293</v>
          </cell>
          <cell r="D215">
            <v>49465</v>
          </cell>
          <cell r="E215">
            <v>80747</v>
          </cell>
          <cell r="F215">
            <v>66783</v>
          </cell>
          <cell r="G215">
            <v>68123</v>
          </cell>
          <cell r="H215">
            <v>68123</v>
          </cell>
        </row>
        <row r="215">
          <cell r="P215">
            <v>73739</v>
          </cell>
        </row>
        <row r="215">
          <cell r="Y215">
            <v>77836</v>
          </cell>
        </row>
        <row r="215">
          <cell r="AA215">
            <v>82195</v>
          </cell>
        </row>
        <row r="216">
          <cell r="B216" t="str">
            <v>Financial Management (Office of the CFO)</v>
          </cell>
          <cell r="C216">
            <v>32569</v>
          </cell>
          <cell r="D216">
            <v>38956</v>
          </cell>
          <cell r="E216">
            <v>41522</v>
          </cell>
          <cell r="F216">
            <v>50103</v>
          </cell>
          <cell r="G216">
            <v>45475</v>
          </cell>
          <cell r="H216">
            <v>45475</v>
          </cell>
        </row>
        <row r="216">
          <cell r="P216">
            <v>47925</v>
          </cell>
        </row>
        <row r="216">
          <cell r="Y216">
            <v>50688</v>
          </cell>
        </row>
        <row r="216">
          <cell r="AA216">
            <v>53526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</row>
        <row r="217">
          <cell r="P217">
            <v>0</v>
          </cell>
        </row>
        <row r="217">
          <cell r="Y217">
            <v>0</v>
          </cell>
        </row>
        <row r="217">
          <cell r="AA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</row>
        <row r="218">
          <cell r="P218">
            <v>0</v>
          </cell>
        </row>
        <row r="218">
          <cell r="Y218">
            <v>0</v>
          </cell>
        </row>
        <row r="218">
          <cell r="AA218">
            <v>0</v>
          </cell>
        </row>
        <row r="219"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</row>
        <row r="219">
          <cell r="P219">
            <v>0</v>
          </cell>
        </row>
        <row r="219">
          <cell r="Y219">
            <v>0</v>
          </cell>
        </row>
        <row r="219">
          <cell r="AA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</row>
        <row r="220">
          <cell r="P220">
            <v>0</v>
          </cell>
        </row>
        <row r="220">
          <cell r="Y220">
            <v>0</v>
          </cell>
        </row>
        <row r="220">
          <cell r="AA220">
            <v>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</row>
        <row r="221">
          <cell r="P221">
            <v>0</v>
          </cell>
        </row>
        <row r="221">
          <cell r="Y221">
            <v>0</v>
          </cell>
        </row>
        <row r="221">
          <cell r="AA221">
            <v>0</v>
          </cell>
        </row>
        <row r="222"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</row>
        <row r="222">
          <cell r="P222">
            <v>0</v>
          </cell>
        </row>
        <row r="222">
          <cell r="Y222">
            <v>0</v>
          </cell>
        </row>
        <row r="222">
          <cell r="AA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</row>
        <row r="223">
          <cell r="P223">
            <v>0</v>
          </cell>
        </row>
        <row r="223">
          <cell r="Y223">
            <v>0</v>
          </cell>
        </row>
        <row r="223">
          <cell r="AA223">
            <v>0</v>
          </cell>
        </row>
        <row r="224"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</row>
        <row r="224">
          <cell r="P224">
            <v>0</v>
          </cell>
        </row>
        <row r="224">
          <cell r="Y224">
            <v>0</v>
          </cell>
        </row>
        <row r="224">
          <cell r="AA224">
            <v>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</row>
        <row r="225">
          <cell r="P225">
            <v>0</v>
          </cell>
        </row>
        <row r="225">
          <cell r="Y225">
            <v>0</v>
          </cell>
        </row>
        <row r="225">
          <cell r="AA225">
            <v>0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</row>
        <row r="226">
          <cell r="P226">
            <v>0</v>
          </cell>
        </row>
        <row r="226">
          <cell r="Y226">
            <v>0</v>
          </cell>
        </row>
        <row r="226">
          <cell r="AA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</row>
        <row r="227">
          <cell r="P227">
            <v>0</v>
          </cell>
        </row>
        <row r="227">
          <cell r="Y227">
            <v>0</v>
          </cell>
        </row>
        <row r="227">
          <cell r="AA227">
            <v>0</v>
          </cell>
        </row>
        <row r="235">
          <cell r="C235">
            <v>55457</v>
          </cell>
          <cell r="D235">
            <v>66902</v>
          </cell>
          <cell r="E235">
            <v>69329</v>
          </cell>
          <cell r="F235">
            <v>85321</v>
          </cell>
          <cell r="G235">
            <v>86803</v>
          </cell>
          <cell r="H235">
            <v>86729</v>
          </cell>
        </row>
        <row r="235">
          <cell r="P235">
            <v>97630</v>
          </cell>
        </row>
        <row r="235">
          <cell r="Y235">
            <v>104872</v>
          </cell>
        </row>
        <row r="235">
          <cell r="AA235">
            <v>110668</v>
          </cell>
        </row>
        <row r="236">
          <cell r="C236">
            <v>48338</v>
          </cell>
          <cell r="D236">
            <v>58439</v>
          </cell>
          <cell r="E236">
            <v>60677</v>
          </cell>
          <cell r="F236">
            <v>73578</v>
          </cell>
          <cell r="G236">
            <v>75582</v>
          </cell>
          <cell r="H236">
            <v>75508</v>
          </cell>
        </row>
        <row r="236">
          <cell r="P236">
            <v>85804</v>
          </cell>
        </row>
        <row r="236">
          <cell r="Y236">
            <v>92650</v>
          </cell>
        </row>
        <row r="236">
          <cell r="AA236">
            <v>97762</v>
          </cell>
        </row>
        <row r="237">
          <cell r="C237">
            <v>7119</v>
          </cell>
          <cell r="D237">
            <v>8463</v>
          </cell>
          <cell r="E237">
            <v>8652</v>
          </cell>
          <cell r="F237">
            <v>11743</v>
          </cell>
          <cell r="G237">
            <v>11221</v>
          </cell>
          <cell r="H237">
            <v>11221</v>
          </cell>
        </row>
        <row r="237">
          <cell r="P237">
            <v>11826</v>
          </cell>
        </row>
        <row r="237">
          <cell r="Y237">
            <v>12222</v>
          </cell>
        </row>
        <row r="237">
          <cell r="AA237">
            <v>12906</v>
          </cell>
        </row>
        <row r="238">
          <cell r="C238">
            <v>28476</v>
          </cell>
          <cell r="D238">
            <v>28186</v>
          </cell>
          <cell r="E238">
            <v>60114</v>
          </cell>
          <cell r="F238">
            <v>49982</v>
          </cell>
          <cell r="G238">
            <v>40842</v>
          </cell>
          <cell r="H238">
            <v>40842</v>
          </cell>
        </row>
        <row r="238">
          <cell r="P238">
            <v>38931</v>
          </cell>
        </row>
        <row r="238">
          <cell r="Y238">
            <v>39988</v>
          </cell>
        </row>
        <row r="238">
          <cell r="AA238">
            <v>42227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</row>
        <row r="239">
          <cell r="P239">
            <v>0</v>
          </cell>
        </row>
        <row r="239">
          <cell r="Y239">
            <v>0</v>
          </cell>
        </row>
        <row r="239">
          <cell r="AA239">
            <v>0</v>
          </cell>
        </row>
        <row r="240">
          <cell r="C240">
            <v>3381</v>
          </cell>
          <cell r="D240">
            <v>1808</v>
          </cell>
          <cell r="E240">
            <v>3275</v>
          </cell>
          <cell r="F240">
            <v>2789</v>
          </cell>
          <cell r="G240">
            <v>2660</v>
          </cell>
          <cell r="H240">
            <v>2660</v>
          </cell>
        </row>
        <row r="240">
          <cell r="P240">
            <v>2385</v>
          </cell>
        </row>
        <row r="240">
          <cell r="Y240">
            <v>2551</v>
          </cell>
        </row>
        <row r="240">
          <cell r="AA240">
            <v>2694</v>
          </cell>
        </row>
        <row r="241">
          <cell r="C241">
            <v>854</v>
          </cell>
          <cell r="D241">
            <v>379</v>
          </cell>
          <cell r="E241">
            <v>408</v>
          </cell>
          <cell r="F241">
            <v>523</v>
          </cell>
          <cell r="G241">
            <v>436</v>
          </cell>
          <cell r="H241">
            <v>486</v>
          </cell>
        </row>
        <row r="241">
          <cell r="P241">
            <v>528</v>
          </cell>
        </row>
        <row r="241">
          <cell r="Y241">
            <v>532</v>
          </cell>
        </row>
        <row r="241">
          <cell r="AA241">
            <v>562</v>
          </cell>
        </row>
        <row r="242">
          <cell r="C242">
            <v>4310</v>
          </cell>
          <cell r="D242">
            <v>4290</v>
          </cell>
          <cell r="E242">
            <v>31315</v>
          </cell>
          <cell r="F242">
            <v>5718</v>
          </cell>
          <cell r="G242">
            <v>5418</v>
          </cell>
          <cell r="H242">
            <v>5418</v>
          </cell>
        </row>
        <row r="242">
          <cell r="P242">
            <v>4321</v>
          </cell>
        </row>
        <row r="242">
          <cell r="Y242">
            <v>4270</v>
          </cell>
        </row>
        <row r="242">
          <cell r="AA242">
            <v>4509</v>
          </cell>
        </row>
        <row r="243">
          <cell r="C243">
            <v>0</v>
          </cell>
          <cell r="D243">
            <v>0</v>
          </cell>
          <cell r="E243">
            <v>390</v>
          </cell>
          <cell r="F243">
            <v>1100</v>
          </cell>
          <cell r="G243">
            <v>700</v>
          </cell>
          <cell r="H243">
            <v>700</v>
          </cell>
        </row>
        <row r="243">
          <cell r="P243">
            <v>800</v>
          </cell>
        </row>
        <row r="243">
          <cell r="Y243">
            <v>864</v>
          </cell>
        </row>
        <row r="243">
          <cell r="AA243">
            <v>912</v>
          </cell>
        </row>
        <row r="244">
          <cell r="C244">
            <v>648</v>
          </cell>
          <cell r="D244">
            <v>911</v>
          </cell>
          <cell r="E244">
            <v>269</v>
          </cell>
          <cell r="F244">
            <v>1358</v>
          </cell>
          <cell r="G244">
            <v>933</v>
          </cell>
          <cell r="H244">
            <v>847</v>
          </cell>
        </row>
        <row r="244">
          <cell r="P244">
            <v>1070</v>
          </cell>
        </row>
        <row r="244">
          <cell r="Y244">
            <v>1170</v>
          </cell>
        </row>
        <row r="244">
          <cell r="AA244">
            <v>1236</v>
          </cell>
        </row>
        <row r="245">
          <cell r="C245">
            <v>813</v>
          </cell>
          <cell r="D245">
            <v>967</v>
          </cell>
          <cell r="E245">
            <v>943</v>
          </cell>
          <cell r="F245">
            <v>1203</v>
          </cell>
          <cell r="G245">
            <v>1065</v>
          </cell>
          <cell r="H245">
            <v>1083</v>
          </cell>
        </row>
        <row r="245">
          <cell r="P245">
            <v>893</v>
          </cell>
        </row>
        <row r="245">
          <cell r="Y245">
            <v>895</v>
          </cell>
        </row>
        <row r="245">
          <cell r="AA245">
            <v>946</v>
          </cell>
        </row>
        <row r="246">
          <cell r="C246">
            <v>148</v>
          </cell>
          <cell r="D246">
            <v>384</v>
          </cell>
          <cell r="E246">
            <v>1261</v>
          </cell>
          <cell r="F246">
            <v>2682</v>
          </cell>
          <cell r="G246">
            <v>1482</v>
          </cell>
          <cell r="H246">
            <v>1482</v>
          </cell>
        </row>
        <row r="246">
          <cell r="P246">
            <v>1755</v>
          </cell>
        </row>
        <row r="246">
          <cell r="Y246">
            <v>2274</v>
          </cell>
        </row>
        <row r="246">
          <cell r="AA246">
            <v>2401</v>
          </cell>
        </row>
        <row r="247">
          <cell r="C247">
            <v>670</v>
          </cell>
          <cell r="D247">
            <v>100</v>
          </cell>
          <cell r="E247">
            <v>22</v>
          </cell>
          <cell r="F247">
            <v>2508</v>
          </cell>
          <cell r="G247">
            <v>823</v>
          </cell>
          <cell r="H247">
            <v>814</v>
          </cell>
        </row>
        <row r="247">
          <cell r="P247">
            <v>1034</v>
          </cell>
        </row>
        <row r="247">
          <cell r="Y247">
            <v>1218</v>
          </cell>
        </row>
        <row r="247">
          <cell r="AA247">
            <v>1286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</row>
        <row r="248">
          <cell r="P248">
            <v>0</v>
          </cell>
        </row>
        <row r="248">
          <cell r="Y248">
            <v>0</v>
          </cell>
        </row>
        <row r="248">
          <cell r="AA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</row>
        <row r="249">
          <cell r="P249">
            <v>0</v>
          </cell>
        </row>
        <row r="249">
          <cell r="Y249">
            <v>0</v>
          </cell>
        </row>
        <row r="249">
          <cell r="AA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</row>
        <row r="250">
          <cell r="P250">
            <v>0</v>
          </cell>
        </row>
        <row r="250">
          <cell r="Y250">
            <v>0</v>
          </cell>
        </row>
        <row r="250">
          <cell r="AA250">
            <v>0</v>
          </cell>
        </row>
        <row r="251">
          <cell r="C251">
            <v>1490</v>
          </cell>
          <cell r="D251">
            <v>3733</v>
          </cell>
          <cell r="E251">
            <v>516</v>
          </cell>
          <cell r="F251">
            <v>2680</v>
          </cell>
          <cell r="G251">
            <v>680</v>
          </cell>
          <cell r="H251">
            <v>680</v>
          </cell>
        </row>
        <row r="251">
          <cell r="P251">
            <v>801</v>
          </cell>
        </row>
        <row r="251">
          <cell r="Y251">
            <v>933</v>
          </cell>
        </row>
        <row r="251">
          <cell r="AA251">
            <v>985</v>
          </cell>
        </row>
        <row r="252">
          <cell r="C252">
            <v>270</v>
          </cell>
          <cell r="D252">
            <v>288</v>
          </cell>
          <cell r="E252">
            <v>381</v>
          </cell>
          <cell r="F252">
            <v>1761</v>
          </cell>
          <cell r="G252">
            <v>601</v>
          </cell>
          <cell r="H252">
            <v>551</v>
          </cell>
        </row>
        <row r="252">
          <cell r="P252">
            <v>696</v>
          </cell>
        </row>
        <row r="252">
          <cell r="Y252">
            <v>990</v>
          </cell>
        </row>
        <row r="252">
          <cell r="AA252">
            <v>1046</v>
          </cell>
        </row>
        <row r="253">
          <cell r="C253">
            <v>39</v>
          </cell>
          <cell r="D253">
            <v>164</v>
          </cell>
          <cell r="E253">
            <v>180</v>
          </cell>
          <cell r="F253">
            <v>0</v>
          </cell>
          <cell r="G253">
            <v>50</v>
          </cell>
          <cell r="H253">
            <v>50</v>
          </cell>
        </row>
        <row r="253">
          <cell r="P253">
            <v>0</v>
          </cell>
        </row>
        <row r="253">
          <cell r="Y253">
            <v>0</v>
          </cell>
        </row>
        <row r="253">
          <cell r="AA253">
            <v>0</v>
          </cell>
        </row>
        <row r="254">
          <cell r="C254">
            <v>0</v>
          </cell>
          <cell r="D254">
            <v>22</v>
          </cell>
          <cell r="E254">
            <v>0</v>
          </cell>
          <cell r="F254">
            <v>163</v>
          </cell>
          <cell r="G254">
            <v>43</v>
          </cell>
          <cell r="H254">
            <v>43</v>
          </cell>
        </row>
        <row r="254">
          <cell r="P254">
            <v>0</v>
          </cell>
        </row>
        <row r="254">
          <cell r="Y254">
            <v>0</v>
          </cell>
        </row>
        <row r="254">
          <cell r="AA254">
            <v>0</v>
          </cell>
        </row>
        <row r="255">
          <cell r="C255">
            <v>3480</v>
          </cell>
          <cell r="D255">
            <v>2559</v>
          </cell>
          <cell r="E255">
            <v>2907</v>
          </cell>
          <cell r="F255">
            <v>3458</v>
          </cell>
          <cell r="G255">
            <v>2984</v>
          </cell>
          <cell r="H255">
            <v>2984</v>
          </cell>
        </row>
        <row r="255">
          <cell r="P255">
            <v>4030</v>
          </cell>
        </row>
        <row r="255">
          <cell r="Y255">
            <v>4447</v>
          </cell>
        </row>
        <row r="255">
          <cell r="AA255">
            <v>4696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</row>
        <row r="256">
          <cell r="P256">
            <v>0</v>
          </cell>
        </row>
        <row r="256">
          <cell r="Y256">
            <v>0</v>
          </cell>
        </row>
        <row r="256">
          <cell r="AA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</row>
        <row r="257">
          <cell r="P257">
            <v>0</v>
          </cell>
        </row>
        <row r="257">
          <cell r="Y257">
            <v>0</v>
          </cell>
        </row>
        <row r="257">
          <cell r="AA257">
            <v>0</v>
          </cell>
        </row>
        <row r="258"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</row>
        <row r="258">
          <cell r="P258">
            <v>0</v>
          </cell>
        </row>
        <row r="258">
          <cell r="Y258">
            <v>0</v>
          </cell>
        </row>
        <row r="258">
          <cell r="AA258">
            <v>0</v>
          </cell>
        </row>
        <row r="259"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</row>
        <row r="259">
          <cell r="P259">
            <v>0</v>
          </cell>
        </row>
        <row r="259">
          <cell r="Y259">
            <v>0</v>
          </cell>
        </row>
        <row r="259">
          <cell r="AA259">
            <v>0</v>
          </cell>
        </row>
        <row r="260"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</row>
        <row r="260">
          <cell r="P260">
            <v>0</v>
          </cell>
        </row>
        <row r="260">
          <cell r="Y260">
            <v>0</v>
          </cell>
        </row>
        <row r="260">
          <cell r="AA260">
            <v>0</v>
          </cell>
        </row>
        <row r="261"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</row>
        <row r="261">
          <cell r="P261">
            <v>0</v>
          </cell>
        </row>
        <row r="261">
          <cell r="Y261">
            <v>0</v>
          </cell>
        </row>
        <row r="261">
          <cell r="AA261">
            <v>0</v>
          </cell>
        </row>
        <row r="262"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</row>
        <row r="262">
          <cell r="P262">
            <v>0</v>
          </cell>
        </row>
        <row r="262">
          <cell r="Y262">
            <v>0</v>
          </cell>
        </row>
        <row r="262">
          <cell r="AA262">
            <v>0</v>
          </cell>
        </row>
        <row r="263"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</row>
        <row r="263">
          <cell r="P263">
            <v>0</v>
          </cell>
        </row>
        <row r="263">
          <cell r="Y263">
            <v>0</v>
          </cell>
        </row>
        <row r="263">
          <cell r="AA263">
            <v>0</v>
          </cell>
        </row>
        <row r="264"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</row>
        <row r="264">
          <cell r="P264">
            <v>0</v>
          </cell>
        </row>
        <row r="264">
          <cell r="Y264">
            <v>0</v>
          </cell>
        </row>
        <row r="264">
          <cell r="AA264">
            <v>0</v>
          </cell>
        </row>
        <row r="265"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</row>
        <row r="265">
          <cell r="P265">
            <v>0</v>
          </cell>
        </row>
        <row r="265">
          <cell r="Y265">
            <v>0</v>
          </cell>
        </row>
        <row r="265">
          <cell r="AA265">
            <v>0</v>
          </cell>
        </row>
        <row r="266"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</row>
        <row r="266">
          <cell r="P266">
            <v>0</v>
          </cell>
        </row>
        <row r="266">
          <cell r="Y266">
            <v>0</v>
          </cell>
        </row>
        <row r="266">
          <cell r="AA266">
            <v>0</v>
          </cell>
        </row>
        <row r="267">
          <cell r="C267">
            <v>1039</v>
          </cell>
          <cell r="D267">
            <v>907</v>
          </cell>
          <cell r="E267">
            <v>922</v>
          </cell>
          <cell r="F267">
            <v>2326</v>
          </cell>
          <cell r="G267">
            <v>1671</v>
          </cell>
          <cell r="H267">
            <v>1666</v>
          </cell>
        </row>
        <row r="267">
          <cell r="P267">
            <v>1294</v>
          </cell>
        </row>
        <row r="267">
          <cell r="Y267">
            <v>1302</v>
          </cell>
        </row>
        <row r="267">
          <cell r="AA267">
            <v>1375</v>
          </cell>
        </row>
        <row r="268">
          <cell r="C268">
            <v>2165</v>
          </cell>
          <cell r="D268">
            <v>2366</v>
          </cell>
          <cell r="E268">
            <v>3011</v>
          </cell>
          <cell r="F268">
            <v>4030</v>
          </cell>
          <cell r="G268">
            <v>3815</v>
          </cell>
          <cell r="H268">
            <v>3494</v>
          </cell>
        </row>
        <row r="268">
          <cell r="P268">
            <v>3251</v>
          </cell>
        </row>
        <row r="268">
          <cell r="Y268">
            <v>3160</v>
          </cell>
        </row>
        <row r="268">
          <cell r="AA268">
            <v>3337</v>
          </cell>
        </row>
        <row r="269">
          <cell r="C269">
            <v>581</v>
          </cell>
          <cell r="D269">
            <v>695</v>
          </cell>
          <cell r="E269">
            <v>626</v>
          </cell>
          <cell r="F269">
            <v>1877</v>
          </cell>
          <cell r="G269">
            <v>1977</v>
          </cell>
          <cell r="H269">
            <v>1894</v>
          </cell>
        </row>
        <row r="269">
          <cell r="P269">
            <v>1262</v>
          </cell>
        </row>
        <row r="269">
          <cell r="Y269">
            <v>1329</v>
          </cell>
        </row>
        <row r="269">
          <cell r="AA269">
            <v>1403</v>
          </cell>
        </row>
        <row r="270">
          <cell r="C270">
            <v>3</v>
          </cell>
          <cell r="D270">
            <v>567</v>
          </cell>
          <cell r="E270">
            <v>3073</v>
          </cell>
          <cell r="F270">
            <v>1925</v>
          </cell>
          <cell r="G270">
            <v>3985</v>
          </cell>
          <cell r="H270">
            <v>3985</v>
          </cell>
        </row>
        <row r="270">
          <cell r="P270">
            <v>1861</v>
          </cell>
        </row>
        <row r="270">
          <cell r="Y270">
            <v>2023</v>
          </cell>
        </row>
        <row r="270">
          <cell r="AA270">
            <v>2136</v>
          </cell>
        </row>
        <row r="271">
          <cell r="C271">
            <v>58</v>
          </cell>
          <cell r="D271">
            <v>108</v>
          </cell>
          <cell r="E271">
            <v>64</v>
          </cell>
          <cell r="F271">
            <v>123</v>
          </cell>
          <cell r="G271">
            <v>228</v>
          </cell>
          <cell r="H271">
            <v>244</v>
          </cell>
        </row>
        <row r="271">
          <cell r="P271">
            <v>130</v>
          </cell>
        </row>
        <row r="271">
          <cell r="Y271">
            <v>138</v>
          </cell>
        </row>
        <row r="271">
          <cell r="AA271">
            <v>146</v>
          </cell>
        </row>
        <row r="272">
          <cell r="C272">
            <v>2720</v>
          </cell>
          <cell r="D272">
            <v>2889</v>
          </cell>
          <cell r="E272">
            <v>4622</v>
          </cell>
          <cell r="F272">
            <v>5271</v>
          </cell>
          <cell r="G272">
            <v>4508</v>
          </cell>
          <cell r="H272">
            <v>4867</v>
          </cell>
        </row>
        <row r="272">
          <cell r="P272">
            <v>4814</v>
          </cell>
        </row>
        <row r="272">
          <cell r="Y272">
            <v>5003</v>
          </cell>
        </row>
        <row r="272">
          <cell r="AA272">
            <v>5283</v>
          </cell>
        </row>
        <row r="273">
          <cell r="C273">
            <v>3556</v>
          </cell>
          <cell r="D273">
            <v>3560</v>
          </cell>
          <cell r="E273">
            <v>3464</v>
          </cell>
          <cell r="F273">
            <v>5050</v>
          </cell>
          <cell r="G273">
            <v>3600</v>
          </cell>
          <cell r="H273">
            <v>3608</v>
          </cell>
        </row>
        <row r="273">
          <cell r="P273">
            <v>5140</v>
          </cell>
        </row>
        <row r="273">
          <cell r="Y273">
            <v>5018</v>
          </cell>
        </row>
        <row r="273">
          <cell r="AA273">
            <v>5298</v>
          </cell>
        </row>
        <row r="274">
          <cell r="C274">
            <v>1510</v>
          </cell>
          <cell r="D274">
            <v>610</v>
          </cell>
          <cell r="E274">
            <v>1395</v>
          </cell>
          <cell r="F274">
            <v>2531</v>
          </cell>
          <cell r="G274">
            <v>2015</v>
          </cell>
          <cell r="H274">
            <v>2015</v>
          </cell>
        </row>
        <row r="274">
          <cell r="P274">
            <v>2171</v>
          </cell>
        </row>
        <row r="274">
          <cell r="Y274">
            <v>1154</v>
          </cell>
        </row>
        <row r="274">
          <cell r="AA274">
            <v>1219</v>
          </cell>
        </row>
        <row r="275">
          <cell r="C275">
            <v>741</v>
          </cell>
          <cell r="D275">
            <v>863</v>
          </cell>
          <cell r="E275">
            <v>945</v>
          </cell>
          <cell r="F275">
            <v>875</v>
          </cell>
          <cell r="G275">
            <v>1093</v>
          </cell>
          <cell r="H275">
            <v>1123</v>
          </cell>
        </row>
        <row r="275">
          <cell r="P275">
            <v>663</v>
          </cell>
        </row>
        <row r="275">
          <cell r="Y275">
            <v>683</v>
          </cell>
        </row>
        <row r="275">
          <cell r="AA275">
            <v>721</v>
          </cell>
        </row>
        <row r="276">
          <cell r="C276">
            <v>0</v>
          </cell>
          <cell r="D276">
            <v>16</v>
          </cell>
          <cell r="E276">
            <v>125</v>
          </cell>
          <cell r="F276">
            <v>31</v>
          </cell>
          <cell r="G276">
            <v>75</v>
          </cell>
          <cell r="H276">
            <v>148</v>
          </cell>
        </row>
        <row r="276">
          <cell r="P276">
            <v>32</v>
          </cell>
        </row>
        <row r="276">
          <cell r="Y276">
            <v>34</v>
          </cell>
        </row>
        <row r="276">
          <cell r="AA276">
            <v>36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</row>
        <row r="277">
          <cell r="P277">
            <v>0</v>
          </cell>
        </row>
        <row r="277">
          <cell r="Y277">
            <v>0</v>
          </cell>
        </row>
        <row r="277">
          <cell r="AA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</row>
        <row r="278">
          <cell r="P278">
            <v>0</v>
          </cell>
        </row>
        <row r="278">
          <cell r="Y278">
            <v>0</v>
          </cell>
        </row>
        <row r="278">
          <cell r="AA278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</row>
        <row r="279">
          <cell r="P279">
            <v>0</v>
          </cell>
        </row>
        <row r="279">
          <cell r="Y279">
            <v>0</v>
          </cell>
        </row>
        <row r="279">
          <cell r="AA279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</row>
        <row r="281">
          <cell r="P281">
            <v>0</v>
          </cell>
        </row>
        <row r="281">
          <cell r="Y281">
            <v>0</v>
          </cell>
        </row>
        <row r="281">
          <cell r="AA281">
            <v>0</v>
          </cell>
        </row>
        <row r="283"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</row>
        <row r="283">
          <cell r="P283">
            <v>0</v>
          </cell>
        </row>
        <row r="283">
          <cell r="Y283">
            <v>0</v>
          </cell>
        </row>
        <row r="283">
          <cell r="AA283">
            <v>0</v>
          </cell>
        </row>
        <row r="284"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</row>
        <row r="284">
          <cell r="P284">
            <v>0</v>
          </cell>
        </row>
        <row r="284">
          <cell r="Y284">
            <v>0</v>
          </cell>
        </row>
        <row r="284">
          <cell r="AA284">
            <v>0</v>
          </cell>
        </row>
        <row r="286"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</row>
        <row r="286">
          <cell r="P286">
            <v>0</v>
          </cell>
        </row>
        <row r="286">
          <cell r="Y286">
            <v>0</v>
          </cell>
        </row>
        <row r="286">
          <cell r="AA286">
            <v>0</v>
          </cell>
        </row>
        <row r="287"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</row>
        <row r="287">
          <cell r="P287">
            <v>0</v>
          </cell>
        </row>
        <row r="287">
          <cell r="Y287">
            <v>0</v>
          </cell>
        </row>
        <row r="287">
          <cell r="AA287">
            <v>0</v>
          </cell>
        </row>
        <row r="288"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</row>
        <row r="288">
          <cell r="P288">
            <v>0</v>
          </cell>
        </row>
        <row r="288">
          <cell r="Y288">
            <v>0</v>
          </cell>
        </row>
        <row r="288">
          <cell r="AA288">
            <v>0</v>
          </cell>
        </row>
        <row r="289"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</row>
        <row r="289">
          <cell r="P289">
            <v>0</v>
          </cell>
        </row>
        <row r="289">
          <cell r="Y289">
            <v>0</v>
          </cell>
        </row>
        <row r="289">
          <cell r="AA289">
            <v>0</v>
          </cell>
        </row>
        <row r="290"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</row>
        <row r="290">
          <cell r="P290">
            <v>0</v>
          </cell>
        </row>
        <row r="290">
          <cell r="Y290">
            <v>0</v>
          </cell>
        </row>
        <row r="290">
          <cell r="AA290">
            <v>0</v>
          </cell>
        </row>
        <row r="291"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</row>
        <row r="291">
          <cell r="P291">
            <v>0</v>
          </cell>
        </row>
        <row r="291">
          <cell r="Y291">
            <v>0</v>
          </cell>
        </row>
        <row r="291">
          <cell r="AA291">
            <v>0</v>
          </cell>
        </row>
        <row r="292"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</row>
        <row r="292">
          <cell r="P292">
            <v>0</v>
          </cell>
        </row>
        <row r="292">
          <cell r="Y292">
            <v>0</v>
          </cell>
        </row>
        <row r="292">
          <cell r="AA292">
            <v>0</v>
          </cell>
        </row>
        <row r="293"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</row>
        <row r="293">
          <cell r="P293">
            <v>0</v>
          </cell>
        </row>
        <row r="293">
          <cell r="Y293">
            <v>0</v>
          </cell>
        </row>
        <row r="293">
          <cell r="AA293">
            <v>0</v>
          </cell>
        </row>
        <row r="295"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</row>
        <row r="295">
          <cell r="P295">
            <v>0</v>
          </cell>
        </row>
        <row r="295">
          <cell r="Y295">
            <v>0</v>
          </cell>
        </row>
        <row r="295">
          <cell r="AA295">
            <v>0</v>
          </cell>
        </row>
        <row r="296"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</row>
        <row r="296">
          <cell r="P296">
            <v>0</v>
          </cell>
        </row>
        <row r="296">
          <cell r="Y296">
            <v>0</v>
          </cell>
        </row>
        <row r="296">
          <cell r="AA296">
            <v>0</v>
          </cell>
        </row>
        <row r="298"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</row>
        <row r="298">
          <cell r="P298">
            <v>0</v>
          </cell>
        </row>
        <row r="298">
          <cell r="Y298">
            <v>0</v>
          </cell>
        </row>
        <row r="298">
          <cell r="AA298">
            <v>0</v>
          </cell>
        </row>
        <row r="299"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</row>
        <row r="299">
          <cell r="P299">
            <v>0</v>
          </cell>
        </row>
        <row r="299">
          <cell r="Y299">
            <v>0</v>
          </cell>
        </row>
        <row r="299">
          <cell r="AA299">
            <v>0</v>
          </cell>
        </row>
        <row r="300"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</row>
        <row r="300">
          <cell r="P300">
            <v>0</v>
          </cell>
        </row>
        <row r="300">
          <cell r="Y300">
            <v>0</v>
          </cell>
        </row>
        <row r="300">
          <cell r="AA300">
            <v>0</v>
          </cell>
        </row>
        <row r="301">
          <cell r="C301">
            <v>555</v>
          </cell>
          <cell r="D301">
            <v>2092</v>
          </cell>
          <cell r="E301">
            <v>1974</v>
          </cell>
          <cell r="F301">
            <v>1170</v>
          </cell>
          <cell r="G301">
            <v>1566</v>
          </cell>
          <cell r="H301">
            <v>1640</v>
          </cell>
        </row>
        <row r="301">
          <cell r="P301">
            <v>1229</v>
          </cell>
        </row>
        <row r="301">
          <cell r="Y301">
            <v>1400</v>
          </cell>
        </row>
        <row r="301">
          <cell r="AA301">
            <v>1557</v>
          </cell>
        </row>
        <row r="302">
          <cell r="C302">
            <v>0</v>
          </cell>
          <cell r="D302">
            <v>398</v>
          </cell>
          <cell r="E302">
            <v>446</v>
          </cell>
          <cell r="F302">
            <v>0</v>
          </cell>
          <cell r="G302">
            <v>396</v>
          </cell>
          <cell r="H302">
            <v>470</v>
          </cell>
        </row>
        <row r="302">
          <cell r="P302">
            <v>0</v>
          </cell>
        </row>
        <row r="302">
          <cell r="Y302">
            <v>100</v>
          </cell>
        </row>
        <row r="302">
          <cell r="AA302">
            <v>184</v>
          </cell>
        </row>
        <row r="303">
          <cell r="C303">
            <v>555</v>
          </cell>
          <cell r="D303">
            <v>1694</v>
          </cell>
          <cell r="E303">
            <v>1528</v>
          </cell>
          <cell r="F303">
            <v>1170</v>
          </cell>
          <cell r="G303">
            <v>1170</v>
          </cell>
          <cell r="H303">
            <v>1170</v>
          </cell>
        </row>
        <row r="303">
          <cell r="P303">
            <v>1229</v>
          </cell>
        </row>
        <row r="303">
          <cell r="Y303">
            <v>1300</v>
          </cell>
        </row>
        <row r="303">
          <cell r="AA303">
            <v>1373</v>
          </cell>
        </row>
        <row r="305">
          <cell r="C305">
            <v>0</v>
          </cell>
          <cell r="D305">
            <v>213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</row>
        <row r="305">
          <cell r="P305">
            <v>0</v>
          </cell>
        </row>
        <row r="305">
          <cell r="Y305">
            <v>0</v>
          </cell>
        </row>
        <row r="305">
          <cell r="AA305">
            <v>0</v>
          </cell>
        </row>
        <row r="306">
          <cell r="C306">
            <v>0</v>
          </cell>
          <cell r="D306">
            <v>213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</row>
        <row r="306">
          <cell r="P306">
            <v>0</v>
          </cell>
        </row>
        <row r="306">
          <cell r="Y306">
            <v>0</v>
          </cell>
        </row>
        <row r="306">
          <cell r="AA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</row>
        <row r="307">
          <cell r="P307">
            <v>0</v>
          </cell>
        </row>
        <row r="307">
          <cell r="Y307">
            <v>0</v>
          </cell>
        </row>
        <row r="307">
          <cell r="AA307">
            <v>0</v>
          </cell>
        </row>
        <row r="308">
          <cell r="C308">
            <v>2493</v>
          </cell>
          <cell r="D308">
            <v>6414</v>
          </cell>
          <cell r="E308">
            <v>4938</v>
          </cell>
          <cell r="F308">
            <v>4176</v>
          </cell>
          <cell r="G308">
            <v>3941</v>
          </cell>
          <cell r="H308">
            <v>3941</v>
          </cell>
        </row>
        <row r="308">
          <cell r="P308">
            <v>2488</v>
          </cell>
        </row>
        <row r="308">
          <cell r="Y308">
            <v>2904</v>
          </cell>
        </row>
        <row r="308">
          <cell r="AA308">
            <v>3067</v>
          </cell>
        </row>
        <row r="309">
          <cell r="C309">
            <v>0</v>
          </cell>
          <cell r="D309">
            <v>2566</v>
          </cell>
          <cell r="E309">
            <v>0</v>
          </cell>
          <cell r="F309">
            <v>0</v>
          </cell>
          <cell r="G309">
            <v>2178</v>
          </cell>
          <cell r="H309">
            <v>2240</v>
          </cell>
        </row>
        <row r="309">
          <cell r="P309">
            <v>0</v>
          </cell>
        </row>
        <row r="309">
          <cell r="Y309">
            <v>0</v>
          </cell>
        </row>
        <row r="309">
          <cell r="AA309">
            <v>0</v>
          </cell>
        </row>
        <row r="310">
          <cell r="C310">
            <v>2493</v>
          </cell>
          <cell r="D310">
            <v>3848</v>
          </cell>
          <cell r="E310">
            <v>4938</v>
          </cell>
          <cell r="F310">
            <v>4176</v>
          </cell>
          <cell r="G310">
            <v>1763</v>
          </cell>
          <cell r="H310">
            <v>1701</v>
          </cell>
        </row>
        <row r="310">
          <cell r="P310">
            <v>2488</v>
          </cell>
        </row>
        <row r="310">
          <cell r="Y310">
            <v>2904</v>
          </cell>
        </row>
        <row r="310">
          <cell r="AA310">
            <v>3067</v>
          </cell>
        </row>
        <row r="311"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</row>
        <row r="311">
          <cell r="P311">
            <v>0</v>
          </cell>
        </row>
        <row r="311">
          <cell r="Y311">
            <v>0</v>
          </cell>
        </row>
        <row r="311">
          <cell r="AA311">
            <v>0</v>
          </cell>
        </row>
        <row r="312"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</row>
        <row r="312">
          <cell r="P312">
            <v>0</v>
          </cell>
        </row>
        <row r="312">
          <cell r="Y312">
            <v>0</v>
          </cell>
        </row>
        <row r="312">
          <cell r="AA312">
            <v>0</v>
          </cell>
        </row>
        <row r="313"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</row>
        <row r="313">
          <cell r="P313">
            <v>0</v>
          </cell>
        </row>
        <row r="313">
          <cell r="Y313">
            <v>0</v>
          </cell>
        </row>
        <row r="313">
          <cell r="AA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</row>
        <row r="314">
          <cell r="P314">
            <v>0</v>
          </cell>
        </row>
        <row r="314">
          <cell r="Y314">
            <v>0</v>
          </cell>
        </row>
        <row r="314">
          <cell r="AA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</row>
        <row r="315">
          <cell r="P315">
            <v>0</v>
          </cell>
        </row>
        <row r="315">
          <cell r="Y315">
            <v>0</v>
          </cell>
        </row>
        <row r="315">
          <cell r="AA315">
            <v>0</v>
          </cell>
        </row>
        <row r="316">
          <cell r="C316">
            <v>0</v>
          </cell>
          <cell r="D316">
            <v>11</v>
          </cell>
          <cell r="E316">
            <v>3</v>
          </cell>
          <cell r="F316">
            <v>0</v>
          </cell>
          <cell r="G316">
            <v>0</v>
          </cell>
          <cell r="H316">
            <v>0</v>
          </cell>
        </row>
        <row r="316">
          <cell r="P316">
            <v>0</v>
          </cell>
        </row>
        <row r="316">
          <cell r="Y316">
            <v>0</v>
          </cell>
        </row>
        <row r="316">
          <cell r="AA316">
            <v>0</v>
          </cell>
        </row>
        <row r="363">
          <cell r="B363" t="str">
            <v>Programme Support</v>
          </cell>
          <cell r="C363">
            <v>2280</v>
          </cell>
          <cell r="D363">
            <v>2336</v>
          </cell>
          <cell r="E363">
            <v>1786</v>
          </cell>
          <cell r="F363">
            <v>5030</v>
          </cell>
          <cell r="G363">
            <v>5030</v>
          </cell>
          <cell r="H363">
            <v>5030</v>
          </cell>
        </row>
        <row r="363">
          <cell r="P363">
            <v>3025</v>
          </cell>
        </row>
        <row r="363">
          <cell r="Y363">
            <v>3222</v>
          </cell>
        </row>
        <row r="363">
          <cell r="AA363">
            <v>3402</v>
          </cell>
        </row>
        <row r="364">
          <cell r="B364" t="str">
            <v>Economic Analysis</v>
          </cell>
          <cell r="C364">
            <v>2909</v>
          </cell>
          <cell r="D364">
            <v>4879</v>
          </cell>
          <cell r="E364">
            <v>5197</v>
          </cell>
          <cell r="F364">
            <v>6408</v>
          </cell>
          <cell r="G364">
            <v>5446</v>
          </cell>
          <cell r="H364">
            <v>5446</v>
          </cell>
        </row>
        <row r="364">
          <cell r="P364">
            <v>4701</v>
          </cell>
        </row>
        <row r="364">
          <cell r="Y364">
            <v>5165</v>
          </cell>
        </row>
        <row r="364">
          <cell r="AA364">
            <v>5453</v>
          </cell>
        </row>
        <row r="365">
          <cell r="B365" t="str">
            <v>Fiscal Policy</v>
          </cell>
          <cell r="C365">
            <v>2928</v>
          </cell>
          <cell r="D365">
            <v>2944</v>
          </cell>
          <cell r="E365">
            <v>4158</v>
          </cell>
          <cell r="F365">
            <v>5782</v>
          </cell>
          <cell r="G365">
            <v>4414</v>
          </cell>
          <cell r="H365">
            <v>4414</v>
          </cell>
        </row>
        <row r="365">
          <cell r="P365">
            <v>6697</v>
          </cell>
        </row>
        <row r="365">
          <cell r="Y365">
            <v>7148</v>
          </cell>
        </row>
        <row r="365">
          <cell r="AA365">
            <v>7549</v>
          </cell>
        </row>
        <row r="366">
          <cell r="B366" t="str">
            <v>Budget Management</v>
          </cell>
          <cell r="C366">
            <v>13550</v>
          </cell>
          <cell r="D366">
            <v>14685</v>
          </cell>
          <cell r="E366">
            <v>15753</v>
          </cell>
          <cell r="F366">
            <v>22578</v>
          </cell>
          <cell r="G366">
            <v>19489</v>
          </cell>
          <cell r="H366">
            <v>19824</v>
          </cell>
        </row>
        <row r="366">
          <cell r="P366">
            <v>22396</v>
          </cell>
        </row>
        <row r="366">
          <cell r="Y366">
            <v>23523</v>
          </cell>
        </row>
        <row r="366">
          <cell r="AA366">
            <v>24840</v>
          </cell>
        </row>
        <row r="367">
          <cell r="B367" t="str">
            <v>Public Finance</v>
          </cell>
          <cell r="C367">
            <v>14947</v>
          </cell>
          <cell r="D367">
            <v>11931</v>
          </cell>
          <cell r="E367">
            <v>12087</v>
          </cell>
          <cell r="F367">
            <v>17195</v>
          </cell>
          <cell r="G367">
            <v>16247</v>
          </cell>
          <cell r="H367">
            <v>15912</v>
          </cell>
        </row>
        <row r="367">
          <cell r="P367">
            <v>18528</v>
          </cell>
        </row>
        <row r="367">
          <cell r="Y367">
            <v>20167</v>
          </cell>
        </row>
        <row r="367">
          <cell r="AA367">
            <v>21296</v>
          </cell>
        </row>
        <row r="368">
          <cell r="B368" t="str">
            <v>Municipal Finance</v>
          </cell>
          <cell r="C368">
            <v>95499</v>
          </cell>
          <cell r="D368">
            <v>94710</v>
          </cell>
          <cell r="E368">
            <v>87156</v>
          </cell>
          <cell r="F368">
            <v>76239</v>
          </cell>
          <cell r="G368">
            <v>85757</v>
          </cell>
          <cell r="H368">
            <v>85757</v>
          </cell>
        </row>
        <row r="368">
          <cell r="P368">
            <v>95978</v>
          </cell>
        </row>
        <row r="368">
          <cell r="Y368">
            <v>96482</v>
          </cell>
        </row>
        <row r="368">
          <cell r="AA368">
            <v>101885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</row>
        <row r="369">
          <cell r="P369">
            <v>0</v>
          </cell>
        </row>
        <row r="369">
          <cell r="Y369">
            <v>0</v>
          </cell>
        </row>
        <row r="369">
          <cell r="AA369">
            <v>0</v>
          </cell>
        </row>
        <row r="370"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</row>
        <row r="370">
          <cell r="P370">
            <v>0</v>
          </cell>
        </row>
        <row r="370">
          <cell r="Y370">
            <v>0</v>
          </cell>
        </row>
        <row r="370">
          <cell r="AA370">
            <v>0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</row>
        <row r="371">
          <cell r="P371">
            <v>0</v>
          </cell>
        </row>
        <row r="371">
          <cell r="Y371">
            <v>0</v>
          </cell>
        </row>
        <row r="371">
          <cell r="AA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</row>
        <row r="372">
          <cell r="P372">
            <v>0</v>
          </cell>
        </row>
        <row r="372">
          <cell r="Y372">
            <v>0</v>
          </cell>
        </row>
        <row r="372">
          <cell r="AA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</row>
        <row r="373">
          <cell r="P373">
            <v>0</v>
          </cell>
        </row>
        <row r="373">
          <cell r="Y373">
            <v>0</v>
          </cell>
        </row>
        <row r="373">
          <cell r="AA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</row>
        <row r="374">
          <cell r="P374">
            <v>0</v>
          </cell>
        </row>
        <row r="374">
          <cell r="Y374">
            <v>0</v>
          </cell>
        </row>
        <row r="374">
          <cell r="AA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</row>
        <row r="375">
          <cell r="P375">
            <v>0</v>
          </cell>
        </row>
        <row r="375">
          <cell r="Y375">
            <v>0</v>
          </cell>
        </row>
        <row r="375">
          <cell r="AA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</row>
        <row r="376">
          <cell r="P376">
            <v>0</v>
          </cell>
        </row>
        <row r="376">
          <cell r="Y376">
            <v>0</v>
          </cell>
        </row>
        <row r="376">
          <cell r="AA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</row>
        <row r="377">
          <cell r="P377">
            <v>0</v>
          </cell>
        </row>
        <row r="377">
          <cell r="Y377">
            <v>0</v>
          </cell>
        </row>
        <row r="377">
          <cell r="AA377">
            <v>0</v>
          </cell>
        </row>
        <row r="385">
          <cell r="C385">
            <v>39085</v>
          </cell>
          <cell r="D385">
            <v>44691</v>
          </cell>
          <cell r="E385">
            <v>48282</v>
          </cell>
          <cell r="F385">
            <v>93853</v>
          </cell>
          <cell r="G385">
            <v>56088</v>
          </cell>
          <cell r="H385">
            <v>58326</v>
          </cell>
        </row>
        <row r="385">
          <cell r="P385">
            <v>71608</v>
          </cell>
        </row>
        <row r="385">
          <cell r="Y385">
            <v>77664</v>
          </cell>
        </row>
        <row r="385">
          <cell r="AA385">
            <v>82094</v>
          </cell>
        </row>
        <row r="386">
          <cell r="C386">
            <v>34558</v>
          </cell>
          <cell r="D386">
            <v>39667</v>
          </cell>
          <cell r="E386">
            <v>43032</v>
          </cell>
          <cell r="F386">
            <v>79372</v>
          </cell>
          <cell r="G386">
            <v>50106</v>
          </cell>
          <cell r="H386">
            <v>52324</v>
          </cell>
        </row>
        <row r="386">
          <cell r="P386">
            <v>55718</v>
          </cell>
        </row>
        <row r="386">
          <cell r="Y386">
            <v>61371</v>
          </cell>
        </row>
        <row r="386">
          <cell r="AA386">
            <v>64889</v>
          </cell>
        </row>
        <row r="387">
          <cell r="C387">
            <v>4527</v>
          </cell>
          <cell r="D387">
            <v>5024</v>
          </cell>
          <cell r="E387">
            <v>5250</v>
          </cell>
          <cell r="F387">
            <v>14481</v>
          </cell>
          <cell r="G387">
            <v>5982</v>
          </cell>
          <cell r="H387">
            <v>6002</v>
          </cell>
        </row>
        <row r="387">
          <cell r="P387">
            <v>15890</v>
          </cell>
        </row>
        <row r="387">
          <cell r="Y387">
            <v>16293</v>
          </cell>
        </row>
        <row r="387">
          <cell r="AA387">
            <v>17205</v>
          </cell>
        </row>
        <row r="388">
          <cell r="C388">
            <v>91909</v>
          </cell>
          <cell r="D388">
            <v>86516</v>
          </cell>
          <cell r="E388">
            <v>76543</v>
          </cell>
          <cell r="F388">
            <v>37697</v>
          </cell>
          <cell r="G388">
            <v>79184</v>
          </cell>
          <cell r="H388">
            <v>76946</v>
          </cell>
        </row>
        <row r="388">
          <cell r="P388">
            <v>78580</v>
          </cell>
        </row>
        <row r="388">
          <cell r="Y388">
            <v>76724</v>
          </cell>
        </row>
        <row r="388">
          <cell r="AA388">
            <v>81017</v>
          </cell>
        </row>
        <row r="389"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</row>
        <row r="389">
          <cell r="P389">
            <v>0</v>
          </cell>
        </row>
        <row r="389">
          <cell r="Y389">
            <v>0</v>
          </cell>
        </row>
        <row r="389">
          <cell r="AA389">
            <v>0</v>
          </cell>
        </row>
        <row r="390"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</row>
        <row r="390">
          <cell r="P390">
            <v>0</v>
          </cell>
        </row>
        <row r="390">
          <cell r="Y390">
            <v>0</v>
          </cell>
        </row>
        <row r="390">
          <cell r="AA390">
            <v>0</v>
          </cell>
        </row>
        <row r="391">
          <cell r="C391">
            <v>189</v>
          </cell>
          <cell r="D391">
            <v>131</v>
          </cell>
          <cell r="E391">
            <v>95</v>
          </cell>
          <cell r="F391">
            <v>201</v>
          </cell>
          <cell r="G391">
            <v>98</v>
          </cell>
          <cell r="H391">
            <v>108</v>
          </cell>
        </row>
        <row r="391">
          <cell r="P391">
            <v>251</v>
          </cell>
        </row>
        <row r="391">
          <cell r="Y391">
            <v>202</v>
          </cell>
        </row>
        <row r="391">
          <cell r="AA391">
            <v>214</v>
          </cell>
        </row>
        <row r="392">
          <cell r="C392">
            <v>471</v>
          </cell>
          <cell r="D392">
            <v>421</v>
          </cell>
          <cell r="E392">
            <v>0</v>
          </cell>
          <cell r="F392">
            <v>1403</v>
          </cell>
          <cell r="G392">
            <v>2485</v>
          </cell>
          <cell r="H392">
            <v>2485</v>
          </cell>
        </row>
        <row r="392">
          <cell r="P392">
            <v>0</v>
          </cell>
        </row>
        <row r="392">
          <cell r="Y392">
            <v>0</v>
          </cell>
        </row>
        <row r="392">
          <cell r="AA392">
            <v>0</v>
          </cell>
        </row>
        <row r="393"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</row>
        <row r="393">
          <cell r="P393">
            <v>0</v>
          </cell>
        </row>
        <row r="393">
          <cell r="Y393">
            <v>0</v>
          </cell>
        </row>
        <row r="393">
          <cell r="AA393">
            <v>0</v>
          </cell>
        </row>
        <row r="394">
          <cell r="C394">
            <v>248</v>
          </cell>
          <cell r="D394">
            <v>187</v>
          </cell>
          <cell r="E394">
            <v>557</v>
          </cell>
          <cell r="F394">
            <v>416</v>
          </cell>
          <cell r="G394">
            <v>1151</v>
          </cell>
          <cell r="H394">
            <v>1101</v>
          </cell>
        </row>
        <row r="394">
          <cell r="P394">
            <v>311</v>
          </cell>
        </row>
        <row r="394">
          <cell r="Y394">
            <v>304</v>
          </cell>
        </row>
        <row r="394">
          <cell r="AA394">
            <v>321</v>
          </cell>
        </row>
        <row r="395">
          <cell r="C395">
            <v>4871</v>
          </cell>
          <cell r="D395">
            <v>337</v>
          </cell>
          <cell r="E395">
            <v>328</v>
          </cell>
          <cell r="F395">
            <v>444</v>
          </cell>
          <cell r="G395">
            <v>360</v>
          </cell>
          <cell r="H395">
            <v>360</v>
          </cell>
        </row>
        <row r="395">
          <cell r="P395">
            <v>477</v>
          </cell>
        </row>
        <row r="395">
          <cell r="Y395">
            <v>452</v>
          </cell>
        </row>
        <row r="395">
          <cell r="AA395">
            <v>478</v>
          </cell>
        </row>
        <row r="396">
          <cell r="C396">
            <v>0</v>
          </cell>
          <cell r="D396">
            <v>106</v>
          </cell>
          <cell r="E396">
            <v>1897</v>
          </cell>
          <cell r="F396">
            <v>4520</v>
          </cell>
          <cell r="G396">
            <v>400</v>
          </cell>
          <cell r="H396">
            <v>400</v>
          </cell>
        </row>
        <row r="396">
          <cell r="P396">
            <v>10262</v>
          </cell>
        </row>
        <row r="396">
          <cell r="Y396">
            <v>14452</v>
          </cell>
        </row>
        <row r="396">
          <cell r="AA396">
            <v>15261</v>
          </cell>
        </row>
        <row r="397">
          <cell r="C397">
            <v>80936</v>
          </cell>
          <cell r="D397">
            <v>80299</v>
          </cell>
          <cell r="E397">
            <v>68283</v>
          </cell>
          <cell r="F397">
            <v>21038</v>
          </cell>
          <cell r="G397">
            <v>67375</v>
          </cell>
          <cell r="H397">
            <v>65137</v>
          </cell>
        </row>
        <row r="397">
          <cell r="P397">
            <v>59827</v>
          </cell>
        </row>
        <row r="397">
          <cell r="Y397">
            <v>53593</v>
          </cell>
        </row>
        <row r="397">
          <cell r="AA397">
            <v>56594</v>
          </cell>
        </row>
        <row r="398"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</row>
        <row r="398">
          <cell r="P398">
            <v>0</v>
          </cell>
        </row>
        <row r="398">
          <cell r="Y398">
            <v>0</v>
          </cell>
        </row>
        <row r="398">
          <cell r="AA398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</row>
        <row r="399">
          <cell r="P399">
            <v>0</v>
          </cell>
        </row>
        <row r="399">
          <cell r="Y399">
            <v>0</v>
          </cell>
        </row>
        <row r="399">
          <cell r="AA399">
            <v>0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</row>
        <row r="400">
          <cell r="P400">
            <v>0</v>
          </cell>
        </row>
        <row r="400">
          <cell r="Y400">
            <v>0</v>
          </cell>
        </row>
        <row r="400">
          <cell r="AA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</row>
        <row r="401">
          <cell r="P401">
            <v>0</v>
          </cell>
        </row>
        <row r="401">
          <cell r="Y401">
            <v>0</v>
          </cell>
        </row>
        <row r="401">
          <cell r="AA401">
            <v>0</v>
          </cell>
        </row>
        <row r="402">
          <cell r="C402">
            <v>46</v>
          </cell>
          <cell r="D402">
            <v>0</v>
          </cell>
          <cell r="E402">
            <v>18</v>
          </cell>
          <cell r="F402">
            <v>130</v>
          </cell>
          <cell r="G402">
            <v>0</v>
          </cell>
          <cell r="H402">
            <v>0</v>
          </cell>
        </row>
        <row r="402">
          <cell r="P402">
            <v>71</v>
          </cell>
        </row>
        <row r="402">
          <cell r="Y402">
            <v>97</v>
          </cell>
        </row>
        <row r="402">
          <cell r="AA402">
            <v>102</v>
          </cell>
        </row>
        <row r="403"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</row>
        <row r="403">
          <cell r="P403">
            <v>0</v>
          </cell>
        </row>
        <row r="403">
          <cell r="Y403">
            <v>0</v>
          </cell>
        </row>
        <row r="403">
          <cell r="AA403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</row>
        <row r="404">
          <cell r="P404">
            <v>0</v>
          </cell>
        </row>
        <row r="404">
          <cell r="Y404">
            <v>0</v>
          </cell>
        </row>
        <row r="404">
          <cell r="AA404">
            <v>0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</row>
        <row r="405">
          <cell r="P405">
            <v>0</v>
          </cell>
        </row>
        <row r="405">
          <cell r="Y405">
            <v>0</v>
          </cell>
        </row>
        <row r="405">
          <cell r="AA405">
            <v>0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</row>
        <row r="406">
          <cell r="P406">
            <v>0</v>
          </cell>
        </row>
        <row r="406">
          <cell r="Y406">
            <v>0</v>
          </cell>
        </row>
        <row r="406">
          <cell r="AA406">
            <v>0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</row>
        <row r="407">
          <cell r="P407">
            <v>0</v>
          </cell>
        </row>
        <row r="407">
          <cell r="Y407">
            <v>0</v>
          </cell>
        </row>
        <row r="407">
          <cell r="AA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</row>
        <row r="408">
          <cell r="P408">
            <v>0</v>
          </cell>
        </row>
        <row r="408">
          <cell r="Y408">
            <v>0</v>
          </cell>
        </row>
        <row r="408">
          <cell r="AA408">
            <v>0</v>
          </cell>
        </row>
        <row r="409"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</row>
        <row r="409">
          <cell r="P409">
            <v>0</v>
          </cell>
        </row>
        <row r="409">
          <cell r="Y409">
            <v>0</v>
          </cell>
        </row>
        <row r="409">
          <cell r="AA409">
            <v>0</v>
          </cell>
        </row>
        <row r="410"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</row>
        <row r="410">
          <cell r="P410">
            <v>0</v>
          </cell>
        </row>
        <row r="410">
          <cell r="Y410">
            <v>0</v>
          </cell>
        </row>
        <row r="410">
          <cell r="AA410">
            <v>0</v>
          </cell>
        </row>
        <row r="411"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</row>
        <row r="411">
          <cell r="P411">
            <v>0</v>
          </cell>
        </row>
        <row r="411">
          <cell r="Y411">
            <v>0</v>
          </cell>
        </row>
        <row r="411">
          <cell r="AA411">
            <v>0</v>
          </cell>
        </row>
        <row r="412"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</row>
        <row r="412">
          <cell r="P412">
            <v>0</v>
          </cell>
        </row>
        <row r="412">
          <cell r="Y412">
            <v>0</v>
          </cell>
        </row>
        <row r="412">
          <cell r="AA412">
            <v>0</v>
          </cell>
        </row>
        <row r="413"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</row>
        <row r="413">
          <cell r="P413">
            <v>0</v>
          </cell>
        </row>
        <row r="413">
          <cell r="Y413">
            <v>0</v>
          </cell>
        </row>
        <row r="413">
          <cell r="AA413">
            <v>0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</row>
        <row r="414">
          <cell r="P414">
            <v>0</v>
          </cell>
        </row>
        <row r="414">
          <cell r="Y414">
            <v>0</v>
          </cell>
        </row>
        <row r="414">
          <cell r="AA414">
            <v>0</v>
          </cell>
        </row>
        <row r="415"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</row>
        <row r="415">
          <cell r="P415">
            <v>0</v>
          </cell>
        </row>
        <row r="415">
          <cell r="Y415">
            <v>0</v>
          </cell>
        </row>
        <row r="415">
          <cell r="AA415">
            <v>0</v>
          </cell>
        </row>
        <row r="416"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</row>
        <row r="416">
          <cell r="P416">
            <v>0</v>
          </cell>
        </row>
        <row r="416">
          <cell r="Y416">
            <v>0</v>
          </cell>
        </row>
        <row r="416">
          <cell r="AA416">
            <v>0</v>
          </cell>
        </row>
        <row r="417">
          <cell r="C417">
            <v>111</v>
          </cell>
          <cell r="D417">
            <v>145</v>
          </cell>
          <cell r="E417">
            <v>141</v>
          </cell>
          <cell r="F417">
            <v>885</v>
          </cell>
          <cell r="G417">
            <v>184</v>
          </cell>
          <cell r="H417">
            <v>184</v>
          </cell>
        </row>
        <row r="417">
          <cell r="P417">
            <v>585</v>
          </cell>
        </row>
        <row r="417">
          <cell r="Y417">
            <v>658</v>
          </cell>
        </row>
        <row r="417">
          <cell r="AA417">
            <v>695</v>
          </cell>
        </row>
        <row r="418">
          <cell r="C418">
            <v>1798</v>
          </cell>
          <cell r="D418">
            <v>1882</v>
          </cell>
          <cell r="E418">
            <v>1259</v>
          </cell>
          <cell r="F418">
            <v>1973</v>
          </cell>
          <cell r="G418">
            <v>1947</v>
          </cell>
          <cell r="H418">
            <v>1937</v>
          </cell>
        </row>
        <row r="418">
          <cell r="P418">
            <v>1742</v>
          </cell>
        </row>
        <row r="418">
          <cell r="Y418">
            <v>1765</v>
          </cell>
        </row>
        <row r="418">
          <cell r="AA418">
            <v>1861</v>
          </cell>
        </row>
        <row r="419">
          <cell r="C419">
            <v>209</v>
          </cell>
          <cell r="D419">
            <v>161</v>
          </cell>
          <cell r="E419">
            <v>218</v>
          </cell>
          <cell r="F419">
            <v>585</v>
          </cell>
          <cell r="G419">
            <v>313</v>
          </cell>
          <cell r="H419">
            <v>313</v>
          </cell>
        </row>
        <row r="419">
          <cell r="P419">
            <v>254</v>
          </cell>
        </row>
        <row r="419">
          <cell r="Y419">
            <v>277</v>
          </cell>
        </row>
        <row r="419">
          <cell r="AA419">
            <v>292</v>
          </cell>
        </row>
        <row r="420"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</row>
        <row r="420">
          <cell r="P420">
            <v>0</v>
          </cell>
        </row>
        <row r="420">
          <cell r="Y420">
            <v>0</v>
          </cell>
        </row>
        <row r="420">
          <cell r="AA420">
            <v>0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</row>
        <row r="421">
          <cell r="P421">
            <v>0</v>
          </cell>
        </row>
        <row r="421">
          <cell r="Y421">
            <v>0</v>
          </cell>
        </row>
        <row r="421">
          <cell r="AA421">
            <v>0</v>
          </cell>
        </row>
        <row r="422">
          <cell r="C422">
            <v>2467</v>
          </cell>
          <cell r="D422">
            <v>2533</v>
          </cell>
          <cell r="E422">
            <v>3379</v>
          </cell>
          <cell r="F422">
            <v>3183</v>
          </cell>
          <cell r="G422">
            <v>3969</v>
          </cell>
          <cell r="H422">
            <v>3969</v>
          </cell>
        </row>
        <row r="422">
          <cell r="P422">
            <v>3457</v>
          </cell>
        </row>
        <row r="422">
          <cell r="Y422">
            <v>3461</v>
          </cell>
        </row>
        <row r="422">
          <cell r="AA422">
            <v>3655</v>
          </cell>
        </row>
        <row r="423">
          <cell r="C423">
            <v>48</v>
          </cell>
          <cell r="D423">
            <v>0</v>
          </cell>
          <cell r="E423">
            <v>75</v>
          </cell>
          <cell r="F423">
            <v>1877</v>
          </cell>
          <cell r="G423">
            <v>267</v>
          </cell>
          <cell r="H423">
            <v>267</v>
          </cell>
        </row>
        <row r="423">
          <cell r="P423">
            <v>499</v>
          </cell>
        </row>
        <row r="423">
          <cell r="Y423">
            <v>572</v>
          </cell>
        </row>
        <row r="423">
          <cell r="AA423">
            <v>604</v>
          </cell>
        </row>
        <row r="424">
          <cell r="C424">
            <v>142</v>
          </cell>
          <cell r="D424">
            <v>0</v>
          </cell>
          <cell r="E424">
            <v>18</v>
          </cell>
          <cell r="F424">
            <v>781</v>
          </cell>
          <cell r="G424">
            <v>54</v>
          </cell>
          <cell r="H424">
            <v>54</v>
          </cell>
        </row>
        <row r="424">
          <cell r="P424">
            <v>122</v>
          </cell>
        </row>
        <row r="424">
          <cell r="Y424">
            <v>140</v>
          </cell>
        </row>
        <row r="424">
          <cell r="AA424">
            <v>147</v>
          </cell>
        </row>
        <row r="425">
          <cell r="C425">
            <v>373</v>
          </cell>
          <cell r="D425">
            <v>314</v>
          </cell>
          <cell r="E425">
            <v>275</v>
          </cell>
          <cell r="F425">
            <v>261</v>
          </cell>
          <cell r="G425">
            <v>581</v>
          </cell>
          <cell r="H425">
            <v>631</v>
          </cell>
        </row>
        <row r="425">
          <cell r="P425">
            <v>722</v>
          </cell>
        </row>
        <row r="425">
          <cell r="Y425">
            <v>751</v>
          </cell>
        </row>
        <row r="425">
          <cell r="AA425">
            <v>793</v>
          </cell>
        </row>
        <row r="426"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</row>
        <row r="426">
          <cell r="P426">
            <v>0</v>
          </cell>
        </row>
        <row r="426">
          <cell r="Y426">
            <v>0</v>
          </cell>
        </row>
        <row r="426">
          <cell r="AA426">
            <v>0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</row>
        <row r="427">
          <cell r="P427">
            <v>0</v>
          </cell>
        </row>
        <row r="427">
          <cell r="Y427">
            <v>0</v>
          </cell>
        </row>
        <row r="427">
          <cell r="AA427">
            <v>0</v>
          </cell>
        </row>
        <row r="428"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</row>
        <row r="428">
          <cell r="P428">
            <v>0</v>
          </cell>
        </row>
        <row r="428">
          <cell r="Y428">
            <v>0</v>
          </cell>
        </row>
        <row r="428">
          <cell r="AA428">
            <v>0</v>
          </cell>
        </row>
        <row r="429"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</row>
        <row r="429">
          <cell r="P429">
            <v>0</v>
          </cell>
        </row>
        <row r="429">
          <cell r="Y429">
            <v>0</v>
          </cell>
        </row>
        <row r="429">
          <cell r="AA429">
            <v>0</v>
          </cell>
        </row>
        <row r="431"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</row>
        <row r="431">
          <cell r="P431">
            <v>0</v>
          </cell>
        </row>
        <row r="431">
          <cell r="Y431">
            <v>0</v>
          </cell>
        </row>
        <row r="431">
          <cell r="AA431">
            <v>0</v>
          </cell>
        </row>
        <row r="433"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</row>
        <row r="433">
          <cell r="P433">
            <v>0</v>
          </cell>
        </row>
        <row r="433">
          <cell r="Y433">
            <v>0</v>
          </cell>
        </row>
        <row r="433">
          <cell r="AA433">
            <v>0</v>
          </cell>
        </row>
        <row r="434"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</row>
        <row r="434">
          <cell r="P434">
            <v>0</v>
          </cell>
        </row>
        <row r="434">
          <cell r="Y434">
            <v>0</v>
          </cell>
        </row>
        <row r="434">
          <cell r="AA434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</row>
        <row r="436">
          <cell r="P436">
            <v>0</v>
          </cell>
        </row>
        <row r="436">
          <cell r="Y436">
            <v>0</v>
          </cell>
        </row>
        <row r="436">
          <cell r="AA436">
            <v>0</v>
          </cell>
        </row>
        <row r="437"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</row>
        <row r="437">
          <cell r="P437">
            <v>0</v>
          </cell>
        </row>
        <row r="437">
          <cell r="Y437">
            <v>0</v>
          </cell>
        </row>
        <row r="437">
          <cell r="AA437">
            <v>0</v>
          </cell>
        </row>
        <row r="438"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</row>
        <row r="438">
          <cell r="P438">
            <v>0</v>
          </cell>
        </row>
        <row r="438">
          <cell r="Y438">
            <v>0</v>
          </cell>
        </row>
        <row r="438">
          <cell r="AA438">
            <v>0</v>
          </cell>
        </row>
        <row r="439"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</row>
        <row r="439">
          <cell r="P439">
            <v>0</v>
          </cell>
        </row>
        <row r="439">
          <cell r="Y439">
            <v>0</v>
          </cell>
        </row>
        <row r="439">
          <cell r="AA439">
            <v>0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</row>
        <row r="440">
          <cell r="P440">
            <v>0</v>
          </cell>
        </row>
        <row r="440">
          <cell r="Y440">
            <v>0</v>
          </cell>
        </row>
        <row r="440">
          <cell r="AA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</row>
        <row r="441">
          <cell r="P441">
            <v>0</v>
          </cell>
        </row>
        <row r="441">
          <cell r="Y441">
            <v>0</v>
          </cell>
        </row>
        <row r="441">
          <cell r="AA441">
            <v>0</v>
          </cell>
        </row>
        <row r="442"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</row>
        <row r="442">
          <cell r="P442">
            <v>0</v>
          </cell>
        </row>
        <row r="442">
          <cell r="Y442">
            <v>0</v>
          </cell>
        </row>
        <row r="442">
          <cell r="AA442">
            <v>0</v>
          </cell>
        </row>
        <row r="443"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</row>
        <row r="443">
          <cell r="P443">
            <v>0</v>
          </cell>
        </row>
        <row r="443">
          <cell r="Y443">
            <v>0</v>
          </cell>
        </row>
        <row r="443">
          <cell r="AA443">
            <v>0</v>
          </cell>
        </row>
        <row r="445"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</row>
        <row r="445">
          <cell r="P445">
            <v>0</v>
          </cell>
        </row>
        <row r="445">
          <cell r="Y445">
            <v>0</v>
          </cell>
        </row>
        <row r="445">
          <cell r="AA445">
            <v>0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</row>
        <row r="446">
          <cell r="P446">
            <v>0</v>
          </cell>
        </row>
        <row r="446">
          <cell r="Y446">
            <v>0</v>
          </cell>
        </row>
        <row r="446">
          <cell r="AA446">
            <v>0</v>
          </cell>
        </row>
        <row r="448"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</row>
        <row r="448">
          <cell r="P448">
            <v>0</v>
          </cell>
        </row>
        <row r="448">
          <cell r="Y448">
            <v>0</v>
          </cell>
        </row>
        <row r="448">
          <cell r="AA448">
            <v>0</v>
          </cell>
        </row>
        <row r="449"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</row>
        <row r="449">
          <cell r="P449">
            <v>0</v>
          </cell>
        </row>
        <row r="449">
          <cell r="Y449">
            <v>0</v>
          </cell>
        </row>
        <row r="449">
          <cell r="AA449">
            <v>0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</row>
        <row r="450">
          <cell r="P450">
            <v>0</v>
          </cell>
        </row>
        <row r="450">
          <cell r="Y450">
            <v>0</v>
          </cell>
        </row>
        <row r="450">
          <cell r="AA450">
            <v>0</v>
          </cell>
        </row>
        <row r="451">
          <cell r="C451">
            <v>0</v>
          </cell>
          <cell r="D451">
            <v>71</v>
          </cell>
          <cell r="E451">
            <v>363</v>
          </cell>
          <cell r="F451">
            <v>0</v>
          </cell>
          <cell r="G451">
            <v>0</v>
          </cell>
          <cell r="H451">
            <v>0</v>
          </cell>
        </row>
        <row r="451">
          <cell r="P451">
            <v>0</v>
          </cell>
        </row>
        <row r="451">
          <cell r="Y451">
            <v>75</v>
          </cell>
        </row>
        <row r="451">
          <cell r="AA451">
            <v>0</v>
          </cell>
        </row>
        <row r="452">
          <cell r="C452">
            <v>0</v>
          </cell>
          <cell r="D452">
            <v>0</v>
          </cell>
          <cell r="E452">
            <v>363</v>
          </cell>
          <cell r="F452">
            <v>0</v>
          </cell>
          <cell r="G452">
            <v>0</v>
          </cell>
          <cell r="H452">
            <v>0</v>
          </cell>
        </row>
        <row r="452">
          <cell r="P452">
            <v>0</v>
          </cell>
        </row>
        <row r="452">
          <cell r="Y452">
            <v>75</v>
          </cell>
        </row>
        <row r="452">
          <cell r="AA452">
            <v>0</v>
          </cell>
        </row>
        <row r="453">
          <cell r="C453">
            <v>0</v>
          </cell>
          <cell r="D453">
            <v>71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</row>
        <row r="453">
          <cell r="P453">
            <v>0</v>
          </cell>
        </row>
        <row r="453">
          <cell r="Y453">
            <v>0</v>
          </cell>
        </row>
        <row r="453">
          <cell r="AA453">
            <v>0</v>
          </cell>
        </row>
        <row r="455"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</row>
        <row r="455">
          <cell r="P455">
            <v>0</v>
          </cell>
        </row>
        <row r="455">
          <cell r="Y455">
            <v>0</v>
          </cell>
        </row>
        <row r="455">
          <cell r="AA455">
            <v>0</v>
          </cell>
        </row>
        <row r="456"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</row>
        <row r="456">
          <cell r="P456">
            <v>0</v>
          </cell>
        </row>
        <row r="456">
          <cell r="Y456">
            <v>0</v>
          </cell>
        </row>
        <row r="456">
          <cell r="AA456">
            <v>0</v>
          </cell>
        </row>
        <row r="457"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</row>
        <row r="457">
          <cell r="P457">
            <v>0</v>
          </cell>
        </row>
        <row r="457">
          <cell r="Y457">
            <v>0</v>
          </cell>
        </row>
        <row r="457">
          <cell r="AA457">
            <v>0</v>
          </cell>
        </row>
        <row r="458">
          <cell r="C458">
            <v>1119</v>
          </cell>
          <cell r="D458">
            <v>207</v>
          </cell>
          <cell r="E458">
            <v>949</v>
          </cell>
          <cell r="F458">
            <v>1682</v>
          </cell>
          <cell r="G458">
            <v>1111</v>
          </cell>
          <cell r="H458">
            <v>1111</v>
          </cell>
        </row>
        <row r="458">
          <cell r="P458">
            <v>1137</v>
          </cell>
        </row>
        <row r="458">
          <cell r="Y458">
            <v>1244</v>
          </cell>
        </row>
        <row r="458">
          <cell r="AA458">
            <v>1314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</row>
        <row r="459">
          <cell r="P459">
            <v>0</v>
          </cell>
        </row>
        <row r="459">
          <cell r="Y459">
            <v>0</v>
          </cell>
        </row>
        <row r="459">
          <cell r="AA459">
            <v>0</v>
          </cell>
        </row>
        <row r="460">
          <cell r="C460">
            <v>1119</v>
          </cell>
          <cell r="D460">
            <v>207</v>
          </cell>
          <cell r="E460">
            <v>949</v>
          </cell>
          <cell r="F460">
            <v>1682</v>
          </cell>
          <cell r="G460">
            <v>1111</v>
          </cell>
          <cell r="H460">
            <v>1111</v>
          </cell>
        </row>
        <row r="460">
          <cell r="P460">
            <v>1137</v>
          </cell>
        </row>
        <row r="460">
          <cell r="Y460">
            <v>1244</v>
          </cell>
        </row>
        <row r="460">
          <cell r="AA460">
            <v>1314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</row>
        <row r="461">
          <cell r="P461">
            <v>0</v>
          </cell>
        </row>
        <row r="461">
          <cell r="Y461">
            <v>0</v>
          </cell>
        </row>
        <row r="461">
          <cell r="AA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</row>
        <row r="462">
          <cell r="P462">
            <v>0</v>
          </cell>
        </row>
        <row r="462">
          <cell r="Y462">
            <v>0</v>
          </cell>
        </row>
        <row r="462">
          <cell r="AA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</row>
        <row r="463">
          <cell r="P463">
            <v>0</v>
          </cell>
        </row>
        <row r="463">
          <cell r="Y463">
            <v>0</v>
          </cell>
        </row>
        <row r="463">
          <cell r="AA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</row>
        <row r="464">
          <cell r="P464">
            <v>0</v>
          </cell>
        </row>
        <row r="464">
          <cell r="Y464">
            <v>0</v>
          </cell>
        </row>
        <row r="464">
          <cell r="AA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</row>
        <row r="465">
          <cell r="P465">
            <v>0</v>
          </cell>
        </row>
        <row r="465">
          <cell r="Y465">
            <v>0</v>
          </cell>
        </row>
        <row r="465">
          <cell r="AA465">
            <v>0</v>
          </cell>
        </row>
        <row r="466"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</row>
        <row r="466">
          <cell r="P466">
            <v>0</v>
          </cell>
        </row>
        <row r="466">
          <cell r="Y466">
            <v>0</v>
          </cell>
        </row>
        <row r="466">
          <cell r="AA466">
            <v>0</v>
          </cell>
        </row>
        <row r="513">
          <cell r="B513" t="str">
            <v>Programme Support</v>
          </cell>
          <cell r="C513">
            <v>724</v>
          </cell>
          <cell r="D513">
            <v>2839</v>
          </cell>
          <cell r="E513">
            <v>2501</v>
          </cell>
          <cell r="F513">
            <v>2220</v>
          </cell>
          <cell r="G513">
            <v>2310</v>
          </cell>
          <cell r="H513">
            <v>2280</v>
          </cell>
        </row>
        <row r="513">
          <cell r="P513">
            <v>1889</v>
          </cell>
        </row>
        <row r="513">
          <cell r="Y513">
            <v>1976</v>
          </cell>
        </row>
        <row r="513">
          <cell r="AA513">
            <v>2086</v>
          </cell>
        </row>
        <row r="514">
          <cell r="B514" t="str">
            <v>Asset Management</v>
          </cell>
          <cell r="C514">
            <v>5981</v>
          </cell>
          <cell r="D514">
            <v>11684</v>
          </cell>
          <cell r="E514">
            <v>9414</v>
          </cell>
          <cell r="F514">
            <v>10974</v>
          </cell>
          <cell r="G514">
            <v>9343</v>
          </cell>
          <cell r="H514">
            <v>9343</v>
          </cell>
        </row>
        <row r="514">
          <cell r="P514">
            <v>11833</v>
          </cell>
        </row>
        <row r="514">
          <cell r="Y514">
            <v>12601</v>
          </cell>
        </row>
        <row r="514">
          <cell r="AA514">
            <v>13306</v>
          </cell>
        </row>
        <row r="515">
          <cell r="B515" t="str">
            <v>Support and Interlinked Financial System</v>
          </cell>
          <cell r="C515">
            <v>27807</v>
          </cell>
          <cell r="D515">
            <v>24438</v>
          </cell>
          <cell r="E515">
            <v>31043</v>
          </cell>
          <cell r="F515">
            <v>38106</v>
          </cell>
          <cell r="G515">
            <v>37147</v>
          </cell>
          <cell r="H515">
            <v>37177</v>
          </cell>
        </row>
        <row r="515">
          <cell r="P515">
            <v>35202</v>
          </cell>
        </row>
        <row r="515">
          <cell r="Y515">
            <v>37871</v>
          </cell>
        </row>
        <row r="515">
          <cell r="AA515">
            <v>39991</v>
          </cell>
        </row>
        <row r="516"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</row>
        <row r="516">
          <cell r="P516">
            <v>0</v>
          </cell>
        </row>
        <row r="516">
          <cell r="Y516">
            <v>0</v>
          </cell>
        </row>
        <row r="516">
          <cell r="AA516">
            <v>0</v>
          </cell>
        </row>
        <row r="517"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</row>
        <row r="517">
          <cell r="P517">
            <v>0</v>
          </cell>
        </row>
        <row r="517">
          <cell r="Y517">
            <v>0</v>
          </cell>
        </row>
        <row r="517">
          <cell r="AA517">
            <v>0</v>
          </cell>
        </row>
        <row r="518"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</row>
        <row r="518">
          <cell r="P518">
            <v>0</v>
          </cell>
        </row>
        <row r="518">
          <cell r="Y518">
            <v>0</v>
          </cell>
        </row>
        <row r="518">
          <cell r="AA518">
            <v>0</v>
          </cell>
        </row>
        <row r="519"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</row>
        <row r="519">
          <cell r="P519">
            <v>0</v>
          </cell>
        </row>
        <row r="519">
          <cell r="Y519">
            <v>0</v>
          </cell>
        </row>
        <row r="519">
          <cell r="AA519">
            <v>0</v>
          </cell>
        </row>
        <row r="520"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</row>
        <row r="520">
          <cell r="P520">
            <v>0</v>
          </cell>
        </row>
        <row r="520">
          <cell r="Y520">
            <v>0</v>
          </cell>
        </row>
        <row r="520">
          <cell r="AA520">
            <v>0</v>
          </cell>
        </row>
        <row r="521"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</row>
        <row r="521">
          <cell r="P521">
            <v>0</v>
          </cell>
        </row>
        <row r="521">
          <cell r="Y521">
            <v>0</v>
          </cell>
        </row>
        <row r="521">
          <cell r="AA521">
            <v>0</v>
          </cell>
        </row>
        <row r="522"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</row>
        <row r="522">
          <cell r="P522">
            <v>0</v>
          </cell>
        </row>
        <row r="522">
          <cell r="Y522">
            <v>0</v>
          </cell>
        </row>
        <row r="522">
          <cell r="AA522">
            <v>0</v>
          </cell>
        </row>
        <row r="523"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</row>
        <row r="523">
          <cell r="P523">
            <v>0</v>
          </cell>
        </row>
        <row r="523">
          <cell r="Y523">
            <v>0</v>
          </cell>
        </row>
        <row r="523">
          <cell r="AA523">
            <v>0</v>
          </cell>
        </row>
        <row r="524"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</row>
        <row r="524">
          <cell r="P524">
            <v>0</v>
          </cell>
        </row>
        <row r="524">
          <cell r="Y524">
            <v>0</v>
          </cell>
        </row>
        <row r="524">
          <cell r="AA524">
            <v>0</v>
          </cell>
        </row>
        <row r="525"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</row>
        <row r="525">
          <cell r="P525">
            <v>0</v>
          </cell>
        </row>
        <row r="525">
          <cell r="Y525">
            <v>0</v>
          </cell>
        </row>
        <row r="525">
          <cell r="AA525">
            <v>0</v>
          </cell>
        </row>
        <row r="526"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</row>
        <row r="526">
          <cell r="P526">
            <v>0</v>
          </cell>
        </row>
        <row r="526">
          <cell r="Y526">
            <v>0</v>
          </cell>
        </row>
        <row r="526">
          <cell r="AA526">
            <v>0</v>
          </cell>
        </row>
        <row r="527"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</row>
        <row r="527">
          <cell r="P527">
            <v>0</v>
          </cell>
        </row>
        <row r="527">
          <cell r="Y527">
            <v>0</v>
          </cell>
        </row>
        <row r="527">
          <cell r="AA527">
            <v>0</v>
          </cell>
        </row>
        <row r="535">
          <cell r="C535">
            <v>20392</v>
          </cell>
          <cell r="D535">
            <v>26851</v>
          </cell>
          <cell r="E535">
            <v>27910</v>
          </cell>
          <cell r="F535">
            <v>36427</v>
          </cell>
          <cell r="G535">
            <v>24250</v>
          </cell>
          <cell r="H535">
            <v>24250</v>
          </cell>
        </row>
        <row r="535">
          <cell r="P535">
            <v>32479</v>
          </cell>
        </row>
        <row r="535">
          <cell r="Y535">
            <v>35194</v>
          </cell>
        </row>
        <row r="535">
          <cell r="AA535">
            <v>36984</v>
          </cell>
        </row>
        <row r="536">
          <cell r="C536">
            <v>18476</v>
          </cell>
          <cell r="D536">
            <v>24403</v>
          </cell>
          <cell r="E536">
            <v>25315</v>
          </cell>
          <cell r="F536">
            <v>31339</v>
          </cell>
          <cell r="G536">
            <v>21408</v>
          </cell>
          <cell r="H536">
            <v>21408</v>
          </cell>
        </row>
        <row r="536">
          <cell r="P536">
            <v>27111</v>
          </cell>
        </row>
        <row r="536">
          <cell r="Y536">
            <v>29514</v>
          </cell>
        </row>
        <row r="536">
          <cell r="AA536">
            <v>30986</v>
          </cell>
        </row>
        <row r="537">
          <cell r="C537">
            <v>1916</v>
          </cell>
          <cell r="D537">
            <v>2448</v>
          </cell>
          <cell r="E537">
            <v>2595</v>
          </cell>
          <cell r="F537">
            <v>5088</v>
          </cell>
          <cell r="G537">
            <v>2842</v>
          </cell>
          <cell r="H537">
            <v>2842</v>
          </cell>
        </row>
        <row r="537">
          <cell r="P537">
            <v>5368</v>
          </cell>
        </row>
        <row r="537">
          <cell r="Y537">
            <v>5680</v>
          </cell>
        </row>
        <row r="537">
          <cell r="AA537">
            <v>5998</v>
          </cell>
        </row>
        <row r="538">
          <cell r="C538">
            <v>13211</v>
          </cell>
          <cell r="D538">
            <v>11156</v>
          </cell>
          <cell r="E538">
            <v>13663</v>
          </cell>
          <cell r="F538">
            <v>14328</v>
          </cell>
          <cell r="G538">
            <v>23907</v>
          </cell>
          <cell r="H538">
            <v>23907</v>
          </cell>
        </row>
        <row r="538">
          <cell r="P538">
            <v>15513</v>
          </cell>
        </row>
        <row r="538">
          <cell r="Y538">
            <v>16524</v>
          </cell>
        </row>
        <row r="538">
          <cell r="AA538">
            <v>17446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</row>
        <row r="539">
          <cell r="P539">
            <v>0</v>
          </cell>
        </row>
        <row r="539">
          <cell r="Y539">
            <v>0</v>
          </cell>
        </row>
        <row r="539">
          <cell r="AA539">
            <v>0</v>
          </cell>
        </row>
        <row r="540">
          <cell r="C540">
            <v>130</v>
          </cell>
          <cell r="D540">
            <v>168</v>
          </cell>
          <cell r="E540">
            <v>691</v>
          </cell>
          <cell r="F540">
            <v>335</v>
          </cell>
          <cell r="G540">
            <v>1811</v>
          </cell>
          <cell r="H540">
            <v>1811</v>
          </cell>
        </row>
        <row r="540">
          <cell r="P540">
            <v>2004</v>
          </cell>
        </row>
        <row r="540">
          <cell r="Y540">
            <v>2275</v>
          </cell>
        </row>
        <row r="540">
          <cell r="AA540">
            <v>2402</v>
          </cell>
        </row>
        <row r="541">
          <cell r="C541">
            <v>609</v>
          </cell>
          <cell r="D541">
            <v>221</v>
          </cell>
          <cell r="E541">
            <v>52</v>
          </cell>
          <cell r="F541">
            <v>70</v>
          </cell>
          <cell r="G541">
            <v>66</v>
          </cell>
          <cell r="H541">
            <v>66</v>
          </cell>
        </row>
        <row r="541">
          <cell r="P541">
            <v>70</v>
          </cell>
        </row>
        <row r="541">
          <cell r="Y541">
            <v>70</v>
          </cell>
        </row>
        <row r="541">
          <cell r="AA541">
            <v>74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</row>
        <row r="542">
          <cell r="P542">
            <v>0</v>
          </cell>
        </row>
        <row r="542">
          <cell r="Y542">
            <v>0</v>
          </cell>
        </row>
        <row r="542">
          <cell r="AA542">
            <v>0</v>
          </cell>
        </row>
        <row r="543"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</row>
        <row r="543">
          <cell r="P543">
            <v>0</v>
          </cell>
        </row>
        <row r="543">
          <cell r="Y543">
            <v>0</v>
          </cell>
        </row>
        <row r="543">
          <cell r="AA543">
            <v>0</v>
          </cell>
        </row>
        <row r="544">
          <cell r="C544">
            <v>315</v>
          </cell>
          <cell r="D544">
            <v>321</v>
          </cell>
          <cell r="E544">
            <v>488</v>
          </cell>
          <cell r="F544">
            <v>298</v>
          </cell>
          <cell r="G544">
            <v>398</v>
          </cell>
          <cell r="H544">
            <v>428</v>
          </cell>
        </row>
        <row r="544">
          <cell r="P544">
            <v>303</v>
          </cell>
        </row>
        <row r="544">
          <cell r="Y544">
            <v>302</v>
          </cell>
        </row>
        <row r="544">
          <cell r="AA544">
            <v>319</v>
          </cell>
        </row>
        <row r="545">
          <cell r="C545">
            <v>3844</v>
          </cell>
          <cell r="D545">
            <v>172</v>
          </cell>
          <cell r="E545">
            <v>248</v>
          </cell>
          <cell r="F545">
            <v>361</v>
          </cell>
          <cell r="G545">
            <v>287</v>
          </cell>
          <cell r="H545">
            <v>287</v>
          </cell>
        </row>
        <row r="545">
          <cell r="P545">
            <v>384</v>
          </cell>
        </row>
        <row r="545">
          <cell r="Y545">
            <v>387</v>
          </cell>
        </row>
        <row r="545">
          <cell r="AA545">
            <v>408</v>
          </cell>
        </row>
        <row r="546">
          <cell r="C546">
            <v>1596</v>
          </cell>
          <cell r="D546">
            <v>3968</v>
          </cell>
          <cell r="E546">
            <v>3837</v>
          </cell>
          <cell r="F546">
            <v>5137</v>
          </cell>
          <cell r="G546">
            <v>12187</v>
          </cell>
          <cell r="H546">
            <v>11957</v>
          </cell>
        </row>
        <row r="546">
          <cell r="P546">
            <v>4805</v>
          </cell>
        </row>
        <row r="546">
          <cell r="Y546">
            <v>5128</v>
          </cell>
        </row>
        <row r="546">
          <cell r="AA546">
            <v>5415</v>
          </cell>
        </row>
        <row r="547">
          <cell r="C547">
            <v>864</v>
          </cell>
          <cell r="D547">
            <v>59</v>
          </cell>
          <cell r="E547">
            <v>490</v>
          </cell>
          <cell r="F547">
            <v>1475</v>
          </cell>
          <cell r="G547">
            <v>1375</v>
          </cell>
          <cell r="H547">
            <v>1375</v>
          </cell>
        </row>
        <row r="547">
          <cell r="P547">
            <v>1767</v>
          </cell>
        </row>
        <row r="547">
          <cell r="Y547">
            <v>1735</v>
          </cell>
        </row>
        <row r="547">
          <cell r="AA547">
            <v>1832</v>
          </cell>
        </row>
        <row r="548"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</row>
        <row r="548">
          <cell r="P548">
            <v>0</v>
          </cell>
        </row>
        <row r="548">
          <cell r="Y548">
            <v>0</v>
          </cell>
        </row>
        <row r="548">
          <cell r="AA548">
            <v>0</v>
          </cell>
        </row>
        <row r="549"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</row>
        <row r="549">
          <cell r="P549">
            <v>0</v>
          </cell>
        </row>
        <row r="549">
          <cell r="Y549">
            <v>0</v>
          </cell>
        </row>
        <row r="549">
          <cell r="AA549">
            <v>0</v>
          </cell>
        </row>
        <row r="550"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</row>
        <row r="550">
          <cell r="P550">
            <v>0</v>
          </cell>
        </row>
        <row r="550">
          <cell r="Y550">
            <v>0</v>
          </cell>
        </row>
        <row r="550">
          <cell r="AA550">
            <v>0</v>
          </cell>
        </row>
        <row r="551"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</row>
        <row r="551">
          <cell r="P551">
            <v>0</v>
          </cell>
        </row>
        <row r="551">
          <cell r="Y551">
            <v>0</v>
          </cell>
        </row>
        <row r="551">
          <cell r="AA551">
            <v>0</v>
          </cell>
        </row>
        <row r="552">
          <cell r="C552">
            <v>4</v>
          </cell>
          <cell r="D552">
            <v>6</v>
          </cell>
          <cell r="E552">
            <v>15</v>
          </cell>
          <cell r="F552">
            <v>0</v>
          </cell>
          <cell r="G552">
            <v>0</v>
          </cell>
          <cell r="H552">
            <v>0</v>
          </cell>
        </row>
        <row r="552">
          <cell r="P552">
            <v>0</v>
          </cell>
        </row>
        <row r="552">
          <cell r="Y552">
            <v>0</v>
          </cell>
        </row>
        <row r="552">
          <cell r="AA552">
            <v>0</v>
          </cell>
        </row>
        <row r="553">
          <cell r="C553">
            <v>0</v>
          </cell>
          <cell r="D553">
            <v>14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</row>
        <row r="553">
          <cell r="P553">
            <v>0</v>
          </cell>
        </row>
        <row r="553">
          <cell r="Y553">
            <v>0</v>
          </cell>
        </row>
        <row r="553">
          <cell r="AA553">
            <v>0</v>
          </cell>
        </row>
        <row r="554"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</row>
        <row r="554">
          <cell r="P554">
            <v>0</v>
          </cell>
        </row>
        <row r="554">
          <cell r="Y554">
            <v>0</v>
          </cell>
        </row>
        <row r="554">
          <cell r="AA554">
            <v>0</v>
          </cell>
        </row>
        <row r="555"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</row>
        <row r="555">
          <cell r="P555">
            <v>0</v>
          </cell>
        </row>
        <row r="555">
          <cell r="Y555">
            <v>0</v>
          </cell>
        </row>
        <row r="555">
          <cell r="AA555">
            <v>0</v>
          </cell>
        </row>
        <row r="556"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</row>
        <row r="556">
          <cell r="P556">
            <v>0</v>
          </cell>
        </row>
        <row r="556">
          <cell r="Y556">
            <v>0</v>
          </cell>
        </row>
        <row r="556">
          <cell r="AA556">
            <v>0</v>
          </cell>
        </row>
        <row r="557"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</row>
        <row r="557">
          <cell r="P557">
            <v>0</v>
          </cell>
        </row>
        <row r="557">
          <cell r="Y557">
            <v>0</v>
          </cell>
        </row>
        <row r="557">
          <cell r="AA557">
            <v>0</v>
          </cell>
        </row>
        <row r="558"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</row>
        <row r="558">
          <cell r="P558">
            <v>0</v>
          </cell>
        </row>
        <row r="558">
          <cell r="Y558">
            <v>0</v>
          </cell>
        </row>
        <row r="558">
          <cell r="AA558">
            <v>0</v>
          </cell>
        </row>
        <row r="559"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</row>
        <row r="559">
          <cell r="P559">
            <v>0</v>
          </cell>
        </row>
        <row r="559">
          <cell r="Y559">
            <v>0</v>
          </cell>
        </row>
        <row r="559">
          <cell r="AA559">
            <v>0</v>
          </cell>
        </row>
        <row r="560"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</row>
        <row r="560">
          <cell r="P560">
            <v>0</v>
          </cell>
        </row>
        <row r="560">
          <cell r="Y560">
            <v>0</v>
          </cell>
        </row>
        <row r="560">
          <cell r="AA560">
            <v>0</v>
          </cell>
        </row>
        <row r="561"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</row>
        <row r="561">
          <cell r="P561">
            <v>0</v>
          </cell>
        </row>
        <row r="561">
          <cell r="Y561">
            <v>0</v>
          </cell>
        </row>
        <row r="561">
          <cell r="AA561">
            <v>0</v>
          </cell>
        </row>
        <row r="562"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</row>
        <row r="562">
          <cell r="P562">
            <v>0</v>
          </cell>
        </row>
        <row r="562">
          <cell r="Y562">
            <v>0</v>
          </cell>
        </row>
        <row r="562">
          <cell r="AA562">
            <v>0</v>
          </cell>
        </row>
        <row r="563"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</row>
        <row r="563">
          <cell r="P563">
            <v>0</v>
          </cell>
        </row>
        <row r="563">
          <cell r="Y563">
            <v>0</v>
          </cell>
        </row>
        <row r="563">
          <cell r="AA563">
            <v>0</v>
          </cell>
        </row>
        <row r="564"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</row>
        <row r="564">
          <cell r="P564">
            <v>0</v>
          </cell>
        </row>
        <row r="564">
          <cell r="Y564">
            <v>0</v>
          </cell>
        </row>
        <row r="564">
          <cell r="AA564">
            <v>0</v>
          </cell>
        </row>
        <row r="565"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</row>
        <row r="565">
          <cell r="P565">
            <v>0</v>
          </cell>
        </row>
        <row r="565">
          <cell r="Y565">
            <v>0</v>
          </cell>
        </row>
        <row r="565">
          <cell r="AA565">
            <v>0</v>
          </cell>
        </row>
        <row r="566"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</row>
        <row r="566">
          <cell r="P566">
            <v>0</v>
          </cell>
        </row>
        <row r="566">
          <cell r="Y566">
            <v>0</v>
          </cell>
        </row>
        <row r="566">
          <cell r="AA566">
            <v>0</v>
          </cell>
        </row>
        <row r="567">
          <cell r="C567">
            <v>32</v>
          </cell>
          <cell r="D567">
            <v>68</v>
          </cell>
          <cell r="E567">
            <v>21</v>
          </cell>
          <cell r="F567">
            <v>65</v>
          </cell>
          <cell r="G567">
            <v>38</v>
          </cell>
          <cell r="H567">
            <v>38</v>
          </cell>
        </row>
        <row r="567">
          <cell r="P567">
            <v>75</v>
          </cell>
        </row>
        <row r="567">
          <cell r="Y567">
            <v>79</v>
          </cell>
        </row>
        <row r="567">
          <cell r="AA567">
            <v>83</v>
          </cell>
        </row>
        <row r="568">
          <cell r="C568">
            <v>815</v>
          </cell>
          <cell r="D568">
            <v>734</v>
          </cell>
          <cell r="E568">
            <v>929</v>
          </cell>
          <cell r="F568">
            <v>483</v>
          </cell>
          <cell r="G568">
            <v>690</v>
          </cell>
          <cell r="H568">
            <v>690</v>
          </cell>
        </row>
        <row r="568">
          <cell r="P568">
            <v>538</v>
          </cell>
        </row>
        <row r="568">
          <cell r="Y568">
            <v>545</v>
          </cell>
        </row>
        <row r="568">
          <cell r="AA568">
            <v>576</v>
          </cell>
        </row>
        <row r="569">
          <cell r="C569">
            <v>2192</v>
          </cell>
          <cell r="D569">
            <v>2754</v>
          </cell>
          <cell r="E569">
            <v>2834</v>
          </cell>
          <cell r="F569">
            <v>3802</v>
          </cell>
          <cell r="G569">
            <v>3077</v>
          </cell>
          <cell r="H569">
            <v>3107</v>
          </cell>
        </row>
        <row r="569">
          <cell r="P569">
            <v>2220</v>
          </cell>
        </row>
        <row r="569">
          <cell r="Y569">
            <v>2577</v>
          </cell>
        </row>
        <row r="569">
          <cell r="AA569">
            <v>2721</v>
          </cell>
        </row>
        <row r="570">
          <cell r="C570">
            <v>279</v>
          </cell>
          <cell r="D570">
            <v>439</v>
          </cell>
          <cell r="E570">
            <v>334</v>
          </cell>
          <cell r="F570">
            <v>0</v>
          </cell>
          <cell r="G570">
            <v>210</v>
          </cell>
          <cell r="H570">
            <v>210</v>
          </cell>
        </row>
        <row r="570">
          <cell r="P570">
            <v>0</v>
          </cell>
        </row>
        <row r="570">
          <cell r="Y570">
            <v>0</v>
          </cell>
        </row>
        <row r="570">
          <cell r="AA570">
            <v>0</v>
          </cell>
        </row>
        <row r="571"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</row>
        <row r="571">
          <cell r="P571">
            <v>0</v>
          </cell>
        </row>
        <row r="571">
          <cell r="Y571">
            <v>0</v>
          </cell>
        </row>
        <row r="571">
          <cell r="AA571">
            <v>0</v>
          </cell>
        </row>
        <row r="572">
          <cell r="C572">
            <v>1201</v>
          </cell>
          <cell r="D572">
            <v>1082</v>
          </cell>
          <cell r="E572">
            <v>1623</v>
          </cell>
          <cell r="F572">
            <v>1206</v>
          </cell>
          <cell r="G572">
            <v>2422</v>
          </cell>
          <cell r="H572">
            <v>2472</v>
          </cell>
        </row>
        <row r="572">
          <cell r="P572">
            <v>1706</v>
          </cell>
        </row>
        <row r="572">
          <cell r="Y572">
            <v>1776</v>
          </cell>
        </row>
        <row r="572">
          <cell r="AA572">
            <v>1875</v>
          </cell>
        </row>
        <row r="573">
          <cell r="C573">
            <v>1291</v>
          </cell>
          <cell r="D573">
            <v>1028</v>
          </cell>
          <cell r="E573">
            <v>1909</v>
          </cell>
          <cell r="F573">
            <v>936</v>
          </cell>
          <cell r="G573">
            <v>926</v>
          </cell>
          <cell r="H573">
            <v>1046</v>
          </cell>
        </row>
        <row r="573">
          <cell r="P573">
            <v>1248</v>
          </cell>
        </row>
        <row r="573">
          <cell r="Y573">
            <v>1255</v>
          </cell>
        </row>
        <row r="573">
          <cell r="AA573">
            <v>1324</v>
          </cell>
        </row>
        <row r="574">
          <cell r="C574">
            <v>25</v>
          </cell>
          <cell r="D574">
            <v>12</v>
          </cell>
          <cell r="E574">
            <v>19</v>
          </cell>
          <cell r="F574">
            <v>41</v>
          </cell>
          <cell r="G574">
            <v>41</v>
          </cell>
          <cell r="H574">
            <v>41</v>
          </cell>
        </row>
        <row r="574">
          <cell r="P574">
            <v>43</v>
          </cell>
        </row>
        <row r="574">
          <cell r="Y574">
            <v>45</v>
          </cell>
        </row>
        <row r="574">
          <cell r="AA574">
            <v>48</v>
          </cell>
        </row>
        <row r="575">
          <cell r="C575">
            <v>14</v>
          </cell>
          <cell r="D575">
            <v>110</v>
          </cell>
          <cell r="E575">
            <v>170</v>
          </cell>
          <cell r="F575">
            <v>119</v>
          </cell>
          <cell r="G575">
            <v>379</v>
          </cell>
          <cell r="H575">
            <v>379</v>
          </cell>
        </row>
        <row r="575">
          <cell r="P575">
            <v>350</v>
          </cell>
        </row>
        <row r="575">
          <cell r="Y575">
            <v>350</v>
          </cell>
        </row>
        <row r="575">
          <cell r="AA575">
            <v>369</v>
          </cell>
        </row>
        <row r="576">
          <cell r="C576">
            <v>0</v>
          </cell>
          <cell r="D576">
            <v>0</v>
          </cell>
          <cell r="E576">
            <v>3</v>
          </cell>
          <cell r="F576">
            <v>0</v>
          </cell>
          <cell r="G576">
            <v>0</v>
          </cell>
          <cell r="H576">
            <v>0</v>
          </cell>
        </row>
        <row r="576">
          <cell r="P576">
            <v>0</v>
          </cell>
        </row>
        <row r="576">
          <cell r="Y576">
            <v>0</v>
          </cell>
        </row>
        <row r="576">
          <cell r="AA576">
            <v>0</v>
          </cell>
        </row>
        <row r="577">
          <cell r="C577">
            <v>1</v>
          </cell>
          <cell r="D577">
            <v>1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</row>
        <row r="577">
          <cell r="P577">
            <v>0</v>
          </cell>
        </row>
        <row r="577">
          <cell r="Y577">
            <v>0</v>
          </cell>
        </row>
        <row r="577">
          <cell r="AA577">
            <v>0</v>
          </cell>
        </row>
        <row r="578">
          <cell r="C578">
            <v>1</v>
          </cell>
          <cell r="D578">
            <v>1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</row>
        <row r="578">
          <cell r="P578">
            <v>0</v>
          </cell>
        </row>
        <row r="578">
          <cell r="Y578">
            <v>0</v>
          </cell>
        </row>
        <row r="578">
          <cell r="AA578">
            <v>0</v>
          </cell>
        </row>
        <row r="579"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</row>
        <row r="579">
          <cell r="P579">
            <v>0</v>
          </cell>
        </row>
        <row r="579">
          <cell r="Y579">
            <v>0</v>
          </cell>
        </row>
        <row r="579">
          <cell r="AA579">
            <v>0</v>
          </cell>
        </row>
        <row r="581"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</row>
        <row r="581">
          <cell r="P581">
            <v>0</v>
          </cell>
        </row>
        <row r="581">
          <cell r="Y581">
            <v>0</v>
          </cell>
        </row>
        <row r="581">
          <cell r="AA581">
            <v>0</v>
          </cell>
        </row>
        <row r="583"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</row>
        <row r="583">
          <cell r="P583">
            <v>0</v>
          </cell>
        </row>
        <row r="583">
          <cell r="Y583">
            <v>0</v>
          </cell>
        </row>
        <row r="583">
          <cell r="AA583">
            <v>0</v>
          </cell>
        </row>
        <row r="584"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</row>
        <row r="584">
          <cell r="P584">
            <v>0</v>
          </cell>
        </row>
        <row r="584">
          <cell r="Y584">
            <v>0</v>
          </cell>
        </row>
        <row r="584">
          <cell r="AA584">
            <v>0</v>
          </cell>
        </row>
        <row r="586"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</row>
        <row r="586">
          <cell r="P586">
            <v>0</v>
          </cell>
        </row>
        <row r="586">
          <cell r="Y586">
            <v>0</v>
          </cell>
        </row>
        <row r="586">
          <cell r="AA586">
            <v>0</v>
          </cell>
        </row>
        <row r="587"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</row>
        <row r="587">
          <cell r="P587">
            <v>0</v>
          </cell>
        </row>
        <row r="587">
          <cell r="Y587">
            <v>0</v>
          </cell>
        </row>
        <row r="587">
          <cell r="AA587">
            <v>0</v>
          </cell>
        </row>
        <row r="588"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</row>
        <row r="588">
          <cell r="P588">
            <v>0</v>
          </cell>
        </row>
        <row r="588">
          <cell r="Y588">
            <v>0</v>
          </cell>
        </row>
        <row r="588">
          <cell r="AA588">
            <v>0</v>
          </cell>
        </row>
        <row r="589"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</row>
        <row r="589">
          <cell r="P589">
            <v>0</v>
          </cell>
        </row>
        <row r="589">
          <cell r="Y589">
            <v>0</v>
          </cell>
        </row>
        <row r="589">
          <cell r="AA589">
            <v>0</v>
          </cell>
        </row>
        <row r="590"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</row>
        <row r="590">
          <cell r="P590">
            <v>0</v>
          </cell>
        </row>
        <row r="590">
          <cell r="Y590">
            <v>0</v>
          </cell>
        </row>
        <row r="590">
          <cell r="AA590">
            <v>0</v>
          </cell>
        </row>
        <row r="591"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</row>
        <row r="591">
          <cell r="P591">
            <v>0</v>
          </cell>
        </row>
        <row r="591">
          <cell r="Y591">
            <v>0</v>
          </cell>
        </row>
        <row r="591">
          <cell r="AA591">
            <v>0</v>
          </cell>
        </row>
        <row r="592"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</row>
        <row r="592">
          <cell r="P592">
            <v>0</v>
          </cell>
        </row>
        <row r="592">
          <cell r="Y592">
            <v>0</v>
          </cell>
        </row>
        <row r="592">
          <cell r="AA592">
            <v>0</v>
          </cell>
        </row>
        <row r="593"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</row>
        <row r="593">
          <cell r="P593">
            <v>0</v>
          </cell>
        </row>
        <row r="593">
          <cell r="Y593">
            <v>0</v>
          </cell>
        </row>
        <row r="593">
          <cell r="AA593">
            <v>0</v>
          </cell>
        </row>
        <row r="595"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</row>
        <row r="595">
          <cell r="P595">
            <v>0</v>
          </cell>
        </row>
        <row r="595">
          <cell r="Y595">
            <v>0</v>
          </cell>
        </row>
        <row r="595">
          <cell r="AA595">
            <v>0</v>
          </cell>
        </row>
        <row r="596"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</row>
        <row r="596">
          <cell r="P596">
            <v>0</v>
          </cell>
        </row>
        <row r="596">
          <cell r="Y596">
            <v>0</v>
          </cell>
        </row>
        <row r="596">
          <cell r="AA596">
            <v>0</v>
          </cell>
        </row>
        <row r="598"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</row>
        <row r="598">
          <cell r="P598">
            <v>0</v>
          </cell>
        </row>
        <row r="598">
          <cell r="Y598">
            <v>0</v>
          </cell>
        </row>
        <row r="598">
          <cell r="AA598">
            <v>0</v>
          </cell>
        </row>
        <row r="599"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</row>
        <row r="599">
          <cell r="P599">
            <v>0</v>
          </cell>
        </row>
        <row r="599">
          <cell r="Y599">
            <v>0</v>
          </cell>
        </row>
        <row r="599">
          <cell r="AA599">
            <v>0</v>
          </cell>
        </row>
        <row r="600"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</row>
        <row r="600">
          <cell r="P600">
            <v>0</v>
          </cell>
        </row>
        <row r="600">
          <cell r="Y600">
            <v>0</v>
          </cell>
        </row>
        <row r="600">
          <cell r="AA600">
            <v>0</v>
          </cell>
        </row>
        <row r="601">
          <cell r="C601">
            <v>0</v>
          </cell>
          <cell r="D601">
            <v>682</v>
          </cell>
          <cell r="E601">
            <v>878</v>
          </cell>
          <cell r="F601">
            <v>0</v>
          </cell>
          <cell r="G601">
            <v>98</v>
          </cell>
          <cell r="H601">
            <v>98</v>
          </cell>
        </row>
        <row r="601">
          <cell r="P601">
            <v>0</v>
          </cell>
        </row>
        <row r="601">
          <cell r="Y601">
            <v>0</v>
          </cell>
        </row>
        <row r="601">
          <cell r="AA601">
            <v>181</v>
          </cell>
        </row>
        <row r="602">
          <cell r="C602">
            <v>0</v>
          </cell>
          <cell r="D602">
            <v>646</v>
          </cell>
          <cell r="E602">
            <v>399</v>
          </cell>
          <cell r="F602">
            <v>0</v>
          </cell>
          <cell r="G602">
            <v>98</v>
          </cell>
          <cell r="H602">
            <v>98</v>
          </cell>
        </row>
        <row r="602">
          <cell r="P602">
            <v>0</v>
          </cell>
        </row>
        <row r="602">
          <cell r="Y602">
            <v>0</v>
          </cell>
        </row>
        <row r="602">
          <cell r="AA602">
            <v>181</v>
          </cell>
        </row>
        <row r="603">
          <cell r="C603">
            <v>0</v>
          </cell>
          <cell r="D603">
            <v>36</v>
          </cell>
          <cell r="E603">
            <v>479</v>
          </cell>
          <cell r="F603">
            <v>0</v>
          </cell>
          <cell r="G603">
            <v>0</v>
          </cell>
          <cell r="H603">
            <v>0</v>
          </cell>
        </row>
        <row r="603">
          <cell r="P603">
            <v>0</v>
          </cell>
        </row>
        <row r="603">
          <cell r="Y603">
            <v>0</v>
          </cell>
        </row>
        <row r="603">
          <cell r="AA603">
            <v>0</v>
          </cell>
        </row>
        <row r="605"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</row>
        <row r="605">
          <cell r="P605">
            <v>0</v>
          </cell>
        </row>
        <row r="605">
          <cell r="Y605">
            <v>0</v>
          </cell>
        </row>
        <row r="605">
          <cell r="AA605">
            <v>0</v>
          </cell>
        </row>
        <row r="606"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</row>
        <row r="606">
          <cell r="P606">
            <v>0</v>
          </cell>
        </row>
        <row r="606">
          <cell r="Y606">
            <v>0</v>
          </cell>
        </row>
        <row r="606">
          <cell r="AA606">
            <v>0</v>
          </cell>
        </row>
        <row r="607"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</row>
        <row r="607">
          <cell r="P607">
            <v>0</v>
          </cell>
        </row>
        <row r="607">
          <cell r="Y607">
            <v>0</v>
          </cell>
        </row>
        <row r="607">
          <cell r="AA607">
            <v>0</v>
          </cell>
        </row>
        <row r="608">
          <cell r="C608">
            <v>908</v>
          </cell>
          <cell r="D608">
            <v>271</v>
          </cell>
          <cell r="E608">
            <v>507</v>
          </cell>
          <cell r="F608">
            <v>545</v>
          </cell>
          <cell r="G608">
            <v>545</v>
          </cell>
          <cell r="H608">
            <v>545</v>
          </cell>
        </row>
        <row r="608">
          <cell r="P608">
            <v>932</v>
          </cell>
        </row>
        <row r="608">
          <cell r="Y608">
            <v>730</v>
          </cell>
        </row>
        <row r="608">
          <cell r="AA608">
            <v>772</v>
          </cell>
        </row>
        <row r="609"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</row>
        <row r="609">
          <cell r="P609">
            <v>0</v>
          </cell>
        </row>
        <row r="609">
          <cell r="Y609">
            <v>0</v>
          </cell>
        </row>
        <row r="609">
          <cell r="AA609">
            <v>0</v>
          </cell>
        </row>
        <row r="610">
          <cell r="C610">
            <v>908</v>
          </cell>
          <cell r="D610">
            <v>271</v>
          </cell>
          <cell r="E610">
            <v>507</v>
          </cell>
          <cell r="F610">
            <v>545</v>
          </cell>
          <cell r="G610">
            <v>545</v>
          </cell>
          <cell r="H610">
            <v>545</v>
          </cell>
        </row>
        <row r="610">
          <cell r="P610">
            <v>932</v>
          </cell>
        </row>
        <row r="610">
          <cell r="Y610">
            <v>730</v>
          </cell>
        </row>
        <row r="610">
          <cell r="AA610">
            <v>772</v>
          </cell>
        </row>
        <row r="611"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</row>
        <row r="611">
          <cell r="P611">
            <v>0</v>
          </cell>
        </row>
        <row r="611">
          <cell r="Y611">
            <v>0</v>
          </cell>
        </row>
        <row r="611">
          <cell r="AA611">
            <v>0</v>
          </cell>
        </row>
        <row r="612"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</row>
        <row r="612">
          <cell r="P612">
            <v>0</v>
          </cell>
        </row>
        <row r="612">
          <cell r="Y612">
            <v>0</v>
          </cell>
        </row>
        <row r="612">
          <cell r="AA612">
            <v>0</v>
          </cell>
        </row>
        <row r="613"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</row>
        <row r="613">
          <cell r="P613">
            <v>0</v>
          </cell>
        </row>
        <row r="613">
          <cell r="Y613">
            <v>0</v>
          </cell>
        </row>
        <row r="613">
          <cell r="AA613">
            <v>0</v>
          </cell>
        </row>
        <row r="614"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</row>
        <row r="614">
          <cell r="P614">
            <v>0</v>
          </cell>
        </row>
        <row r="614">
          <cell r="Y614">
            <v>0</v>
          </cell>
        </row>
        <row r="614">
          <cell r="AA614">
            <v>0</v>
          </cell>
        </row>
        <row r="615"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</row>
        <row r="615">
          <cell r="P615">
            <v>0</v>
          </cell>
        </row>
        <row r="615">
          <cell r="Y615">
            <v>0</v>
          </cell>
        </row>
        <row r="615">
          <cell r="AA615">
            <v>0</v>
          </cell>
        </row>
        <row r="616"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</row>
        <row r="616">
          <cell r="P616">
            <v>0</v>
          </cell>
        </row>
        <row r="616">
          <cell r="Y616">
            <v>0</v>
          </cell>
        </row>
        <row r="616">
          <cell r="AA616">
            <v>0</v>
          </cell>
        </row>
        <row r="663">
          <cell r="B663" t="str">
            <v>Programme Support </v>
          </cell>
          <cell r="C663">
            <v>6229</v>
          </cell>
          <cell r="D663">
            <v>5124</v>
          </cell>
          <cell r="E663">
            <v>8648</v>
          </cell>
          <cell r="F663">
            <v>8431</v>
          </cell>
          <cell r="G663">
            <v>10076</v>
          </cell>
          <cell r="H663">
            <v>10076</v>
          </cell>
        </row>
        <row r="663">
          <cell r="P663">
            <v>7334</v>
          </cell>
        </row>
        <row r="663">
          <cell r="Y663">
            <v>7857</v>
          </cell>
        </row>
        <row r="663">
          <cell r="AA663">
            <v>8296</v>
          </cell>
        </row>
        <row r="664">
          <cell r="B664" t="str">
            <v>Accounting Services</v>
          </cell>
          <cell r="C664">
            <v>82113</v>
          </cell>
          <cell r="D664">
            <v>88353</v>
          </cell>
          <cell r="E664">
            <v>55325</v>
          </cell>
          <cell r="F664">
            <v>84490</v>
          </cell>
          <cell r="G664">
            <v>73892</v>
          </cell>
          <cell r="H664">
            <v>73892</v>
          </cell>
        </row>
        <row r="664">
          <cell r="P664">
            <v>68029</v>
          </cell>
        </row>
        <row r="664">
          <cell r="Y664">
            <v>71450</v>
          </cell>
        </row>
        <row r="664">
          <cell r="AA664">
            <v>75452</v>
          </cell>
        </row>
        <row r="665">
          <cell r="B665" t="str">
            <v>Norms and Standards</v>
          </cell>
          <cell r="C665">
            <v>1686</v>
          </cell>
          <cell r="D665">
            <v>1222</v>
          </cell>
          <cell r="E665">
            <v>1285</v>
          </cell>
          <cell r="F665">
            <v>1642</v>
          </cell>
          <cell r="G665">
            <v>1517</v>
          </cell>
          <cell r="H665">
            <v>1517</v>
          </cell>
        </row>
        <row r="665">
          <cell r="P665">
            <v>2453</v>
          </cell>
        </row>
        <row r="665">
          <cell r="Y665">
            <v>2546</v>
          </cell>
        </row>
        <row r="665">
          <cell r="AA665">
            <v>2688</v>
          </cell>
        </row>
        <row r="666">
          <cell r="B666" t="str">
            <v>Risk Management</v>
          </cell>
          <cell r="C666">
            <v>1908</v>
          </cell>
          <cell r="D666">
            <v>2736</v>
          </cell>
          <cell r="E666">
            <v>2838</v>
          </cell>
          <cell r="F666">
            <v>3476</v>
          </cell>
          <cell r="G666">
            <v>3586</v>
          </cell>
          <cell r="H666">
            <v>3586</v>
          </cell>
        </row>
        <row r="666">
          <cell r="P666">
            <v>4017</v>
          </cell>
        </row>
        <row r="666">
          <cell r="Y666">
            <v>4230</v>
          </cell>
        </row>
        <row r="666">
          <cell r="AA666">
            <v>4466</v>
          </cell>
        </row>
        <row r="667">
          <cell r="B667" t="str">
            <v>Provincial Internal Audit</v>
          </cell>
          <cell r="C667">
            <v>45643</v>
          </cell>
          <cell r="D667">
            <v>49386</v>
          </cell>
          <cell r="E667">
            <v>52049</v>
          </cell>
          <cell r="F667">
            <v>62423</v>
          </cell>
          <cell r="G667">
            <v>57251</v>
          </cell>
          <cell r="H667">
            <v>57251</v>
          </cell>
        </row>
        <row r="667">
          <cell r="P667">
            <v>63939</v>
          </cell>
        </row>
        <row r="667">
          <cell r="Y667">
            <v>68679</v>
          </cell>
        </row>
        <row r="667">
          <cell r="AA667">
            <v>77528</v>
          </cell>
        </row>
        <row r="668">
          <cell r="B668">
            <v>0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</row>
        <row r="668">
          <cell r="P668">
            <v>0</v>
          </cell>
        </row>
        <row r="668">
          <cell r="Y668">
            <v>0</v>
          </cell>
        </row>
        <row r="668">
          <cell r="AA668">
            <v>0</v>
          </cell>
        </row>
        <row r="669">
          <cell r="B669">
            <v>0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</row>
        <row r="669">
          <cell r="P669">
            <v>0</v>
          </cell>
        </row>
        <row r="669">
          <cell r="Y669">
            <v>0</v>
          </cell>
        </row>
        <row r="669">
          <cell r="AA669">
            <v>0</v>
          </cell>
        </row>
        <row r="670">
          <cell r="B670">
            <v>0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</row>
        <row r="670">
          <cell r="P670">
            <v>0</v>
          </cell>
        </row>
        <row r="670">
          <cell r="Y670">
            <v>0</v>
          </cell>
        </row>
        <row r="670">
          <cell r="AA670">
            <v>0</v>
          </cell>
        </row>
        <row r="671">
          <cell r="B671">
            <v>0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</row>
        <row r="671">
          <cell r="P671">
            <v>0</v>
          </cell>
        </row>
        <row r="671">
          <cell r="Y671">
            <v>0</v>
          </cell>
        </row>
        <row r="671">
          <cell r="AA671">
            <v>0</v>
          </cell>
        </row>
        <row r="672">
          <cell r="B672">
            <v>0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</row>
        <row r="672">
          <cell r="P672">
            <v>0</v>
          </cell>
        </row>
        <row r="672">
          <cell r="Y672">
            <v>0</v>
          </cell>
        </row>
        <row r="672">
          <cell r="AA672">
            <v>0</v>
          </cell>
        </row>
        <row r="673">
          <cell r="B673">
            <v>0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</row>
        <row r="673">
          <cell r="P673">
            <v>0</v>
          </cell>
        </row>
        <row r="673">
          <cell r="Y673">
            <v>0</v>
          </cell>
        </row>
        <row r="673">
          <cell r="AA673">
            <v>0</v>
          </cell>
        </row>
        <row r="674">
          <cell r="B674">
            <v>0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</row>
        <row r="674">
          <cell r="P674">
            <v>0</v>
          </cell>
        </row>
        <row r="674">
          <cell r="Y674">
            <v>0</v>
          </cell>
        </row>
        <row r="674">
          <cell r="AA674">
            <v>0</v>
          </cell>
        </row>
        <row r="675">
          <cell r="B675">
            <v>0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</row>
        <row r="675">
          <cell r="P675">
            <v>0</v>
          </cell>
        </row>
        <row r="675">
          <cell r="Y675">
            <v>0</v>
          </cell>
        </row>
        <row r="675">
          <cell r="AA675">
            <v>0</v>
          </cell>
        </row>
        <row r="676">
          <cell r="B676">
            <v>0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</row>
        <row r="676">
          <cell r="P676">
            <v>0</v>
          </cell>
        </row>
        <row r="676">
          <cell r="Y676">
            <v>0</v>
          </cell>
        </row>
        <row r="676">
          <cell r="AA676">
            <v>0</v>
          </cell>
        </row>
        <row r="677">
          <cell r="B677">
            <v>0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</row>
        <row r="677">
          <cell r="P677">
            <v>0</v>
          </cell>
        </row>
        <row r="677">
          <cell r="Y677">
            <v>0</v>
          </cell>
        </row>
        <row r="677">
          <cell r="AA677">
            <v>0</v>
          </cell>
        </row>
        <row r="685">
          <cell r="C685">
            <v>60409</v>
          </cell>
          <cell r="D685">
            <v>66432</v>
          </cell>
          <cell r="E685">
            <v>70734</v>
          </cell>
          <cell r="F685">
            <v>86446</v>
          </cell>
          <cell r="G685">
            <v>82206</v>
          </cell>
          <cell r="H685">
            <v>82206</v>
          </cell>
        </row>
        <row r="685">
          <cell r="P685">
            <v>85291</v>
          </cell>
        </row>
        <row r="685">
          <cell r="Y685">
            <v>91967</v>
          </cell>
        </row>
        <row r="685">
          <cell r="AA685">
            <v>101881</v>
          </cell>
        </row>
        <row r="686">
          <cell r="C686">
            <v>52731</v>
          </cell>
          <cell r="D686">
            <v>58200</v>
          </cell>
          <cell r="E686">
            <v>61892</v>
          </cell>
          <cell r="F686">
            <v>74421</v>
          </cell>
          <cell r="G686">
            <v>72798</v>
          </cell>
          <cell r="H686">
            <v>72798</v>
          </cell>
        </row>
        <row r="686">
          <cell r="P686">
            <v>73535</v>
          </cell>
        </row>
        <row r="686">
          <cell r="Y686">
            <v>78869</v>
          </cell>
        </row>
        <row r="686">
          <cell r="AA686">
            <v>88286</v>
          </cell>
        </row>
        <row r="687">
          <cell r="C687">
            <v>7678</v>
          </cell>
          <cell r="D687">
            <v>8232</v>
          </cell>
          <cell r="E687">
            <v>8842</v>
          </cell>
          <cell r="F687">
            <v>12025</v>
          </cell>
          <cell r="G687">
            <v>9408</v>
          </cell>
          <cell r="H687">
            <v>9408</v>
          </cell>
        </row>
        <row r="687">
          <cell r="P687">
            <v>11756</v>
          </cell>
        </row>
        <row r="687">
          <cell r="Y687">
            <v>13098</v>
          </cell>
        </row>
        <row r="687">
          <cell r="AA687">
            <v>13595</v>
          </cell>
        </row>
        <row r="688">
          <cell r="C688">
            <v>75257</v>
          </cell>
          <cell r="D688">
            <v>79189</v>
          </cell>
          <cell r="E688">
            <v>47658</v>
          </cell>
          <cell r="F688">
            <v>72039</v>
          </cell>
          <cell r="G688">
            <v>61331</v>
          </cell>
          <cell r="H688">
            <v>61331</v>
          </cell>
        </row>
        <row r="688">
          <cell r="P688">
            <v>58548</v>
          </cell>
        </row>
        <row r="688">
          <cell r="Y688">
            <v>60775</v>
          </cell>
        </row>
        <row r="688">
          <cell r="AA688">
            <v>64179</v>
          </cell>
        </row>
        <row r="689">
          <cell r="C689">
            <v>1004</v>
          </cell>
          <cell r="D689">
            <v>1315</v>
          </cell>
          <cell r="E689">
            <v>1739</v>
          </cell>
          <cell r="F689">
            <v>1322</v>
          </cell>
          <cell r="G689">
            <v>2622</v>
          </cell>
          <cell r="H689">
            <v>2622</v>
          </cell>
        </row>
        <row r="689">
          <cell r="P689">
            <v>2594</v>
          </cell>
        </row>
        <row r="689">
          <cell r="Y689">
            <v>2675</v>
          </cell>
        </row>
        <row r="689">
          <cell r="AA689">
            <v>2825</v>
          </cell>
        </row>
        <row r="690"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</row>
        <row r="690">
          <cell r="P690">
            <v>0</v>
          </cell>
        </row>
        <row r="690">
          <cell r="Y690">
            <v>0</v>
          </cell>
        </row>
        <row r="690">
          <cell r="AA690">
            <v>0</v>
          </cell>
        </row>
        <row r="691">
          <cell r="C691">
            <v>271</v>
          </cell>
          <cell r="D691">
            <v>607</v>
          </cell>
          <cell r="E691">
            <v>210</v>
          </cell>
          <cell r="F691">
            <v>502</v>
          </cell>
          <cell r="G691">
            <v>222</v>
          </cell>
          <cell r="H691">
            <v>222</v>
          </cell>
        </row>
        <row r="691">
          <cell r="P691">
            <v>406</v>
          </cell>
        </row>
        <row r="691">
          <cell r="Y691">
            <v>409</v>
          </cell>
        </row>
        <row r="691">
          <cell r="AA691">
            <v>432</v>
          </cell>
        </row>
        <row r="692">
          <cell r="C692">
            <v>4078</v>
          </cell>
          <cell r="D692">
            <v>2635</v>
          </cell>
          <cell r="E692">
            <v>4270</v>
          </cell>
          <cell r="F692">
            <v>4305</v>
          </cell>
          <cell r="G692">
            <v>6305</v>
          </cell>
          <cell r="H692">
            <v>6305</v>
          </cell>
        </row>
        <row r="692">
          <cell r="P692">
            <v>3641</v>
          </cell>
        </row>
        <row r="692">
          <cell r="Y692">
            <v>3846</v>
          </cell>
        </row>
        <row r="692">
          <cell r="AA692">
            <v>4061</v>
          </cell>
        </row>
        <row r="693"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</row>
        <row r="693">
          <cell r="P693">
            <v>0</v>
          </cell>
        </row>
        <row r="693">
          <cell r="Y693">
            <v>0</v>
          </cell>
        </row>
        <row r="693">
          <cell r="AA693">
            <v>0</v>
          </cell>
        </row>
        <row r="694">
          <cell r="C694">
            <v>74</v>
          </cell>
          <cell r="D694">
            <v>482</v>
          </cell>
          <cell r="E694">
            <v>541</v>
          </cell>
          <cell r="F694">
            <v>742</v>
          </cell>
          <cell r="G694">
            <v>992</v>
          </cell>
          <cell r="H694">
            <v>1002</v>
          </cell>
        </row>
        <row r="694">
          <cell r="P694">
            <v>748</v>
          </cell>
        </row>
        <row r="694">
          <cell r="Y694">
            <v>895</v>
          </cell>
        </row>
        <row r="694">
          <cell r="AA694">
            <v>945</v>
          </cell>
        </row>
        <row r="695">
          <cell r="C695">
            <v>9100</v>
          </cell>
          <cell r="D695">
            <v>19974</v>
          </cell>
          <cell r="E695">
            <v>14622</v>
          </cell>
          <cell r="F695">
            <v>15528</v>
          </cell>
          <cell r="G695">
            <v>15155</v>
          </cell>
          <cell r="H695">
            <v>15155</v>
          </cell>
        </row>
        <row r="695">
          <cell r="P695">
            <v>15356</v>
          </cell>
        </row>
        <row r="695">
          <cell r="Y695">
            <v>15392</v>
          </cell>
        </row>
        <row r="695">
          <cell r="AA695">
            <v>16254</v>
          </cell>
        </row>
        <row r="696">
          <cell r="C696">
            <v>2798</v>
          </cell>
          <cell r="D696">
            <v>924</v>
          </cell>
          <cell r="E696">
            <v>1359</v>
          </cell>
          <cell r="F696">
            <v>1206</v>
          </cell>
          <cell r="G696">
            <v>2296</v>
          </cell>
          <cell r="H696">
            <v>2296</v>
          </cell>
        </row>
        <row r="696">
          <cell r="P696">
            <v>1165</v>
          </cell>
        </row>
        <row r="696">
          <cell r="Y696">
            <v>1232</v>
          </cell>
        </row>
        <row r="696">
          <cell r="AA696">
            <v>1301</v>
          </cell>
        </row>
        <row r="697">
          <cell r="C697">
            <v>39614</v>
          </cell>
          <cell r="D697">
            <v>27704</v>
          </cell>
          <cell r="E697">
            <v>13181</v>
          </cell>
          <cell r="F697">
            <v>30715</v>
          </cell>
          <cell r="G697">
            <v>20167</v>
          </cell>
          <cell r="H697">
            <v>20167</v>
          </cell>
        </row>
        <row r="697">
          <cell r="P697">
            <v>19332</v>
          </cell>
        </row>
        <row r="697">
          <cell r="Y697">
            <v>20063</v>
          </cell>
        </row>
        <row r="697">
          <cell r="AA697">
            <v>21187</v>
          </cell>
        </row>
        <row r="698"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</row>
        <row r="698">
          <cell r="P698">
            <v>0</v>
          </cell>
        </row>
        <row r="698">
          <cell r="Y698">
            <v>0</v>
          </cell>
        </row>
        <row r="698">
          <cell r="AA698">
            <v>0</v>
          </cell>
        </row>
        <row r="699"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</row>
        <row r="699">
          <cell r="P699">
            <v>0</v>
          </cell>
        </row>
        <row r="699">
          <cell r="Y699">
            <v>0</v>
          </cell>
        </row>
        <row r="699">
          <cell r="AA699">
            <v>0</v>
          </cell>
        </row>
        <row r="700"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</row>
        <row r="700">
          <cell r="P700">
            <v>0</v>
          </cell>
        </row>
        <row r="700">
          <cell r="Y700">
            <v>0</v>
          </cell>
        </row>
        <row r="700">
          <cell r="AA700">
            <v>0</v>
          </cell>
        </row>
        <row r="701">
          <cell r="C701">
            <v>0</v>
          </cell>
          <cell r="D701">
            <v>2625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</row>
        <row r="701">
          <cell r="P701">
            <v>0</v>
          </cell>
        </row>
        <row r="701">
          <cell r="Y701">
            <v>0</v>
          </cell>
        </row>
        <row r="701">
          <cell r="AA701">
            <v>0</v>
          </cell>
        </row>
        <row r="702">
          <cell r="C702">
            <v>14</v>
          </cell>
          <cell r="D702">
            <v>8</v>
          </cell>
          <cell r="E702">
            <v>62</v>
          </cell>
          <cell r="F702">
            <v>196</v>
          </cell>
          <cell r="G702">
            <v>21</v>
          </cell>
          <cell r="H702">
            <v>26</v>
          </cell>
        </row>
        <row r="702">
          <cell r="P702">
            <v>106</v>
          </cell>
        </row>
        <row r="702">
          <cell r="Y702">
            <v>118</v>
          </cell>
        </row>
        <row r="702">
          <cell r="AA702">
            <v>125</v>
          </cell>
        </row>
        <row r="703"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</row>
        <row r="703">
          <cell r="P703">
            <v>0</v>
          </cell>
        </row>
        <row r="703">
          <cell r="Y703">
            <v>0</v>
          </cell>
        </row>
        <row r="703">
          <cell r="AA703">
            <v>0</v>
          </cell>
        </row>
        <row r="704"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</row>
        <row r="704">
          <cell r="P704">
            <v>0</v>
          </cell>
        </row>
        <row r="704">
          <cell r="Y704">
            <v>0</v>
          </cell>
        </row>
        <row r="704">
          <cell r="AA704">
            <v>0</v>
          </cell>
        </row>
        <row r="705"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</row>
        <row r="705">
          <cell r="P705">
            <v>0</v>
          </cell>
        </row>
        <row r="705">
          <cell r="Y705">
            <v>0</v>
          </cell>
        </row>
        <row r="705">
          <cell r="AA705">
            <v>0</v>
          </cell>
        </row>
        <row r="706"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</row>
        <row r="706">
          <cell r="P706">
            <v>0</v>
          </cell>
        </row>
        <row r="706">
          <cell r="Y706">
            <v>0</v>
          </cell>
        </row>
        <row r="706">
          <cell r="AA706">
            <v>0</v>
          </cell>
        </row>
        <row r="707"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</row>
        <row r="707">
          <cell r="P707">
            <v>0</v>
          </cell>
        </row>
        <row r="707">
          <cell r="Y707">
            <v>0</v>
          </cell>
        </row>
        <row r="707">
          <cell r="AA707">
            <v>0</v>
          </cell>
        </row>
        <row r="708"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</row>
        <row r="708">
          <cell r="P708">
            <v>0</v>
          </cell>
        </row>
        <row r="708">
          <cell r="Y708">
            <v>0</v>
          </cell>
        </row>
        <row r="708">
          <cell r="AA708">
            <v>0</v>
          </cell>
        </row>
        <row r="709"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</row>
        <row r="709">
          <cell r="P709">
            <v>0</v>
          </cell>
        </row>
        <row r="709">
          <cell r="Y709">
            <v>0</v>
          </cell>
        </row>
        <row r="709">
          <cell r="AA709">
            <v>0</v>
          </cell>
        </row>
        <row r="710"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</row>
        <row r="710">
          <cell r="P710">
            <v>0</v>
          </cell>
        </row>
        <row r="710">
          <cell r="Y710">
            <v>0</v>
          </cell>
        </row>
        <row r="710">
          <cell r="AA710">
            <v>0</v>
          </cell>
        </row>
        <row r="711"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</row>
        <row r="711">
          <cell r="P711">
            <v>0</v>
          </cell>
        </row>
        <row r="711">
          <cell r="Y711">
            <v>0</v>
          </cell>
        </row>
        <row r="711">
          <cell r="AA711">
            <v>0</v>
          </cell>
        </row>
        <row r="712"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</row>
        <row r="712">
          <cell r="P712">
            <v>0</v>
          </cell>
        </row>
        <row r="712">
          <cell r="Y712">
            <v>0</v>
          </cell>
        </row>
        <row r="712">
          <cell r="AA712">
            <v>0</v>
          </cell>
        </row>
        <row r="713"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</row>
        <row r="713">
          <cell r="P713">
            <v>0</v>
          </cell>
        </row>
        <row r="713">
          <cell r="Y713">
            <v>0</v>
          </cell>
        </row>
        <row r="713">
          <cell r="AA713">
            <v>0</v>
          </cell>
        </row>
        <row r="714"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</row>
        <row r="714">
          <cell r="P714">
            <v>0</v>
          </cell>
        </row>
        <row r="714">
          <cell r="Y714">
            <v>0</v>
          </cell>
        </row>
        <row r="714">
          <cell r="AA714">
            <v>0</v>
          </cell>
        </row>
        <row r="715"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</row>
        <row r="715">
          <cell r="P715">
            <v>0</v>
          </cell>
        </row>
        <row r="715">
          <cell r="Y715">
            <v>0</v>
          </cell>
        </row>
        <row r="715">
          <cell r="AA715">
            <v>0</v>
          </cell>
        </row>
        <row r="716"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-52</v>
          </cell>
          <cell r="H716">
            <v>0</v>
          </cell>
        </row>
        <row r="716">
          <cell r="P716">
            <v>0</v>
          </cell>
        </row>
        <row r="716">
          <cell r="Y716">
            <v>0</v>
          </cell>
        </row>
        <row r="716">
          <cell r="AA716">
            <v>0</v>
          </cell>
        </row>
        <row r="717">
          <cell r="C717">
            <v>217</v>
          </cell>
          <cell r="D717">
            <v>272</v>
          </cell>
          <cell r="E717">
            <v>252</v>
          </cell>
          <cell r="F717">
            <v>176</v>
          </cell>
          <cell r="G717">
            <v>337</v>
          </cell>
          <cell r="H717">
            <v>285</v>
          </cell>
        </row>
        <row r="717">
          <cell r="P717">
            <v>187</v>
          </cell>
        </row>
        <row r="717">
          <cell r="Y717">
            <v>196</v>
          </cell>
        </row>
        <row r="717">
          <cell r="AA717">
            <v>209</v>
          </cell>
        </row>
        <row r="718">
          <cell r="C718">
            <v>1156</v>
          </cell>
          <cell r="D718">
            <v>1749</v>
          </cell>
          <cell r="E718">
            <v>2161</v>
          </cell>
          <cell r="F718">
            <v>2242</v>
          </cell>
          <cell r="G718">
            <v>3565</v>
          </cell>
          <cell r="H718">
            <v>3565</v>
          </cell>
        </row>
        <row r="718">
          <cell r="P718">
            <v>2256</v>
          </cell>
        </row>
        <row r="718">
          <cell r="Y718">
            <v>2312</v>
          </cell>
        </row>
        <row r="718">
          <cell r="AA718">
            <v>2440</v>
          </cell>
        </row>
        <row r="719">
          <cell r="C719">
            <v>3184</v>
          </cell>
          <cell r="D719">
            <v>3003</v>
          </cell>
          <cell r="E719">
            <v>3564</v>
          </cell>
          <cell r="F719">
            <v>4380</v>
          </cell>
          <cell r="G719">
            <v>4420</v>
          </cell>
          <cell r="H719">
            <v>4420</v>
          </cell>
        </row>
        <row r="719">
          <cell r="P719">
            <v>4070</v>
          </cell>
        </row>
        <row r="719">
          <cell r="Y719">
            <v>4335</v>
          </cell>
        </row>
        <row r="719">
          <cell r="AA719">
            <v>4577</v>
          </cell>
        </row>
        <row r="720">
          <cell r="C720">
            <v>333</v>
          </cell>
          <cell r="D720">
            <v>405</v>
          </cell>
          <cell r="E720">
            <v>422</v>
          </cell>
          <cell r="F720">
            <v>520</v>
          </cell>
          <cell r="G720">
            <v>640</v>
          </cell>
          <cell r="H720">
            <v>640</v>
          </cell>
        </row>
        <row r="720">
          <cell r="P720">
            <v>549</v>
          </cell>
        </row>
        <row r="720">
          <cell r="Y720">
            <v>581</v>
          </cell>
        </row>
        <row r="720">
          <cell r="AA720">
            <v>614</v>
          </cell>
        </row>
        <row r="721"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</row>
        <row r="721">
          <cell r="P721">
            <v>0</v>
          </cell>
        </row>
        <row r="721">
          <cell r="Y721">
            <v>0</v>
          </cell>
        </row>
        <row r="721">
          <cell r="AA721">
            <v>0</v>
          </cell>
        </row>
        <row r="722">
          <cell r="C722">
            <v>1910</v>
          </cell>
          <cell r="D722">
            <v>1719</v>
          </cell>
          <cell r="E722">
            <v>2966</v>
          </cell>
          <cell r="F722">
            <v>3715</v>
          </cell>
          <cell r="G722">
            <v>2432</v>
          </cell>
          <cell r="H722">
            <v>2477</v>
          </cell>
        </row>
        <row r="722">
          <cell r="P722">
            <v>2880</v>
          </cell>
        </row>
        <row r="722">
          <cell r="Y722">
            <v>2911</v>
          </cell>
        </row>
        <row r="722">
          <cell r="AA722">
            <v>3074</v>
          </cell>
        </row>
        <row r="723">
          <cell r="C723">
            <v>10775</v>
          </cell>
          <cell r="D723">
            <v>14610</v>
          </cell>
          <cell r="E723">
            <v>1049</v>
          </cell>
          <cell r="F723">
            <v>5421</v>
          </cell>
          <cell r="G723">
            <v>821</v>
          </cell>
          <cell r="H723">
            <v>771</v>
          </cell>
        </row>
        <row r="723">
          <cell r="P723">
            <v>4158</v>
          </cell>
        </row>
        <row r="723">
          <cell r="Y723">
            <v>4694</v>
          </cell>
        </row>
        <row r="723">
          <cell r="AA723">
            <v>4956</v>
          </cell>
        </row>
        <row r="724">
          <cell r="C724">
            <v>186</v>
          </cell>
          <cell r="D724">
            <v>125</v>
          </cell>
          <cell r="E724">
            <v>239</v>
          </cell>
          <cell r="F724">
            <v>137</v>
          </cell>
          <cell r="G724">
            <v>169</v>
          </cell>
          <cell r="H724">
            <v>169</v>
          </cell>
        </row>
        <row r="724">
          <cell r="P724">
            <v>144</v>
          </cell>
        </row>
        <row r="724">
          <cell r="Y724">
            <v>152</v>
          </cell>
        </row>
        <row r="724">
          <cell r="AA724">
            <v>160</v>
          </cell>
        </row>
        <row r="725">
          <cell r="C725">
            <v>543</v>
          </cell>
          <cell r="D725">
            <v>1032</v>
          </cell>
          <cell r="E725">
            <v>1021</v>
          </cell>
          <cell r="F725">
            <v>932</v>
          </cell>
          <cell r="G725">
            <v>1219</v>
          </cell>
          <cell r="H725">
            <v>1209</v>
          </cell>
        </row>
        <row r="725">
          <cell r="P725">
            <v>956</v>
          </cell>
        </row>
        <row r="725">
          <cell r="Y725">
            <v>964</v>
          </cell>
        </row>
        <row r="725">
          <cell r="AA725">
            <v>1019</v>
          </cell>
        </row>
        <row r="726"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</row>
        <row r="726">
          <cell r="P726">
            <v>0</v>
          </cell>
        </row>
        <row r="726">
          <cell r="Y726">
            <v>0</v>
          </cell>
        </row>
        <row r="726">
          <cell r="AA726">
            <v>0</v>
          </cell>
        </row>
        <row r="727">
          <cell r="C727">
            <v>2</v>
          </cell>
          <cell r="D727">
            <v>1</v>
          </cell>
          <cell r="E727">
            <v>1</v>
          </cell>
          <cell r="F727">
            <v>0</v>
          </cell>
          <cell r="G727">
            <v>0</v>
          </cell>
          <cell r="H727">
            <v>0</v>
          </cell>
        </row>
        <row r="727">
          <cell r="P727">
            <v>0</v>
          </cell>
        </row>
        <row r="727">
          <cell r="Y727">
            <v>0</v>
          </cell>
        </row>
        <row r="727">
          <cell r="AA727">
            <v>0</v>
          </cell>
        </row>
        <row r="728">
          <cell r="C728">
            <v>2</v>
          </cell>
          <cell r="D728">
            <v>1</v>
          </cell>
          <cell r="E728">
            <v>1</v>
          </cell>
          <cell r="F728">
            <v>0</v>
          </cell>
          <cell r="G728">
            <v>0</v>
          </cell>
          <cell r="H728">
            <v>0</v>
          </cell>
        </row>
        <row r="728">
          <cell r="P728">
            <v>0</v>
          </cell>
        </row>
        <row r="728">
          <cell r="Y728">
            <v>0</v>
          </cell>
        </row>
        <row r="728">
          <cell r="AA728">
            <v>0</v>
          </cell>
        </row>
        <row r="729"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</row>
        <row r="729">
          <cell r="P729">
            <v>0</v>
          </cell>
        </row>
        <row r="729">
          <cell r="Y729">
            <v>0</v>
          </cell>
        </row>
        <row r="729">
          <cell r="AA729">
            <v>0</v>
          </cell>
        </row>
        <row r="731"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</row>
        <row r="731">
          <cell r="P731">
            <v>0</v>
          </cell>
        </row>
        <row r="731">
          <cell r="Y731">
            <v>0</v>
          </cell>
        </row>
        <row r="731">
          <cell r="AA731">
            <v>0</v>
          </cell>
        </row>
        <row r="733"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</row>
        <row r="733">
          <cell r="P733">
            <v>0</v>
          </cell>
        </row>
        <row r="733">
          <cell r="Y733">
            <v>0</v>
          </cell>
        </row>
        <row r="733">
          <cell r="AA733">
            <v>0</v>
          </cell>
        </row>
        <row r="734"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</row>
        <row r="734">
          <cell r="P734">
            <v>0</v>
          </cell>
        </row>
        <row r="734">
          <cell r="Y734">
            <v>0</v>
          </cell>
        </row>
        <row r="734">
          <cell r="AA734">
            <v>0</v>
          </cell>
        </row>
        <row r="736"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</row>
        <row r="736">
          <cell r="P736">
            <v>0</v>
          </cell>
        </row>
        <row r="736">
          <cell r="Y736">
            <v>0</v>
          </cell>
        </row>
        <row r="736">
          <cell r="AA736">
            <v>0</v>
          </cell>
        </row>
        <row r="737"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</row>
        <row r="737">
          <cell r="P737">
            <v>0</v>
          </cell>
        </row>
        <row r="737">
          <cell r="Y737">
            <v>0</v>
          </cell>
        </row>
        <row r="737">
          <cell r="AA737">
            <v>0</v>
          </cell>
        </row>
        <row r="738"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</row>
        <row r="738">
          <cell r="P738">
            <v>0</v>
          </cell>
        </row>
        <row r="738">
          <cell r="Y738">
            <v>0</v>
          </cell>
        </row>
        <row r="738">
          <cell r="AA738">
            <v>0</v>
          </cell>
        </row>
        <row r="739"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</row>
        <row r="739">
          <cell r="P739">
            <v>0</v>
          </cell>
        </row>
        <row r="739">
          <cell r="Y739">
            <v>0</v>
          </cell>
        </row>
        <row r="739">
          <cell r="AA739">
            <v>0</v>
          </cell>
        </row>
        <row r="740"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</row>
        <row r="740">
          <cell r="P740">
            <v>0</v>
          </cell>
        </row>
        <row r="740">
          <cell r="Y740">
            <v>0</v>
          </cell>
        </row>
        <row r="740">
          <cell r="AA740">
            <v>0</v>
          </cell>
        </row>
        <row r="741"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</row>
        <row r="741">
          <cell r="P741">
            <v>0</v>
          </cell>
        </row>
        <row r="741">
          <cell r="Y741">
            <v>0</v>
          </cell>
        </row>
        <row r="741">
          <cell r="AA741">
            <v>0</v>
          </cell>
        </row>
        <row r="742"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</row>
        <row r="742">
          <cell r="P742">
            <v>0</v>
          </cell>
        </row>
        <row r="742">
          <cell r="Y742">
            <v>0</v>
          </cell>
        </row>
        <row r="742">
          <cell r="AA742">
            <v>0</v>
          </cell>
        </row>
        <row r="743"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</row>
        <row r="743">
          <cell r="P743">
            <v>0</v>
          </cell>
        </row>
        <row r="743">
          <cell r="Y743">
            <v>0</v>
          </cell>
        </row>
        <row r="743">
          <cell r="AA743">
            <v>0</v>
          </cell>
        </row>
        <row r="745"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</row>
        <row r="745">
          <cell r="P745">
            <v>0</v>
          </cell>
        </row>
        <row r="745">
          <cell r="Y745">
            <v>0</v>
          </cell>
        </row>
        <row r="745">
          <cell r="AA745">
            <v>0</v>
          </cell>
        </row>
        <row r="746"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</row>
        <row r="746">
          <cell r="P746">
            <v>0</v>
          </cell>
        </row>
        <row r="746">
          <cell r="Y746">
            <v>0</v>
          </cell>
        </row>
        <row r="746">
          <cell r="AA746">
            <v>0</v>
          </cell>
        </row>
        <row r="748"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</row>
        <row r="748">
          <cell r="P748">
            <v>0</v>
          </cell>
        </row>
        <row r="748">
          <cell r="Y748">
            <v>0</v>
          </cell>
        </row>
        <row r="748">
          <cell r="AA748">
            <v>0</v>
          </cell>
        </row>
        <row r="749"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</row>
        <row r="749">
          <cell r="P749">
            <v>0</v>
          </cell>
        </row>
        <row r="749">
          <cell r="Y749">
            <v>0</v>
          </cell>
        </row>
        <row r="749">
          <cell r="AA749">
            <v>0</v>
          </cell>
        </row>
        <row r="750"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</row>
        <row r="750">
          <cell r="P750">
            <v>0</v>
          </cell>
        </row>
        <row r="750">
          <cell r="Y750">
            <v>0</v>
          </cell>
        </row>
        <row r="750">
          <cell r="AA750">
            <v>0</v>
          </cell>
        </row>
        <row r="751">
          <cell r="C751">
            <v>39</v>
          </cell>
          <cell r="D751">
            <v>180</v>
          </cell>
          <cell r="E751">
            <v>224</v>
          </cell>
          <cell r="F751">
            <v>0</v>
          </cell>
          <cell r="G751">
            <v>196</v>
          </cell>
          <cell r="H751">
            <v>196</v>
          </cell>
        </row>
        <row r="751">
          <cell r="P751">
            <v>77</v>
          </cell>
        </row>
        <row r="751">
          <cell r="Y751">
            <v>52</v>
          </cell>
        </row>
        <row r="751">
          <cell r="AA751">
            <v>293</v>
          </cell>
        </row>
        <row r="752">
          <cell r="C752">
            <v>39</v>
          </cell>
          <cell r="D752">
            <v>180</v>
          </cell>
          <cell r="E752">
            <v>224</v>
          </cell>
          <cell r="F752">
            <v>0</v>
          </cell>
          <cell r="G752">
            <v>196</v>
          </cell>
          <cell r="H752">
            <v>196</v>
          </cell>
        </row>
        <row r="752">
          <cell r="P752">
            <v>77</v>
          </cell>
        </row>
        <row r="752">
          <cell r="Y752">
            <v>52</v>
          </cell>
        </row>
        <row r="752">
          <cell r="AA752">
            <v>293</v>
          </cell>
        </row>
        <row r="753"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</row>
        <row r="753">
          <cell r="P753">
            <v>0</v>
          </cell>
        </row>
        <row r="753">
          <cell r="Y753">
            <v>0</v>
          </cell>
        </row>
        <row r="753">
          <cell r="AA753">
            <v>0</v>
          </cell>
        </row>
        <row r="755"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</row>
        <row r="755">
          <cell r="P755">
            <v>0</v>
          </cell>
        </row>
        <row r="755">
          <cell r="Y755">
            <v>0</v>
          </cell>
        </row>
        <row r="755">
          <cell r="AA755">
            <v>0</v>
          </cell>
        </row>
        <row r="756"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</row>
        <row r="756">
          <cell r="P756">
            <v>0</v>
          </cell>
        </row>
        <row r="756">
          <cell r="Y756">
            <v>0</v>
          </cell>
        </row>
        <row r="756">
          <cell r="AA756">
            <v>0</v>
          </cell>
        </row>
        <row r="757"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</row>
        <row r="757">
          <cell r="P757">
            <v>0</v>
          </cell>
        </row>
        <row r="757">
          <cell r="Y757">
            <v>0</v>
          </cell>
        </row>
        <row r="757">
          <cell r="AA757">
            <v>0</v>
          </cell>
        </row>
        <row r="758">
          <cell r="C758">
            <v>1872</v>
          </cell>
          <cell r="D758">
            <v>1019</v>
          </cell>
          <cell r="E758">
            <v>1528</v>
          </cell>
          <cell r="F758">
            <v>1977</v>
          </cell>
          <cell r="G758">
            <v>2589</v>
          </cell>
          <cell r="H758">
            <v>2589</v>
          </cell>
        </row>
        <row r="758">
          <cell r="P758">
            <v>1856</v>
          </cell>
        </row>
        <row r="758">
          <cell r="Y758">
            <v>1968</v>
          </cell>
        </row>
        <row r="758">
          <cell r="AA758">
            <v>2077</v>
          </cell>
        </row>
        <row r="759"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</row>
        <row r="759">
          <cell r="P759">
            <v>0</v>
          </cell>
        </row>
        <row r="759">
          <cell r="Y759">
            <v>0</v>
          </cell>
        </row>
        <row r="759">
          <cell r="AA759">
            <v>0</v>
          </cell>
        </row>
        <row r="760">
          <cell r="C760">
            <v>1872</v>
          </cell>
          <cell r="D760">
            <v>1019</v>
          </cell>
          <cell r="E760">
            <v>1528</v>
          </cell>
          <cell r="F760">
            <v>1977</v>
          </cell>
          <cell r="G760">
            <v>2589</v>
          </cell>
          <cell r="H760">
            <v>2589</v>
          </cell>
        </row>
        <row r="760">
          <cell r="P760">
            <v>1856</v>
          </cell>
        </row>
        <row r="760">
          <cell r="Y760">
            <v>1968</v>
          </cell>
        </row>
        <row r="760">
          <cell r="AA760">
            <v>2077</v>
          </cell>
        </row>
        <row r="761"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</row>
        <row r="761">
          <cell r="P761">
            <v>0</v>
          </cell>
        </row>
        <row r="761">
          <cell r="Y761">
            <v>0</v>
          </cell>
        </row>
        <row r="761">
          <cell r="AA761">
            <v>0</v>
          </cell>
        </row>
        <row r="762"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</row>
        <row r="762">
          <cell r="P762">
            <v>0</v>
          </cell>
        </row>
        <row r="762">
          <cell r="Y762">
            <v>0</v>
          </cell>
        </row>
        <row r="762">
          <cell r="AA762">
            <v>0</v>
          </cell>
        </row>
        <row r="763"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</row>
        <row r="763">
          <cell r="P763">
            <v>0</v>
          </cell>
        </row>
        <row r="763">
          <cell r="Y763">
            <v>0</v>
          </cell>
        </row>
        <row r="763">
          <cell r="AA763">
            <v>0</v>
          </cell>
        </row>
        <row r="764"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</row>
        <row r="764">
          <cell r="P764">
            <v>0</v>
          </cell>
        </row>
        <row r="764">
          <cell r="Y764">
            <v>0</v>
          </cell>
        </row>
        <row r="764">
          <cell r="AA764">
            <v>0</v>
          </cell>
        </row>
        <row r="765"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</row>
        <row r="765">
          <cell r="P765">
            <v>0</v>
          </cell>
        </row>
        <row r="765">
          <cell r="Y765">
            <v>0</v>
          </cell>
        </row>
        <row r="765">
          <cell r="AA765">
            <v>0</v>
          </cell>
        </row>
        <row r="766"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</row>
        <row r="766">
          <cell r="P766">
            <v>0</v>
          </cell>
        </row>
        <row r="766">
          <cell r="Y766">
            <v>0</v>
          </cell>
        </row>
        <row r="766">
          <cell r="AA766">
            <v>0</v>
          </cell>
        </row>
        <row r="813">
          <cell r="B813">
            <v>0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</row>
        <row r="813">
          <cell r="P813">
            <v>0</v>
          </cell>
        </row>
        <row r="813">
          <cell r="Y813">
            <v>0</v>
          </cell>
        </row>
        <row r="813">
          <cell r="AA813">
            <v>0</v>
          </cell>
        </row>
        <row r="814">
          <cell r="B814">
            <v>0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</row>
        <row r="814">
          <cell r="P814">
            <v>0</v>
          </cell>
        </row>
        <row r="814">
          <cell r="Y814">
            <v>0</v>
          </cell>
        </row>
        <row r="814">
          <cell r="AA814">
            <v>0</v>
          </cell>
        </row>
        <row r="815">
          <cell r="B815">
            <v>0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</row>
        <row r="815">
          <cell r="P815">
            <v>0</v>
          </cell>
        </row>
        <row r="815">
          <cell r="Y815">
            <v>0</v>
          </cell>
        </row>
        <row r="815">
          <cell r="AA815">
            <v>0</v>
          </cell>
        </row>
        <row r="816"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</row>
        <row r="816">
          <cell r="P816">
            <v>0</v>
          </cell>
        </row>
        <row r="816">
          <cell r="Y816">
            <v>0</v>
          </cell>
        </row>
        <row r="816">
          <cell r="AA816">
            <v>0</v>
          </cell>
        </row>
        <row r="817">
          <cell r="B817">
            <v>0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</row>
        <row r="817">
          <cell r="P817">
            <v>0</v>
          </cell>
        </row>
        <row r="817">
          <cell r="Y817">
            <v>0</v>
          </cell>
        </row>
        <row r="817">
          <cell r="AA817">
            <v>0</v>
          </cell>
        </row>
        <row r="818"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</row>
        <row r="818">
          <cell r="P818">
            <v>0</v>
          </cell>
        </row>
        <row r="818">
          <cell r="Y818">
            <v>0</v>
          </cell>
        </row>
        <row r="818">
          <cell r="AA818">
            <v>0</v>
          </cell>
        </row>
        <row r="819"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</row>
        <row r="819">
          <cell r="P819">
            <v>0</v>
          </cell>
        </row>
        <row r="819">
          <cell r="Y819">
            <v>0</v>
          </cell>
        </row>
        <row r="819">
          <cell r="AA819">
            <v>0</v>
          </cell>
        </row>
        <row r="820"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</row>
        <row r="820">
          <cell r="P820">
            <v>0</v>
          </cell>
        </row>
        <row r="820">
          <cell r="Y820">
            <v>0</v>
          </cell>
        </row>
        <row r="820">
          <cell r="AA820">
            <v>0</v>
          </cell>
        </row>
        <row r="821"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</row>
        <row r="821">
          <cell r="P821">
            <v>0</v>
          </cell>
        </row>
        <row r="821">
          <cell r="Y821">
            <v>0</v>
          </cell>
        </row>
        <row r="821">
          <cell r="AA821">
            <v>0</v>
          </cell>
        </row>
        <row r="822"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</row>
        <row r="822">
          <cell r="P822">
            <v>0</v>
          </cell>
        </row>
        <row r="822">
          <cell r="Y822">
            <v>0</v>
          </cell>
        </row>
        <row r="822">
          <cell r="AA822">
            <v>0</v>
          </cell>
        </row>
        <row r="823">
          <cell r="B823">
            <v>0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</row>
        <row r="823">
          <cell r="P823">
            <v>0</v>
          </cell>
        </row>
        <row r="823">
          <cell r="Y823">
            <v>0</v>
          </cell>
        </row>
        <row r="823">
          <cell r="AA823">
            <v>0</v>
          </cell>
        </row>
        <row r="824"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</row>
        <row r="824">
          <cell r="P824">
            <v>0</v>
          </cell>
        </row>
        <row r="824">
          <cell r="Y824">
            <v>0</v>
          </cell>
        </row>
        <row r="824">
          <cell r="AA824">
            <v>0</v>
          </cell>
        </row>
        <row r="825">
          <cell r="B825">
            <v>0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</row>
        <row r="825">
          <cell r="P825">
            <v>0</v>
          </cell>
        </row>
        <row r="825">
          <cell r="Y825">
            <v>0</v>
          </cell>
        </row>
        <row r="825">
          <cell r="AA825">
            <v>0</v>
          </cell>
        </row>
        <row r="826">
          <cell r="B826">
            <v>0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</row>
        <row r="826">
          <cell r="P826">
            <v>0</v>
          </cell>
        </row>
        <row r="826">
          <cell r="Y826">
            <v>0</v>
          </cell>
        </row>
        <row r="826">
          <cell r="AA826">
            <v>0</v>
          </cell>
        </row>
        <row r="827">
          <cell r="B827">
            <v>0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</row>
        <row r="827">
          <cell r="P827">
            <v>0</v>
          </cell>
        </row>
        <row r="827">
          <cell r="Y827">
            <v>0</v>
          </cell>
        </row>
        <row r="827">
          <cell r="AA827">
            <v>0</v>
          </cell>
        </row>
        <row r="835"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</row>
        <row r="835">
          <cell r="P835">
            <v>0</v>
          </cell>
        </row>
        <row r="835">
          <cell r="Y835">
            <v>0</v>
          </cell>
        </row>
        <row r="835">
          <cell r="AA835">
            <v>0</v>
          </cell>
        </row>
        <row r="836"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</row>
        <row r="836">
          <cell r="P836">
            <v>0</v>
          </cell>
        </row>
        <row r="836">
          <cell r="Y836">
            <v>0</v>
          </cell>
        </row>
        <row r="836">
          <cell r="AA836">
            <v>0</v>
          </cell>
        </row>
        <row r="837"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</row>
        <row r="837">
          <cell r="P837">
            <v>0</v>
          </cell>
        </row>
        <row r="837">
          <cell r="Y837">
            <v>0</v>
          </cell>
        </row>
        <row r="837">
          <cell r="AA837">
            <v>0</v>
          </cell>
        </row>
        <row r="838"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</row>
        <row r="838">
          <cell r="P838">
            <v>0</v>
          </cell>
        </row>
        <row r="838">
          <cell r="Y838">
            <v>0</v>
          </cell>
        </row>
        <row r="838">
          <cell r="AA838">
            <v>0</v>
          </cell>
        </row>
        <row r="839"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</row>
        <row r="839">
          <cell r="P839">
            <v>0</v>
          </cell>
        </row>
        <row r="839">
          <cell r="Y839">
            <v>0</v>
          </cell>
        </row>
        <row r="839">
          <cell r="AA839">
            <v>0</v>
          </cell>
        </row>
        <row r="840"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</row>
        <row r="840">
          <cell r="P840">
            <v>0</v>
          </cell>
        </row>
        <row r="840">
          <cell r="Y840">
            <v>0</v>
          </cell>
        </row>
        <row r="840">
          <cell r="AA840">
            <v>0</v>
          </cell>
        </row>
        <row r="841"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</row>
        <row r="841">
          <cell r="P841">
            <v>0</v>
          </cell>
        </row>
        <row r="841">
          <cell r="Y841">
            <v>0</v>
          </cell>
        </row>
        <row r="841">
          <cell r="AA841">
            <v>0</v>
          </cell>
        </row>
        <row r="842"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</row>
        <row r="842">
          <cell r="P842">
            <v>0</v>
          </cell>
        </row>
        <row r="842">
          <cell r="Y842">
            <v>0</v>
          </cell>
        </row>
        <row r="842">
          <cell r="AA842">
            <v>0</v>
          </cell>
        </row>
        <row r="843"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</row>
        <row r="843">
          <cell r="P843">
            <v>0</v>
          </cell>
        </row>
        <row r="843">
          <cell r="Y843">
            <v>0</v>
          </cell>
        </row>
        <row r="843">
          <cell r="AA843">
            <v>0</v>
          </cell>
        </row>
        <row r="844"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</row>
        <row r="844">
          <cell r="P844">
            <v>0</v>
          </cell>
        </row>
        <row r="844">
          <cell r="Y844">
            <v>0</v>
          </cell>
        </row>
        <row r="844">
          <cell r="AA844">
            <v>0</v>
          </cell>
        </row>
        <row r="845"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</row>
        <row r="845">
          <cell r="P845">
            <v>0</v>
          </cell>
        </row>
        <row r="845">
          <cell r="Y845">
            <v>0</v>
          </cell>
        </row>
        <row r="845">
          <cell r="AA845">
            <v>0</v>
          </cell>
        </row>
        <row r="846"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</row>
        <row r="846">
          <cell r="P846">
            <v>0</v>
          </cell>
        </row>
        <row r="846">
          <cell r="Y846">
            <v>0</v>
          </cell>
        </row>
        <row r="846">
          <cell r="AA846">
            <v>0</v>
          </cell>
        </row>
        <row r="847"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</row>
        <row r="847">
          <cell r="P847">
            <v>0</v>
          </cell>
        </row>
        <row r="847">
          <cell r="Y847">
            <v>0</v>
          </cell>
        </row>
        <row r="847">
          <cell r="AA847">
            <v>0</v>
          </cell>
        </row>
        <row r="848"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</row>
        <row r="848">
          <cell r="P848">
            <v>0</v>
          </cell>
        </row>
        <row r="848">
          <cell r="Y848">
            <v>0</v>
          </cell>
        </row>
        <row r="848">
          <cell r="AA848">
            <v>0</v>
          </cell>
        </row>
        <row r="849"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</row>
        <row r="849">
          <cell r="P849">
            <v>0</v>
          </cell>
        </row>
        <row r="849">
          <cell r="Y849">
            <v>0</v>
          </cell>
        </row>
        <row r="849">
          <cell r="AA849">
            <v>0</v>
          </cell>
        </row>
        <row r="850"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</row>
        <row r="850">
          <cell r="P850">
            <v>0</v>
          </cell>
        </row>
        <row r="850">
          <cell r="Y850">
            <v>0</v>
          </cell>
        </row>
        <row r="850">
          <cell r="AA850">
            <v>0</v>
          </cell>
        </row>
        <row r="851"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</row>
        <row r="851">
          <cell r="P851">
            <v>0</v>
          </cell>
        </row>
        <row r="851">
          <cell r="Y851">
            <v>0</v>
          </cell>
        </row>
        <row r="851">
          <cell r="AA851">
            <v>0</v>
          </cell>
        </row>
        <row r="852"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</row>
        <row r="852">
          <cell r="P852">
            <v>0</v>
          </cell>
        </row>
        <row r="852">
          <cell r="Y852">
            <v>0</v>
          </cell>
        </row>
        <row r="852">
          <cell r="AA852">
            <v>0</v>
          </cell>
        </row>
        <row r="853"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</row>
        <row r="853">
          <cell r="P853">
            <v>0</v>
          </cell>
        </row>
        <row r="853">
          <cell r="Y853">
            <v>0</v>
          </cell>
        </row>
        <row r="853">
          <cell r="AA853">
            <v>0</v>
          </cell>
        </row>
        <row r="854"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</row>
        <row r="854">
          <cell r="P854">
            <v>0</v>
          </cell>
        </row>
        <row r="854">
          <cell r="Y854">
            <v>0</v>
          </cell>
        </row>
        <row r="854">
          <cell r="AA854">
            <v>0</v>
          </cell>
        </row>
        <row r="855"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</row>
        <row r="855">
          <cell r="P855">
            <v>0</v>
          </cell>
        </row>
        <row r="855">
          <cell r="Y855">
            <v>0</v>
          </cell>
        </row>
        <row r="855">
          <cell r="AA855">
            <v>0</v>
          </cell>
        </row>
        <row r="856"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</row>
        <row r="856">
          <cell r="P856">
            <v>0</v>
          </cell>
        </row>
        <row r="856">
          <cell r="Y856">
            <v>0</v>
          </cell>
        </row>
        <row r="856">
          <cell r="AA856">
            <v>0</v>
          </cell>
        </row>
        <row r="857"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</row>
        <row r="857">
          <cell r="P857">
            <v>0</v>
          </cell>
        </row>
        <row r="857">
          <cell r="Y857">
            <v>0</v>
          </cell>
        </row>
        <row r="857">
          <cell r="AA857">
            <v>0</v>
          </cell>
        </row>
        <row r="858"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</row>
        <row r="858">
          <cell r="P858">
            <v>0</v>
          </cell>
        </row>
        <row r="858">
          <cell r="Y858">
            <v>0</v>
          </cell>
        </row>
        <row r="858">
          <cell r="AA858">
            <v>0</v>
          </cell>
        </row>
        <row r="859"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</row>
        <row r="859">
          <cell r="P859">
            <v>0</v>
          </cell>
        </row>
        <row r="859">
          <cell r="Y859">
            <v>0</v>
          </cell>
        </row>
        <row r="859">
          <cell r="AA859">
            <v>0</v>
          </cell>
        </row>
        <row r="860"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</row>
        <row r="860">
          <cell r="P860">
            <v>0</v>
          </cell>
        </row>
        <row r="860">
          <cell r="Y860">
            <v>0</v>
          </cell>
        </row>
        <row r="860">
          <cell r="AA860">
            <v>0</v>
          </cell>
        </row>
        <row r="861"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</row>
        <row r="861">
          <cell r="P861">
            <v>0</v>
          </cell>
        </row>
        <row r="861">
          <cell r="Y861">
            <v>0</v>
          </cell>
        </row>
        <row r="861">
          <cell r="AA861">
            <v>0</v>
          </cell>
        </row>
        <row r="862"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</row>
        <row r="862">
          <cell r="P862">
            <v>0</v>
          </cell>
        </row>
        <row r="862">
          <cell r="Y862">
            <v>0</v>
          </cell>
        </row>
        <row r="862">
          <cell r="AA862">
            <v>0</v>
          </cell>
        </row>
        <row r="863"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</row>
        <row r="863">
          <cell r="P863">
            <v>0</v>
          </cell>
        </row>
        <row r="863">
          <cell r="Y863">
            <v>0</v>
          </cell>
        </row>
        <row r="863">
          <cell r="AA863">
            <v>0</v>
          </cell>
        </row>
        <row r="864"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</row>
        <row r="864">
          <cell r="P864">
            <v>0</v>
          </cell>
        </row>
        <row r="864">
          <cell r="Y864">
            <v>0</v>
          </cell>
        </row>
        <row r="864">
          <cell r="AA864">
            <v>0</v>
          </cell>
        </row>
        <row r="865"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</row>
        <row r="865">
          <cell r="P865">
            <v>0</v>
          </cell>
        </row>
        <row r="865">
          <cell r="Y865">
            <v>0</v>
          </cell>
        </row>
        <row r="865">
          <cell r="AA865">
            <v>0</v>
          </cell>
        </row>
        <row r="866"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</row>
        <row r="866">
          <cell r="P866">
            <v>0</v>
          </cell>
        </row>
        <row r="866">
          <cell r="Y866">
            <v>0</v>
          </cell>
        </row>
        <row r="866">
          <cell r="AA866">
            <v>0</v>
          </cell>
        </row>
        <row r="867"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</row>
        <row r="867">
          <cell r="P867">
            <v>0</v>
          </cell>
        </row>
        <row r="867">
          <cell r="Y867">
            <v>0</v>
          </cell>
        </row>
        <row r="867">
          <cell r="AA867">
            <v>0</v>
          </cell>
        </row>
        <row r="868"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</row>
        <row r="868">
          <cell r="P868">
            <v>0</v>
          </cell>
        </row>
        <row r="868">
          <cell r="Y868">
            <v>0</v>
          </cell>
        </row>
        <row r="868">
          <cell r="AA868">
            <v>0</v>
          </cell>
        </row>
        <row r="869"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</row>
        <row r="869">
          <cell r="P869">
            <v>0</v>
          </cell>
        </row>
        <row r="869">
          <cell r="Y869">
            <v>0</v>
          </cell>
        </row>
        <row r="869">
          <cell r="AA869">
            <v>0</v>
          </cell>
        </row>
        <row r="870"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</row>
        <row r="870">
          <cell r="P870">
            <v>0</v>
          </cell>
        </row>
        <row r="870">
          <cell r="Y870">
            <v>0</v>
          </cell>
        </row>
        <row r="870">
          <cell r="AA870">
            <v>0</v>
          </cell>
        </row>
        <row r="871"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</row>
        <row r="871">
          <cell r="P871">
            <v>0</v>
          </cell>
        </row>
        <row r="871">
          <cell r="Y871">
            <v>0</v>
          </cell>
        </row>
        <row r="871">
          <cell r="AA871">
            <v>0</v>
          </cell>
        </row>
        <row r="872"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</row>
        <row r="872">
          <cell r="P872">
            <v>0</v>
          </cell>
        </row>
        <row r="872">
          <cell r="Y872">
            <v>0</v>
          </cell>
        </row>
        <row r="872">
          <cell r="AA872">
            <v>0</v>
          </cell>
        </row>
        <row r="873"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</row>
        <row r="873">
          <cell r="P873">
            <v>0</v>
          </cell>
        </row>
        <row r="873">
          <cell r="Y873">
            <v>0</v>
          </cell>
        </row>
        <row r="873">
          <cell r="AA873">
            <v>0</v>
          </cell>
        </row>
        <row r="874"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</row>
        <row r="874">
          <cell r="P874">
            <v>0</v>
          </cell>
        </row>
        <row r="874">
          <cell r="Y874">
            <v>0</v>
          </cell>
        </row>
        <row r="874">
          <cell r="AA874">
            <v>0</v>
          </cell>
        </row>
        <row r="875"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</row>
        <row r="875">
          <cell r="P875">
            <v>0</v>
          </cell>
        </row>
        <row r="875">
          <cell r="Y875">
            <v>0</v>
          </cell>
        </row>
        <row r="875">
          <cell r="AA875">
            <v>0</v>
          </cell>
        </row>
        <row r="876"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</row>
        <row r="876">
          <cell r="P876">
            <v>0</v>
          </cell>
        </row>
        <row r="876">
          <cell r="Y876">
            <v>0</v>
          </cell>
        </row>
        <row r="876">
          <cell r="AA876">
            <v>0</v>
          </cell>
        </row>
        <row r="877"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</row>
        <row r="877">
          <cell r="P877">
            <v>0</v>
          </cell>
        </row>
        <row r="877">
          <cell r="Y877">
            <v>0</v>
          </cell>
        </row>
        <row r="877">
          <cell r="AA877">
            <v>0</v>
          </cell>
        </row>
        <row r="878"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</row>
        <row r="878">
          <cell r="P878">
            <v>0</v>
          </cell>
        </row>
        <row r="878">
          <cell r="Y878">
            <v>0</v>
          </cell>
        </row>
        <row r="878">
          <cell r="AA878">
            <v>0</v>
          </cell>
        </row>
        <row r="879"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</row>
        <row r="879">
          <cell r="P879">
            <v>0</v>
          </cell>
        </row>
        <row r="879">
          <cell r="Y879">
            <v>0</v>
          </cell>
        </row>
        <row r="879">
          <cell r="AA879">
            <v>0</v>
          </cell>
        </row>
        <row r="881"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</row>
        <row r="881">
          <cell r="P881">
            <v>0</v>
          </cell>
        </row>
        <row r="881">
          <cell r="Y881">
            <v>0</v>
          </cell>
        </row>
        <row r="881">
          <cell r="AA881">
            <v>0</v>
          </cell>
        </row>
        <row r="883"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</row>
        <row r="883">
          <cell r="P883">
            <v>0</v>
          </cell>
        </row>
        <row r="883">
          <cell r="Y883">
            <v>0</v>
          </cell>
        </row>
        <row r="883">
          <cell r="AA883">
            <v>0</v>
          </cell>
        </row>
        <row r="884"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</row>
        <row r="884">
          <cell r="P884">
            <v>0</v>
          </cell>
        </row>
        <row r="884">
          <cell r="Y884">
            <v>0</v>
          </cell>
        </row>
        <row r="884">
          <cell r="AA884">
            <v>0</v>
          </cell>
        </row>
        <row r="886"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</row>
        <row r="886">
          <cell r="P886">
            <v>0</v>
          </cell>
        </row>
        <row r="886">
          <cell r="Y886">
            <v>0</v>
          </cell>
        </row>
        <row r="886">
          <cell r="AA886">
            <v>0</v>
          </cell>
        </row>
        <row r="887"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</row>
        <row r="887">
          <cell r="P887">
            <v>0</v>
          </cell>
        </row>
        <row r="887">
          <cell r="Y887">
            <v>0</v>
          </cell>
        </row>
        <row r="887">
          <cell r="AA887">
            <v>0</v>
          </cell>
        </row>
        <row r="888"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</row>
        <row r="888">
          <cell r="P888">
            <v>0</v>
          </cell>
        </row>
        <row r="888">
          <cell r="Y888">
            <v>0</v>
          </cell>
        </row>
        <row r="888">
          <cell r="AA888">
            <v>0</v>
          </cell>
        </row>
        <row r="889"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</row>
        <row r="889">
          <cell r="P889">
            <v>0</v>
          </cell>
        </row>
        <row r="889">
          <cell r="Y889">
            <v>0</v>
          </cell>
        </row>
        <row r="889">
          <cell r="AA889">
            <v>0</v>
          </cell>
        </row>
        <row r="890"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</row>
        <row r="890">
          <cell r="P890">
            <v>0</v>
          </cell>
        </row>
        <row r="890">
          <cell r="Y890">
            <v>0</v>
          </cell>
        </row>
        <row r="890">
          <cell r="AA890">
            <v>0</v>
          </cell>
        </row>
        <row r="891"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</row>
        <row r="891">
          <cell r="P891">
            <v>0</v>
          </cell>
        </row>
        <row r="891">
          <cell r="Y891">
            <v>0</v>
          </cell>
        </row>
        <row r="891">
          <cell r="AA891">
            <v>0</v>
          </cell>
        </row>
        <row r="892"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</row>
        <row r="892">
          <cell r="P892">
            <v>0</v>
          </cell>
        </row>
        <row r="892">
          <cell r="Y892">
            <v>0</v>
          </cell>
        </row>
        <row r="892">
          <cell r="AA892">
            <v>0</v>
          </cell>
        </row>
        <row r="893"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</row>
        <row r="893">
          <cell r="P893">
            <v>0</v>
          </cell>
        </row>
        <row r="893">
          <cell r="Y893">
            <v>0</v>
          </cell>
        </row>
        <row r="893">
          <cell r="AA893">
            <v>0</v>
          </cell>
        </row>
        <row r="895"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</row>
        <row r="895">
          <cell r="P895">
            <v>0</v>
          </cell>
        </row>
        <row r="895">
          <cell r="Y895">
            <v>0</v>
          </cell>
        </row>
        <row r="895">
          <cell r="AA895">
            <v>0</v>
          </cell>
        </row>
        <row r="896"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</row>
        <row r="896">
          <cell r="P896">
            <v>0</v>
          </cell>
        </row>
        <row r="896">
          <cell r="Y896">
            <v>0</v>
          </cell>
        </row>
        <row r="896">
          <cell r="AA896">
            <v>0</v>
          </cell>
        </row>
        <row r="898"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</row>
        <row r="898">
          <cell r="P898">
            <v>0</v>
          </cell>
        </row>
        <row r="898">
          <cell r="Y898">
            <v>0</v>
          </cell>
        </row>
        <row r="898">
          <cell r="AA898">
            <v>0</v>
          </cell>
        </row>
        <row r="899"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</row>
        <row r="899">
          <cell r="P899">
            <v>0</v>
          </cell>
        </row>
        <row r="899">
          <cell r="Y899">
            <v>0</v>
          </cell>
        </row>
        <row r="899">
          <cell r="AA899">
            <v>0</v>
          </cell>
        </row>
        <row r="900"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</row>
        <row r="900">
          <cell r="P900">
            <v>0</v>
          </cell>
        </row>
        <row r="900">
          <cell r="Y900">
            <v>0</v>
          </cell>
        </row>
        <row r="900">
          <cell r="AA900">
            <v>0</v>
          </cell>
        </row>
        <row r="901"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</row>
        <row r="901">
          <cell r="P901">
            <v>0</v>
          </cell>
        </row>
        <row r="901">
          <cell r="Y901">
            <v>0</v>
          </cell>
        </row>
        <row r="901">
          <cell r="AA901">
            <v>0</v>
          </cell>
        </row>
        <row r="902"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</row>
        <row r="902">
          <cell r="P902">
            <v>0</v>
          </cell>
        </row>
        <row r="902">
          <cell r="Y902">
            <v>0</v>
          </cell>
        </row>
        <row r="902">
          <cell r="AA902">
            <v>0</v>
          </cell>
        </row>
        <row r="903"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</row>
        <row r="903">
          <cell r="P903">
            <v>0</v>
          </cell>
        </row>
        <row r="903">
          <cell r="Y903">
            <v>0</v>
          </cell>
        </row>
        <row r="903">
          <cell r="AA903">
            <v>0</v>
          </cell>
        </row>
        <row r="905"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</row>
        <row r="905">
          <cell r="P905">
            <v>0</v>
          </cell>
        </row>
        <row r="905">
          <cell r="Y905">
            <v>0</v>
          </cell>
        </row>
        <row r="905">
          <cell r="AA905">
            <v>0</v>
          </cell>
        </row>
        <row r="906"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</row>
        <row r="906">
          <cell r="P906">
            <v>0</v>
          </cell>
        </row>
        <row r="906">
          <cell r="Y906">
            <v>0</v>
          </cell>
        </row>
        <row r="906">
          <cell r="AA906">
            <v>0</v>
          </cell>
        </row>
        <row r="907"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</row>
        <row r="907">
          <cell r="P907">
            <v>0</v>
          </cell>
        </row>
        <row r="907">
          <cell r="Y907">
            <v>0</v>
          </cell>
        </row>
        <row r="907">
          <cell r="AA907">
            <v>0</v>
          </cell>
        </row>
        <row r="908"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</row>
        <row r="908">
          <cell r="P908">
            <v>0</v>
          </cell>
        </row>
        <row r="908">
          <cell r="Y908">
            <v>0</v>
          </cell>
        </row>
        <row r="908">
          <cell r="AA908">
            <v>0</v>
          </cell>
        </row>
        <row r="909"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</row>
        <row r="909">
          <cell r="P909">
            <v>0</v>
          </cell>
        </row>
        <row r="909">
          <cell r="Y909">
            <v>0</v>
          </cell>
        </row>
        <row r="909">
          <cell r="AA909">
            <v>0</v>
          </cell>
        </row>
        <row r="910"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</row>
        <row r="910">
          <cell r="P910">
            <v>0</v>
          </cell>
        </row>
        <row r="910">
          <cell r="Y910">
            <v>0</v>
          </cell>
        </row>
        <row r="910">
          <cell r="AA910">
            <v>0</v>
          </cell>
        </row>
        <row r="911"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</row>
        <row r="911">
          <cell r="P911">
            <v>0</v>
          </cell>
        </row>
        <row r="911">
          <cell r="Y911">
            <v>0</v>
          </cell>
        </row>
        <row r="911">
          <cell r="AA911">
            <v>0</v>
          </cell>
        </row>
        <row r="912"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</row>
        <row r="912">
          <cell r="P912">
            <v>0</v>
          </cell>
        </row>
        <row r="912">
          <cell r="Y912">
            <v>0</v>
          </cell>
        </row>
        <row r="912">
          <cell r="AA912">
            <v>0</v>
          </cell>
        </row>
        <row r="913"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</row>
        <row r="913">
          <cell r="P913">
            <v>0</v>
          </cell>
        </row>
        <row r="913">
          <cell r="Y913">
            <v>0</v>
          </cell>
        </row>
        <row r="913">
          <cell r="AA913">
            <v>0</v>
          </cell>
        </row>
        <row r="914"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</row>
        <row r="914">
          <cell r="P914">
            <v>0</v>
          </cell>
        </row>
        <row r="914">
          <cell r="Y914">
            <v>0</v>
          </cell>
        </row>
        <row r="914">
          <cell r="AA914">
            <v>0</v>
          </cell>
        </row>
        <row r="915"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</row>
        <row r="915">
          <cell r="P915">
            <v>0</v>
          </cell>
        </row>
        <row r="915">
          <cell r="Y915">
            <v>0</v>
          </cell>
        </row>
        <row r="915">
          <cell r="AA915">
            <v>0</v>
          </cell>
        </row>
        <row r="916"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</row>
        <row r="916">
          <cell r="P916">
            <v>0</v>
          </cell>
        </row>
        <row r="916">
          <cell r="Y916">
            <v>0</v>
          </cell>
        </row>
        <row r="916">
          <cell r="AA916">
            <v>0</v>
          </cell>
        </row>
        <row r="963">
          <cell r="B963">
            <v>0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</row>
        <row r="963">
          <cell r="P963">
            <v>0</v>
          </cell>
        </row>
        <row r="963">
          <cell r="Y963">
            <v>0</v>
          </cell>
        </row>
        <row r="963">
          <cell r="AA963">
            <v>0</v>
          </cell>
        </row>
        <row r="964">
          <cell r="B964">
            <v>0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</row>
        <row r="964">
          <cell r="P964">
            <v>0</v>
          </cell>
        </row>
        <row r="964">
          <cell r="Y964">
            <v>0</v>
          </cell>
        </row>
        <row r="964">
          <cell r="AA964">
            <v>0</v>
          </cell>
        </row>
        <row r="965">
          <cell r="B965">
            <v>0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</row>
        <row r="965">
          <cell r="P965">
            <v>0</v>
          </cell>
        </row>
        <row r="965">
          <cell r="Y965">
            <v>0</v>
          </cell>
        </row>
        <row r="965">
          <cell r="AA965">
            <v>0</v>
          </cell>
        </row>
        <row r="966">
          <cell r="B966">
            <v>0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</row>
        <row r="966">
          <cell r="P966">
            <v>0</v>
          </cell>
        </row>
        <row r="966">
          <cell r="Y966">
            <v>0</v>
          </cell>
        </row>
        <row r="966">
          <cell r="AA966">
            <v>0</v>
          </cell>
        </row>
        <row r="967">
          <cell r="B967">
            <v>0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</row>
        <row r="967">
          <cell r="P967">
            <v>0</v>
          </cell>
        </row>
        <row r="967">
          <cell r="Y967">
            <v>0</v>
          </cell>
        </row>
        <row r="967">
          <cell r="AA967">
            <v>0</v>
          </cell>
        </row>
        <row r="968">
          <cell r="B968">
            <v>0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</row>
        <row r="968">
          <cell r="P968">
            <v>0</v>
          </cell>
        </row>
        <row r="968">
          <cell r="Y968">
            <v>0</v>
          </cell>
        </row>
        <row r="968">
          <cell r="AA968">
            <v>0</v>
          </cell>
        </row>
        <row r="969">
          <cell r="B969">
            <v>0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</row>
        <row r="969">
          <cell r="P969">
            <v>0</v>
          </cell>
        </row>
        <row r="969">
          <cell r="Y969">
            <v>0</v>
          </cell>
        </row>
        <row r="969">
          <cell r="AA969">
            <v>0</v>
          </cell>
        </row>
        <row r="970">
          <cell r="B970">
            <v>0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</row>
        <row r="970">
          <cell r="P970">
            <v>0</v>
          </cell>
        </row>
        <row r="970">
          <cell r="Y970">
            <v>0</v>
          </cell>
        </row>
        <row r="970">
          <cell r="AA970">
            <v>0</v>
          </cell>
        </row>
        <row r="971">
          <cell r="B971">
            <v>0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</row>
        <row r="971">
          <cell r="P971">
            <v>0</v>
          </cell>
        </row>
        <row r="971">
          <cell r="Y971">
            <v>0</v>
          </cell>
        </row>
        <row r="971">
          <cell r="AA971">
            <v>0</v>
          </cell>
        </row>
        <row r="972">
          <cell r="B972">
            <v>0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</row>
        <row r="972">
          <cell r="P972">
            <v>0</v>
          </cell>
        </row>
        <row r="972">
          <cell r="Y972">
            <v>0</v>
          </cell>
        </row>
        <row r="972">
          <cell r="AA972">
            <v>0</v>
          </cell>
        </row>
        <row r="973">
          <cell r="B973">
            <v>0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</row>
        <row r="973">
          <cell r="P973">
            <v>0</v>
          </cell>
        </row>
        <row r="973">
          <cell r="Y973">
            <v>0</v>
          </cell>
        </row>
        <row r="973">
          <cell r="AA973">
            <v>0</v>
          </cell>
        </row>
        <row r="974">
          <cell r="B974">
            <v>0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</row>
        <row r="974">
          <cell r="P974">
            <v>0</v>
          </cell>
        </row>
        <row r="974">
          <cell r="Y974">
            <v>0</v>
          </cell>
        </row>
        <row r="974">
          <cell r="AA974">
            <v>0</v>
          </cell>
        </row>
        <row r="975">
          <cell r="B975">
            <v>0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</row>
        <row r="975">
          <cell r="P975">
            <v>0</v>
          </cell>
        </row>
        <row r="975">
          <cell r="Y975">
            <v>0</v>
          </cell>
        </row>
        <row r="975">
          <cell r="AA975">
            <v>0</v>
          </cell>
        </row>
        <row r="976"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</row>
        <row r="976">
          <cell r="P976">
            <v>0</v>
          </cell>
        </row>
        <row r="976">
          <cell r="Y976">
            <v>0</v>
          </cell>
        </row>
        <row r="976">
          <cell r="AA976">
            <v>0</v>
          </cell>
        </row>
        <row r="977"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</row>
        <row r="977">
          <cell r="P977">
            <v>0</v>
          </cell>
        </row>
        <row r="977">
          <cell r="Y977">
            <v>0</v>
          </cell>
        </row>
        <row r="977">
          <cell r="AA977">
            <v>0</v>
          </cell>
        </row>
        <row r="985"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</row>
        <row r="985">
          <cell r="P985">
            <v>0</v>
          </cell>
        </row>
        <row r="985">
          <cell r="Y985">
            <v>0</v>
          </cell>
        </row>
        <row r="985">
          <cell r="AA985">
            <v>0</v>
          </cell>
        </row>
        <row r="986"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</row>
        <row r="986">
          <cell r="P986">
            <v>0</v>
          </cell>
        </row>
        <row r="986">
          <cell r="Y986">
            <v>0</v>
          </cell>
        </row>
        <row r="986">
          <cell r="AA986">
            <v>0</v>
          </cell>
        </row>
        <row r="987"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</row>
        <row r="987">
          <cell r="P987">
            <v>0</v>
          </cell>
        </row>
        <row r="987">
          <cell r="Y987">
            <v>0</v>
          </cell>
        </row>
        <row r="987">
          <cell r="AA987">
            <v>0</v>
          </cell>
        </row>
        <row r="988"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</row>
        <row r="988">
          <cell r="P988">
            <v>0</v>
          </cell>
        </row>
        <row r="988">
          <cell r="Y988">
            <v>0</v>
          </cell>
        </row>
        <row r="988">
          <cell r="AA988">
            <v>0</v>
          </cell>
        </row>
        <row r="989"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</row>
        <row r="989">
          <cell r="P989">
            <v>0</v>
          </cell>
        </row>
        <row r="989">
          <cell r="Y989">
            <v>0</v>
          </cell>
        </row>
        <row r="989">
          <cell r="AA989">
            <v>0</v>
          </cell>
        </row>
        <row r="990"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</row>
        <row r="990">
          <cell r="P990">
            <v>0</v>
          </cell>
        </row>
        <row r="990">
          <cell r="Y990">
            <v>0</v>
          </cell>
        </row>
        <row r="990">
          <cell r="AA990">
            <v>0</v>
          </cell>
        </row>
        <row r="991"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</row>
        <row r="991">
          <cell r="P991">
            <v>0</v>
          </cell>
        </row>
        <row r="991">
          <cell r="Y991">
            <v>0</v>
          </cell>
        </row>
        <row r="991">
          <cell r="AA991">
            <v>0</v>
          </cell>
        </row>
        <row r="992"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</row>
        <row r="992">
          <cell r="P992">
            <v>0</v>
          </cell>
        </row>
        <row r="992">
          <cell r="Y992">
            <v>0</v>
          </cell>
        </row>
        <row r="992">
          <cell r="AA992">
            <v>0</v>
          </cell>
        </row>
        <row r="993"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</row>
        <row r="993">
          <cell r="P993">
            <v>0</v>
          </cell>
        </row>
        <row r="993">
          <cell r="Y993">
            <v>0</v>
          </cell>
        </row>
        <row r="993">
          <cell r="AA993">
            <v>0</v>
          </cell>
        </row>
        <row r="994"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</row>
        <row r="994">
          <cell r="P994">
            <v>0</v>
          </cell>
        </row>
        <row r="994">
          <cell r="Y994">
            <v>0</v>
          </cell>
        </row>
        <row r="994">
          <cell r="AA994">
            <v>0</v>
          </cell>
        </row>
        <row r="995"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</row>
        <row r="995">
          <cell r="P995">
            <v>0</v>
          </cell>
        </row>
        <row r="995">
          <cell r="Y995">
            <v>0</v>
          </cell>
        </row>
        <row r="995">
          <cell r="AA995">
            <v>0</v>
          </cell>
        </row>
        <row r="996"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</row>
        <row r="996">
          <cell r="P996">
            <v>0</v>
          </cell>
        </row>
        <row r="996">
          <cell r="Y996">
            <v>0</v>
          </cell>
        </row>
        <row r="996">
          <cell r="AA996">
            <v>0</v>
          </cell>
        </row>
        <row r="997"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</row>
        <row r="997">
          <cell r="P997">
            <v>0</v>
          </cell>
        </row>
        <row r="997">
          <cell r="Y997">
            <v>0</v>
          </cell>
        </row>
        <row r="997">
          <cell r="AA997">
            <v>0</v>
          </cell>
        </row>
        <row r="998"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</row>
        <row r="998">
          <cell r="P998">
            <v>0</v>
          </cell>
        </row>
        <row r="998">
          <cell r="Y998">
            <v>0</v>
          </cell>
        </row>
        <row r="998">
          <cell r="AA998">
            <v>0</v>
          </cell>
        </row>
        <row r="999"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</row>
        <row r="999">
          <cell r="P999">
            <v>0</v>
          </cell>
        </row>
        <row r="999">
          <cell r="Y999">
            <v>0</v>
          </cell>
        </row>
        <row r="999">
          <cell r="AA999">
            <v>0</v>
          </cell>
        </row>
        <row r="1000"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</row>
        <row r="1000">
          <cell r="P1000">
            <v>0</v>
          </cell>
        </row>
        <row r="1000">
          <cell r="Y1000">
            <v>0</v>
          </cell>
        </row>
        <row r="1000">
          <cell r="AA1000">
            <v>0</v>
          </cell>
        </row>
        <row r="1001"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</row>
        <row r="1001">
          <cell r="P1001">
            <v>0</v>
          </cell>
        </row>
        <row r="1001">
          <cell r="Y1001">
            <v>0</v>
          </cell>
        </row>
        <row r="1001">
          <cell r="AA1001">
            <v>0</v>
          </cell>
        </row>
        <row r="1002"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</row>
        <row r="1002">
          <cell r="P1002">
            <v>0</v>
          </cell>
        </row>
        <row r="1002">
          <cell r="Y1002">
            <v>0</v>
          </cell>
        </row>
        <row r="1002">
          <cell r="AA1002">
            <v>0</v>
          </cell>
        </row>
        <row r="1003"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</row>
        <row r="1003">
          <cell r="P1003">
            <v>0</v>
          </cell>
        </row>
        <row r="1003">
          <cell r="Y1003">
            <v>0</v>
          </cell>
        </row>
        <row r="1003">
          <cell r="AA1003">
            <v>0</v>
          </cell>
        </row>
        <row r="1004"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</row>
        <row r="1004">
          <cell r="P1004">
            <v>0</v>
          </cell>
        </row>
        <row r="1004">
          <cell r="Y1004">
            <v>0</v>
          </cell>
        </row>
        <row r="1004">
          <cell r="AA1004">
            <v>0</v>
          </cell>
        </row>
        <row r="1005"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</row>
        <row r="1005">
          <cell r="P1005">
            <v>0</v>
          </cell>
        </row>
        <row r="1005">
          <cell r="Y1005">
            <v>0</v>
          </cell>
        </row>
        <row r="1005">
          <cell r="AA1005">
            <v>0</v>
          </cell>
        </row>
        <row r="1006"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</row>
        <row r="1006">
          <cell r="P1006">
            <v>0</v>
          </cell>
        </row>
        <row r="1006">
          <cell r="Y1006">
            <v>0</v>
          </cell>
        </row>
        <row r="1006">
          <cell r="AA1006">
            <v>0</v>
          </cell>
        </row>
        <row r="1007"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</row>
        <row r="1007">
          <cell r="P1007">
            <v>0</v>
          </cell>
        </row>
        <row r="1007">
          <cell r="Y1007">
            <v>0</v>
          </cell>
        </row>
        <row r="1007">
          <cell r="AA1007">
            <v>0</v>
          </cell>
        </row>
        <row r="1008"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</row>
        <row r="1008">
          <cell r="P1008">
            <v>0</v>
          </cell>
        </row>
        <row r="1008">
          <cell r="Y1008">
            <v>0</v>
          </cell>
        </row>
        <row r="1008">
          <cell r="AA1008">
            <v>0</v>
          </cell>
        </row>
        <row r="1009"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</row>
        <row r="1009">
          <cell r="P1009">
            <v>0</v>
          </cell>
        </row>
        <row r="1009">
          <cell r="Y1009">
            <v>0</v>
          </cell>
        </row>
        <row r="1009">
          <cell r="AA1009">
            <v>0</v>
          </cell>
        </row>
        <row r="1010"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</row>
        <row r="1010">
          <cell r="P1010">
            <v>0</v>
          </cell>
        </row>
        <row r="1010">
          <cell r="Y1010">
            <v>0</v>
          </cell>
        </row>
        <row r="1010">
          <cell r="AA1010">
            <v>0</v>
          </cell>
        </row>
        <row r="1011"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</row>
        <row r="1011">
          <cell r="P1011">
            <v>0</v>
          </cell>
        </row>
        <row r="1011">
          <cell r="Y1011">
            <v>0</v>
          </cell>
        </row>
        <row r="1011">
          <cell r="AA1011">
            <v>0</v>
          </cell>
        </row>
        <row r="1012"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</row>
        <row r="1012">
          <cell r="P1012">
            <v>0</v>
          </cell>
        </row>
        <row r="1012">
          <cell r="Y1012">
            <v>0</v>
          </cell>
        </row>
        <row r="1012">
          <cell r="AA1012">
            <v>0</v>
          </cell>
        </row>
        <row r="1013"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</row>
        <row r="1013">
          <cell r="P1013">
            <v>0</v>
          </cell>
        </row>
        <row r="1013">
          <cell r="Y1013">
            <v>0</v>
          </cell>
        </row>
        <row r="1013">
          <cell r="AA1013">
            <v>0</v>
          </cell>
        </row>
        <row r="1014"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</row>
        <row r="1014">
          <cell r="P1014">
            <v>0</v>
          </cell>
        </row>
        <row r="1014">
          <cell r="Y1014">
            <v>0</v>
          </cell>
        </row>
        <row r="1014">
          <cell r="AA1014">
            <v>0</v>
          </cell>
        </row>
        <row r="1015"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</row>
        <row r="1015">
          <cell r="P1015">
            <v>0</v>
          </cell>
        </row>
        <row r="1015">
          <cell r="Y1015">
            <v>0</v>
          </cell>
        </row>
        <row r="1015">
          <cell r="AA1015">
            <v>0</v>
          </cell>
        </row>
        <row r="1016"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</row>
        <row r="1016">
          <cell r="P1016">
            <v>0</v>
          </cell>
        </row>
        <row r="1016">
          <cell r="Y1016">
            <v>0</v>
          </cell>
        </row>
        <row r="1016">
          <cell r="AA1016">
            <v>0</v>
          </cell>
        </row>
        <row r="1017"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</row>
        <row r="1017">
          <cell r="P1017">
            <v>0</v>
          </cell>
        </row>
        <row r="1017">
          <cell r="Y1017">
            <v>0</v>
          </cell>
        </row>
        <row r="1017">
          <cell r="AA1017">
            <v>0</v>
          </cell>
        </row>
        <row r="1018"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</row>
        <row r="1018">
          <cell r="P1018">
            <v>0</v>
          </cell>
        </row>
        <row r="1018">
          <cell r="Y1018">
            <v>0</v>
          </cell>
        </row>
        <row r="1018">
          <cell r="AA1018">
            <v>0</v>
          </cell>
        </row>
        <row r="1019"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</row>
        <row r="1019">
          <cell r="P1019">
            <v>0</v>
          </cell>
        </row>
        <row r="1019">
          <cell r="Y1019">
            <v>0</v>
          </cell>
        </row>
        <row r="1019">
          <cell r="AA1019">
            <v>0</v>
          </cell>
        </row>
        <row r="1020"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</row>
        <row r="1020">
          <cell r="P1020">
            <v>0</v>
          </cell>
        </row>
        <row r="1020">
          <cell r="Y1020">
            <v>0</v>
          </cell>
        </row>
        <row r="1020">
          <cell r="AA1020">
            <v>0</v>
          </cell>
        </row>
        <row r="1021"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</row>
        <row r="1021">
          <cell r="P1021">
            <v>0</v>
          </cell>
        </row>
        <row r="1021">
          <cell r="Y1021">
            <v>0</v>
          </cell>
        </row>
        <row r="1021">
          <cell r="AA1021">
            <v>0</v>
          </cell>
        </row>
        <row r="1022"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</row>
        <row r="1022">
          <cell r="P1022">
            <v>0</v>
          </cell>
        </row>
        <row r="1022">
          <cell r="Y1022">
            <v>0</v>
          </cell>
        </row>
        <row r="1022">
          <cell r="AA1022">
            <v>0</v>
          </cell>
        </row>
        <row r="1023"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</row>
        <row r="1023">
          <cell r="P1023">
            <v>0</v>
          </cell>
        </row>
        <row r="1023">
          <cell r="Y1023">
            <v>0</v>
          </cell>
        </row>
        <row r="1023">
          <cell r="AA1023">
            <v>0</v>
          </cell>
        </row>
        <row r="1024"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</row>
        <row r="1024">
          <cell r="P1024">
            <v>0</v>
          </cell>
        </row>
        <row r="1024">
          <cell r="Y1024">
            <v>0</v>
          </cell>
        </row>
        <row r="1024">
          <cell r="AA1024">
            <v>0</v>
          </cell>
        </row>
        <row r="1025"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</row>
        <row r="1025">
          <cell r="P1025">
            <v>0</v>
          </cell>
        </row>
        <row r="1025">
          <cell r="Y1025">
            <v>0</v>
          </cell>
        </row>
        <row r="1025">
          <cell r="AA1025">
            <v>0</v>
          </cell>
        </row>
        <row r="1026"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</row>
        <row r="1026">
          <cell r="P1026">
            <v>0</v>
          </cell>
        </row>
        <row r="1026">
          <cell r="Y1026">
            <v>0</v>
          </cell>
        </row>
        <row r="1026">
          <cell r="AA1026">
            <v>0</v>
          </cell>
        </row>
        <row r="1027"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</row>
        <row r="1027">
          <cell r="P1027">
            <v>0</v>
          </cell>
        </row>
        <row r="1027">
          <cell r="Y1027">
            <v>0</v>
          </cell>
        </row>
        <row r="1027">
          <cell r="AA1027">
            <v>0</v>
          </cell>
        </row>
        <row r="1028"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</row>
        <row r="1028">
          <cell r="P1028">
            <v>0</v>
          </cell>
        </row>
        <row r="1028">
          <cell r="Y1028">
            <v>0</v>
          </cell>
        </row>
        <row r="1028">
          <cell r="AA1028">
            <v>0</v>
          </cell>
        </row>
        <row r="1029"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</row>
        <row r="1029">
          <cell r="P1029">
            <v>0</v>
          </cell>
        </row>
        <row r="1029">
          <cell r="Y1029">
            <v>0</v>
          </cell>
        </row>
        <row r="1029">
          <cell r="AA1029">
            <v>0</v>
          </cell>
        </row>
        <row r="1031"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</row>
        <row r="1031">
          <cell r="P1031">
            <v>0</v>
          </cell>
        </row>
        <row r="1031">
          <cell r="Y1031">
            <v>0</v>
          </cell>
        </row>
        <row r="1031">
          <cell r="AA1031">
            <v>0</v>
          </cell>
        </row>
        <row r="1033"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</row>
        <row r="1033">
          <cell r="P1033">
            <v>0</v>
          </cell>
        </row>
        <row r="1033">
          <cell r="Y1033">
            <v>0</v>
          </cell>
        </row>
        <row r="1033">
          <cell r="AA1033">
            <v>0</v>
          </cell>
        </row>
        <row r="1034"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</row>
        <row r="1034">
          <cell r="P1034">
            <v>0</v>
          </cell>
        </row>
        <row r="1034">
          <cell r="Y1034">
            <v>0</v>
          </cell>
        </row>
        <row r="1034">
          <cell r="AA1034">
            <v>0</v>
          </cell>
        </row>
        <row r="1036"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</row>
        <row r="1036">
          <cell r="P1036">
            <v>0</v>
          </cell>
        </row>
        <row r="1036">
          <cell r="Y1036">
            <v>0</v>
          </cell>
        </row>
        <row r="1036">
          <cell r="AA1036">
            <v>0</v>
          </cell>
        </row>
        <row r="1037"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</row>
        <row r="1037">
          <cell r="P1037">
            <v>0</v>
          </cell>
        </row>
        <row r="1037">
          <cell r="Y1037">
            <v>0</v>
          </cell>
        </row>
        <row r="1037">
          <cell r="AA1037">
            <v>0</v>
          </cell>
        </row>
        <row r="1038"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</row>
        <row r="1038">
          <cell r="P1038">
            <v>0</v>
          </cell>
        </row>
        <row r="1038">
          <cell r="Y1038">
            <v>0</v>
          </cell>
        </row>
        <row r="1038">
          <cell r="AA1038">
            <v>0</v>
          </cell>
        </row>
        <row r="1039"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</row>
        <row r="1039">
          <cell r="P1039">
            <v>0</v>
          </cell>
        </row>
        <row r="1039">
          <cell r="Y1039">
            <v>0</v>
          </cell>
        </row>
        <row r="1039">
          <cell r="AA1039">
            <v>0</v>
          </cell>
        </row>
        <row r="1040"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</row>
        <row r="1040">
          <cell r="P1040">
            <v>0</v>
          </cell>
        </row>
        <row r="1040">
          <cell r="Y1040">
            <v>0</v>
          </cell>
        </row>
        <row r="1040">
          <cell r="AA1040">
            <v>0</v>
          </cell>
        </row>
        <row r="1041"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</row>
        <row r="1041">
          <cell r="P1041">
            <v>0</v>
          </cell>
        </row>
        <row r="1041">
          <cell r="Y1041">
            <v>0</v>
          </cell>
        </row>
        <row r="1041">
          <cell r="AA1041">
            <v>0</v>
          </cell>
        </row>
        <row r="1042"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</row>
        <row r="1042">
          <cell r="P1042">
            <v>0</v>
          </cell>
        </row>
        <row r="1042">
          <cell r="Y1042">
            <v>0</v>
          </cell>
        </row>
        <row r="1042">
          <cell r="AA1042">
            <v>0</v>
          </cell>
        </row>
        <row r="1043"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</row>
        <row r="1043">
          <cell r="P1043">
            <v>0</v>
          </cell>
        </row>
        <row r="1043">
          <cell r="Y1043">
            <v>0</v>
          </cell>
        </row>
        <row r="1043">
          <cell r="AA1043">
            <v>0</v>
          </cell>
        </row>
        <row r="1045"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</row>
        <row r="1045">
          <cell r="P1045">
            <v>0</v>
          </cell>
        </row>
        <row r="1045">
          <cell r="Y1045">
            <v>0</v>
          </cell>
        </row>
        <row r="1045">
          <cell r="AA1045">
            <v>0</v>
          </cell>
        </row>
        <row r="1046"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</row>
        <row r="1046">
          <cell r="P1046">
            <v>0</v>
          </cell>
        </row>
        <row r="1046">
          <cell r="Y1046">
            <v>0</v>
          </cell>
        </row>
        <row r="1046">
          <cell r="AA1046">
            <v>0</v>
          </cell>
        </row>
        <row r="1048"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</row>
        <row r="1048">
          <cell r="P1048">
            <v>0</v>
          </cell>
        </row>
        <row r="1048">
          <cell r="Y1048">
            <v>0</v>
          </cell>
        </row>
        <row r="1048">
          <cell r="AA1048">
            <v>0</v>
          </cell>
        </row>
        <row r="1049"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</row>
        <row r="1049">
          <cell r="P1049">
            <v>0</v>
          </cell>
        </row>
        <row r="1049">
          <cell r="Y1049">
            <v>0</v>
          </cell>
        </row>
        <row r="1049">
          <cell r="AA1049">
            <v>0</v>
          </cell>
        </row>
        <row r="1050"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</row>
        <row r="1050">
          <cell r="P1050">
            <v>0</v>
          </cell>
        </row>
        <row r="1050">
          <cell r="Y1050">
            <v>0</v>
          </cell>
        </row>
        <row r="1050">
          <cell r="AA1050">
            <v>0</v>
          </cell>
        </row>
        <row r="1051"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</row>
        <row r="1051">
          <cell r="P1051">
            <v>0</v>
          </cell>
        </row>
        <row r="1051">
          <cell r="Y1051">
            <v>0</v>
          </cell>
        </row>
        <row r="1051">
          <cell r="AA1051">
            <v>0</v>
          </cell>
        </row>
        <row r="1052"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</row>
        <row r="1052">
          <cell r="P1052">
            <v>0</v>
          </cell>
        </row>
        <row r="1052">
          <cell r="Y1052">
            <v>0</v>
          </cell>
        </row>
        <row r="1052">
          <cell r="AA1052">
            <v>0</v>
          </cell>
        </row>
        <row r="1053"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</row>
        <row r="1053">
          <cell r="P1053">
            <v>0</v>
          </cell>
        </row>
        <row r="1053">
          <cell r="Y1053">
            <v>0</v>
          </cell>
        </row>
        <row r="1053">
          <cell r="AA1053">
            <v>0</v>
          </cell>
        </row>
        <row r="1055"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</row>
        <row r="1055">
          <cell r="P1055">
            <v>0</v>
          </cell>
        </row>
        <row r="1055">
          <cell r="Y1055">
            <v>0</v>
          </cell>
        </row>
        <row r="1055">
          <cell r="AA1055">
            <v>0</v>
          </cell>
        </row>
        <row r="1056"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</row>
        <row r="1056">
          <cell r="P1056">
            <v>0</v>
          </cell>
        </row>
        <row r="1056">
          <cell r="Y1056">
            <v>0</v>
          </cell>
        </row>
        <row r="1056">
          <cell r="AA1056">
            <v>0</v>
          </cell>
        </row>
        <row r="1057"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</row>
        <row r="1057">
          <cell r="P1057">
            <v>0</v>
          </cell>
        </row>
        <row r="1057">
          <cell r="Y1057">
            <v>0</v>
          </cell>
        </row>
        <row r="1057">
          <cell r="AA1057">
            <v>0</v>
          </cell>
        </row>
        <row r="1058"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</row>
        <row r="1058">
          <cell r="P1058">
            <v>0</v>
          </cell>
        </row>
        <row r="1058">
          <cell r="Y1058">
            <v>0</v>
          </cell>
        </row>
        <row r="1058">
          <cell r="AA1058">
            <v>0</v>
          </cell>
        </row>
        <row r="1059"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</row>
        <row r="1059">
          <cell r="P1059">
            <v>0</v>
          </cell>
        </row>
        <row r="1059">
          <cell r="Y1059">
            <v>0</v>
          </cell>
        </row>
        <row r="1059">
          <cell r="AA1059">
            <v>0</v>
          </cell>
        </row>
        <row r="1060"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</row>
        <row r="1060">
          <cell r="P1060">
            <v>0</v>
          </cell>
        </row>
        <row r="1060">
          <cell r="Y1060">
            <v>0</v>
          </cell>
        </row>
        <row r="1060">
          <cell r="AA1060">
            <v>0</v>
          </cell>
        </row>
        <row r="1061"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</row>
        <row r="1061">
          <cell r="P1061">
            <v>0</v>
          </cell>
        </row>
        <row r="1061">
          <cell r="Y1061">
            <v>0</v>
          </cell>
        </row>
        <row r="1061">
          <cell r="AA1061">
            <v>0</v>
          </cell>
        </row>
        <row r="1062"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</row>
        <row r="1062">
          <cell r="P1062">
            <v>0</v>
          </cell>
        </row>
        <row r="1062">
          <cell r="Y1062">
            <v>0</v>
          </cell>
        </row>
        <row r="1062">
          <cell r="AA1062">
            <v>0</v>
          </cell>
        </row>
        <row r="1063"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</row>
        <row r="1063">
          <cell r="P1063">
            <v>0</v>
          </cell>
        </row>
        <row r="1063">
          <cell r="Y1063">
            <v>0</v>
          </cell>
        </row>
        <row r="1063">
          <cell r="AA1063">
            <v>0</v>
          </cell>
        </row>
        <row r="1064"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</row>
        <row r="1064">
          <cell r="P1064">
            <v>0</v>
          </cell>
        </row>
        <row r="1064">
          <cell r="Y1064">
            <v>0</v>
          </cell>
        </row>
        <row r="1064">
          <cell r="AA1064">
            <v>0</v>
          </cell>
        </row>
        <row r="1065"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</row>
        <row r="1065">
          <cell r="P1065">
            <v>0</v>
          </cell>
        </row>
        <row r="1065">
          <cell r="Y1065">
            <v>0</v>
          </cell>
        </row>
        <row r="1065">
          <cell r="AA1065">
            <v>0</v>
          </cell>
        </row>
        <row r="1066"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</row>
        <row r="1066">
          <cell r="P1066">
            <v>0</v>
          </cell>
        </row>
        <row r="1066">
          <cell r="Y1066">
            <v>0</v>
          </cell>
        </row>
        <row r="1066">
          <cell r="AA1066">
            <v>0</v>
          </cell>
        </row>
        <row r="1113">
          <cell r="B1113">
            <v>0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</row>
        <row r="1113">
          <cell r="P1113">
            <v>0</v>
          </cell>
        </row>
        <row r="1113">
          <cell r="Y1113">
            <v>0</v>
          </cell>
        </row>
        <row r="1113">
          <cell r="AA1113">
            <v>0</v>
          </cell>
        </row>
        <row r="1114">
          <cell r="B1114">
            <v>0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</row>
        <row r="1114">
          <cell r="P1114">
            <v>0</v>
          </cell>
        </row>
        <row r="1114">
          <cell r="Y1114">
            <v>0</v>
          </cell>
        </row>
        <row r="1114">
          <cell r="AA1114">
            <v>0</v>
          </cell>
        </row>
        <row r="1115">
          <cell r="B1115">
            <v>0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</row>
        <row r="1115">
          <cell r="P1115">
            <v>0</v>
          </cell>
        </row>
        <row r="1115">
          <cell r="Y1115">
            <v>0</v>
          </cell>
        </row>
        <row r="1115">
          <cell r="AA1115">
            <v>0</v>
          </cell>
        </row>
        <row r="1116">
          <cell r="B1116">
            <v>0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</row>
        <row r="1116">
          <cell r="P1116">
            <v>0</v>
          </cell>
        </row>
        <row r="1116">
          <cell r="Y1116">
            <v>0</v>
          </cell>
        </row>
        <row r="1116">
          <cell r="AA1116">
            <v>0</v>
          </cell>
        </row>
        <row r="1117">
          <cell r="B1117">
            <v>0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</row>
        <row r="1117">
          <cell r="P1117">
            <v>0</v>
          </cell>
        </row>
        <row r="1117">
          <cell r="Y1117">
            <v>0</v>
          </cell>
        </row>
        <row r="1117">
          <cell r="AA1117">
            <v>0</v>
          </cell>
        </row>
        <row r="1118">
          <cell r="B1118">
            <v>0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</row>
        <row r="1118">
          <cell r="P1118">
            <v>0</v>
          </cell>
        </row>
        <row r="1118">
          <cell r="Y1118">
            <v>0</v>
          </cell>
        </row>
        <row r="1118">
          <cell r="AA1118">
            <v>0</v>
          </cell>
        </row>
        <row r="1119">
          <cell r="B1119">
            <v>0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</row>
        <row r="1119">
          <cell r="P1119">
            <v>0</v>
          </cell>
        </row>
        <row r="1119">
          <cell r="Y1119">
            <v>0</v>
          </cell>
        </row>
        <row r="1119">
          <cell r="AA1119">
            <v>0</v>
          </cell>
        </row>
        <row r="1120">
          <cell r="B1120">
            <v>0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</row>
        <row r="1120">
          <cell r="P1120">
            <v>0</v>
          </cell>
        </row>
        <row r="1120">
          <cell r="Y1120">
            <v>0</v>
          </cell>
        </row>
        <row r="1120">
          <cell r="AA1120">
            <v>0</v>
          </cell>
        </row>
        <row r="1121">
          <cell r="B1121">
            <v>0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</row>
        <row r="1121">
          <cell r="P1121">
            <v>0</v>
          </cell>
        </row>
        <row r="1121">
          <cell r="Y1121">
            <v>0</v>
          </cell>
        </row>
        <row r="1121">
          <cell r="AA1121">
            <v>0</v>
          </cell>
        </row>
        <row r="1122">
          <cell r="B1122">
            <v>0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</row>
        <row r="1122">
          <cell r="P1122">
            <v>0</v>
          </cell>
        </row>
        <row r="1122">
          <cell r="Y1122">
            <v>0</v>
          </cell>
        </row>
        <row r="1122">
          <cell r="AA1122">
            <v>0</v>
          </cell>
        </row>
        <row r="1123">
          <cell r="B1123">
            <v>0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</row>
        <row r="1123">
          <cell r="P1123">
            <v>0</v>
          </cell>
        </row>
        <row r="1123">
          <cell r="Y1123">
            <v>0</v>
          </cell>
        </row>
        <row r="1123">
          <cell r="AA1123">
            <v>0</v>
          </cell>
        </row>
        <row r="1124">
          <cell r="B1124">
            <v>0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</row>
        <row r="1124">
          <cell r="P1124">
            <v>0</v>
          </cell>
        </row>
        <row r="1124">
          <cell r="Y1124">
            <v>0</v>
          </cell>
        </row>
        <row r="1124">
          <cell r="AA1124">
            <v>0</v>
          </cell>
        </row>
        <row r="1125">
          <cell r="B1125">
            <v>0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</row>
        <row r="1125">
          <cell r="P1125">
            <v>0</v>
          </cell>
        </row>
        <row r="1125">
          <cell r="Y1125">
            <v>0</v>
          </cell>
        </row>
        <row r="1125">
          <cell r="AA1125">
            <v>0</v>
          </cell>
        </row>
        <row r="1126">
          <cell r="B1126">
            <v>0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</row>
        <row r="1126">
          <cell r="P1126">
            <v>0</v>
          </cell>
        </row>
        <row r="1126">
          <cell r="Y1126">
            <v>0</v>
          </cell>
        </row>
        <row r="1126">
          <cell r="AA1126">
            <v>0</v>
          </cell>
        </row>
        <row r="1127">
          <cell r="B1127">
            <v>0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</row>
        <row r="1127">
          <cell r="P1127">
            <v>0</v>
          </cell>
        </row>
        <row r="1127">
          <cell r="Y1127">
            <v>0</v>
          </cell>
        </row>
        <row r="1127">
          <cell r="AA1127">
            <v>0</v>
          </cell>
        </row>
        <row r="1129"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</row>
        <row r="1129">
          <cell r="P1129">
            <v>0</v>
          </cell>
        </row>
        <row r="1129">
          <cell r="Y1129">
            <v>0</v>
          </cell>
        </row>
        <row r="1129">
          <cell r="AA1129">
            <v>0</v>
          </cell>
        </row>
        <row r="1135"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</row>
        <row r="1135">
          <cell r="P1135">
            <v>0</v>
          </cell>
        </row>
        <row r="1135">
          <cell r="Y1135">
            <v>0</v>
          </cell>
        </row>
        <row r="1135">
          <cell r="AA1135">
            <v>0</v>
          </cell>
        </row>
        <row r="1136"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</row>
        <row r="1136">
          <cell r="P1136">
            <v>0</v>
          </cell>
        </row>
        <row r="1136">
          <cell r="Y1136">
            <v>0</v>
          </cell>
        </row>
        <row r="1136">
          <cell r="AA1136">
            <v>0</v>
          </cell>
        </row>
        <row r="1137"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</row>
        <row r="1137">
          <cell r="P1137">
            <v>0</v>
          </cell>
        </row>
        <row r="1137">
          <cell r="Y1137">
            <v>0</v>
          </cell>
        </row>
        <row r="1137">
          <cell r="AA1137">
            <v>0</v>
          </cell>
        </row>
        <row r="1138"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</row>
        <row r="1138">
          <cell r="P1138">
            <v>0</v>
          </cell>
        </row>
        <row r="1138">
          <cell r="Y1138">
            <v>0</v>
          </cell>
        </row>
        <row r="1138">
          <cell r="AA1138">
            <v>0</v>
          </cell>
        </row>
        <row r="1140"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</row>
        <row r="1140">
          <cell r="P1140">
            <v>0</v>
          </cell>
        </row>
        <row r="1140">
          <cell r="Y1140">
            <v>0</v>
          </cell>
        </row>
        <row r="1140">
          <cell r="AA1140">
            <v>0</v>
          </cell>
        </row>
        <row r="1141"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</row>
        <row r="1141">
          <cell r="P1141">
            <v>0</v>
          </cell>
        </row>
        <row r="1141">
          <cell r="Y1141">
            <v>0</v>
          </cell>
        </row>
        <row r="1141">
          <cell r="AA1141">
            <v>0</v>
          </cell>
        </row>
        <row r="1142"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</row>
        <row r="1142">
          <cell r="P1142">
            <v>0</v>
          </cell>
        </row>
        <row r="1142">
          <cell r="Y1142">
            <v>0</v>
          </cell>
        </row>
        <row r="1142">
          <cell r="AA1142">
            <v>0</v>
          </cell>
        </row>
        <row r="1143"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</row>
        <row r="1143">
          <cell r="P1143">
            <v>0</v>
          </cell>
        </row>
        <row r="1143">
          <cell r="Y1143">
            <v>0</v>
          </cell>
        </row>
        <row r="1143">
          <cell r="AA1143">
            <v>0</v>
          </cell>
        </row>
        <row r="1144"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</row>
        <row r="1144">
          <cell r="P1144">
            <v>0</v>
          </cell>
        </row>
        <row r="1144">
          <cell r="Y1144">
            <v>0</v>
          </cell>
        </row>
        <row r="1144">
          <cell r="AA1144">
            <v>0</v>
          </cell>
        </row>
        <row r="1145"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</row>
        <row r="1145">
          <cell r="P1145">
            <v>0</v>
          </cell>
        </row>
        <row r="1145">
          <cell r="Y1145">
            <v>0</v>
          </cell>
        </row>
        <row r="1145">
          <cell r="AA1145">
            <v>0</v>
          </cell>
        </row>
        <row r="1146"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</row>
        <row r="1146">
          <cell r="P1146">
            <v>0</v>
          </cell>
        </row>
        <row r="1146">
          <cell r="Y1146">
            <v>0</v>
          </cell>
        </row>
        <row r="1146">
          <cell r="AA1146">
            <v>0</v>
          </cell>
        </row>
        <row r="1147"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</row>
        <row r="1147">
          <cell r="P1147">
            <v>0</v>
          </cell>
        </row>
        <row r="1147">
          <cell r="Y1147">
            <v>0</v>
          </cell>
        </row>
        <row r="1147">
          <cell r="AA1147">
            <v>0</v>
          </cell>
        </row>
        <row r="1148"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</row>
        <row r="1148">
          <cell r="P1148">
            <v>0</v>
          </cell>
        </row>
        <row r="1148">
          <cell r="Y1148">
            <v>0</v>
          </cell>
        </row>
        <row r="1148">
          <cell r="AA1148">
            <v>0</v>
          </cell>
        </row>
        <row r="1149"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</row>
        <row r="1149">
          <cell r="P1149">
            <v>0</v>
          </cell>
        </row>
        <row r="1149">
          <cell r="Y1149">
            <v>0</v>
          </cell>
        </row>
        <row r="1149">
          <cell r="AA1149">
            <v>0</v>
          </cell>
        </row>
        <row r="1150"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</row>
        <row r="1150">
          <cell r="P1150">
            <v>0</v>
          </cell>
        </row>
        <row r="1150">
          <cell r="Y1150">
            <v>0</v>
          </cell>
        </row>
        <row r="1150">
          <cell r="AA1150">
            <v>0</v>
          </cell>
        </row>
        <row r="1151"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</row>
        <row r="1151">
          <cell r="P1151">
            <v>0</v>
          </cell>
        </row>
        <row r="1151">
          <cell r="Y1151">
            <v>0</v>
          </cell>
        </row>
        <row r="1151">
          <cell r="AA1151">
            <v>0</v>
          </cell>
        </row>
        <row r="1152"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</row>
        <row r="1152">
          <cell r="P1152">
            <v>0</v>
          </cell>
        </row>
        <row r="1152">
          <cell r="Y1152">
            <v>0</v>
          </cell>
        </row>
        <row r="1152">
          <cell r="AA1152">
            <v>0</v>
          </cell>
        </row>
        <row r="1153"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</row>
        <row r="1153">
          <cell r="P1153">
            <v>0</v>
          </cell>
        </row>
        <row r="1153">
          <cell r="Y1153">
            <v>0</v>
          </cell>
        </row>
        <row r="1153">
          <cell r="AA1153">
            <v>0</v>
          </cell>
        </row>
        <row r="1154"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</row>
        <row r="1154">
          <cell r="P1154">
            <v>0</v>
          </cell>
        </row>
        <row r="1154">
          <cell r="Y1154">
            <v>0</v>
          </cell>
        </row>
        <row r="1154">
          <cell r="AA1154">
            <v>0</v>
          </cell>
        </row>
        <row r="1155"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</row>
        <row r="1155">
          <cell r="P1155">
            <v>0</v>
          </cell>
        </row>
        <row r="1155">
          <cell r="Y1155">
            <v>0</v>
          </cell>
        </row>
        <row r="1155">
          <cell r="AA1155">
            <v>0</v>
          </cell>
        </row>
        <row r="1156"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</row>
        <row r="1156">
          <cell r="P1156">
            <v>0</v>
          </cell>
        </row>
        <row r="1156">
          <cell r="Y1156">
            <v>0</v>
          </cell>
        </row>
        <row r="1156">
          <cell r="AA1156">
            <v>0</v>
          </cell>
        </row>
        <row r="1157"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</row>
        <row r="1157">
          <cell r="P1157">
            <v>0</v>
          </cell>
        </row>
        <row r="1157">
          <cell r="Y1157">
            <v>0</v>
          </cell>
        </row>
        <row r="1157">
          <cell r="AA1157">
            <v>0</v>
          </cell>
        </row>
        <row r="1158"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</row>
        <row r="1158">
          <cell r="P1158">
            <v>0</v>
          </cell>
        </row>
        <row r="1158">
          <cell r="Y1158">
            <v>0</v>
          </cell>
        </row>
        <row r="1158">
          <cell r="AA1158">
            <v>0</v>
          </cell>
        </row>
        <row r="1159"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</row>
        <row r="1159">
          <cell r="P1159">
            <v>0</v>
          </cell>
        </row>
        <row r="1159">
          <cell r="Y1159">
            <v>0</v>
          </cell>
        </row>
        <row r="1159">
          <cell r="AA1159">
            <v>0</v>
          </cell>
        </row>
        <row r="1160"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</row>
        <row r="1160">
          <cell r="P1160">
            <v>0</v>
          </cell>
        </row>
        <row r="1160">
          <cell r="Y1160">
            <v>0</v>
          </cell>
        </row>
        <row r="1160">
          <cell r="AA1160">
            <v>0</v>
          </cell>
        </row>
        <row r="1161"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</row>
        <row r="1161">
          <cell r="P1161">
            <v>0</v>
          </cell>
        </row>
        <row r="1161">
          <cell r="Y1161">
            <v>0</v>
          </cell>
        </row>
        <row r="1161">
          <cell r="AA1161">
            <v>0</v>
          </cell>
        </row>
        <row r="1162"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</row>
        <row r="1162">
          <cell r="P1162">
            <v>0</v>
          </cell>
        </row>
        <row r="1162">
          <cell r="Y1162">
            <v>0</v>
          </cell>
        </row>
        <row r="1162">
          <cell r="AA1162">
            <v>0</v>
          </cell>
        </row>
        <row r="1163"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</row>
        <row r="1163">
          <cell r="P1163">
            <v>0</v>
          </cell>
        </row>
        <row r="1163">
          <cell r="Y1163">
            <v>0</v>
          </cell>
        </row>
        <row r="1163">
          <cell r="AA1163">
            <v>0</v>
          </cell>
        </row>
        <row r="1164"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</row>
        <row r="1164">
          <cell r="P1164">
            <v>0</v>
          </cell>
        </row>
        <row r="1164">
          <cell r="Y1164">
            <v>0</v>
          </cell>
        </row>
        <row r="1164">
          <cell r="AA1164">
            <v>0</v>
          </cell>
        </row>
        <row r="1165"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</row>
        <row r="1165">
          <cell r="P1165">
            <v>0</v>
          </cell>
        </row>
        <row r="1165">
          <cell r="Y1165">
            <v>0</v>
          </cell>
        </row>
        <row r="1165">
          <cell r="AA1165">
            <v>0</v>
          </cell>
        </row>
        <row r="1166"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</row>
        <row r="1166">
          <cell r="P1166">
            <v>0</v>
          </cell>
        </row>
        <row r="1166">
          <cell r="Y1166">
            <v>0</v>
          </cell>
        </row>
        <row r="1166">
          <cell r="AA1166">
            <v>0</v>
          </cell>
        </row>
        <row r="1167"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</row>
        <row r="1167">
          <cell r="P1167">
            <v>0</v>
          </cell>
        </row>
        <row r="1167">
          <cell r="Y1167">
            <v>0</v>
          </cell>
        </row>
        <row r="1167">
          <cell r="AA1167">
            <v>0</v>
          </cell>
        </row>
        <row r="1168"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</row>
        <row r="1168">
          <cell r="P1168">
            <v>0</v>
          </cell>
        </row>
        <row r="1168">
          <cell r="Y1168">
            <v>0</v>
          </cell>
        </row>
        <row r="1168">
          <cell r="AA1168">
            <v>0</v>
          </cell>
        </row>
        <row r="1169"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</row>
        <row r="1169">
          <cell r="P1169">
            <v>0</v>
          </cell>
        </row>
        <row r="1169">
          <cell r="Y1169">
            <v>0</v>
          </cell>
        </row>
        <row r="1169">
          <cell r="AA1169">
            <v>0</v>
          </cell>
        </row>
        <row r="1170"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</row>
        <row r="1170">
          <cell r="P1170">
            <v>0</v>
          </cell>
        </row>
        <row r="1170">
          <cell r="Y1170">
            <v>0</v>
          </cell>
        </row>
        <row r="1170">
          <cell r="AA1170">
            <v>0</v>
          </cell>
        </row>
        <row r="1171"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</row>
        <row r="1171">
          <cell r="P1171">
            <v>0</v>
          </cell>
        </row>
        <row r="1171">
          <cell r="Y1171">
            <v>0</v>
          </cell>
        </row>
        <row r="1171">
          <cell r="AA1171">
            <v>0</v>
          </cell>
        </row>
        <row r="1172"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</row>
        <row r="1172">
          <cell r="P1172">
            <v>0</v>
          </cell>
        </row>
        <row r="1172">
          <cell r="Y1172">
            <v>0</v>
          </cell>
        </row>
        <row r="1172">
          <cell r="AA1172">
            <v>0</v>
          </cell>
        </row>
        <row r="1173"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</row>
        <row r="1173">
          <cell r="P1173">
            <v>0</v>
          </cell>
        </row>
        <row r="1173">
          <cell r="Y1173">
            <v>0</v>
          </cell>
        </row>
        <row r="1173">
          <cell r="AA1173">
            <v>0</v>
          </cell>
        </row>
        <row r="1174"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</row>
        <row r="1174">
          <cell r="P1174">
            <v>0</v>
          </cell>
        </row>
        <row r="1174">
          <cell r="Y1174">
            <v>0</v>
          </cell>
        </row>
        <row r="1174">
          <cell r="AA1174">
            <v>0</v>
          </cell>
        </row>
        <row r="1175"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</row>
        <row r="1175">
          <cell r="P1175">
            <v>0</v>
          </cell>
        </row>
        <row r="1175">
          <cell r="Y1175">
            <v>0</v>
          </cell>
        </row>
        <row r="1175">
          <cell r="AA1175">
            <v>0</v>
          </cell>
        </row>
        <row r="1176"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</row>
        <row r="1176">
          <cell r="P1176">
            <v>0</v>
          </cell>
        </row>
        <row r="1176">
          <cell r="Y1176">
            <v>0</v>
          </cell>
        </row>
        <row r="1176">
          <cell r="AA1176">
            <v>0</v>
          </cell>
        </row>
        <row r="1177"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</row>
        <row r="1177">
          <cell r="P1177">
            <v>0</v>
          </cell>
        </row>
        <row r="1177">
          <cell r="Y1177">
            <v>0</v>
          </cell>
        </row>
        <row r="1177">
          <cell r="AA1177">
            <v>0</v>
          </cell>
        </row>
        <row r="1178"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</row>
        <row r="1178">
          <cell r="P1178">
            <v>0</v>
          </cell>
        </row>
        <row r="1178">
          <cell r="Y1178">
            <v>0</v>
          </cell>
        </row>
        <row r="1178">
          <cell r="AA1178">
            <v>0</v>
          </cell>
        </row>
        <row r="1179"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</row>
        <row r="1179">
          <cell r="P1179">
            <v>0</v>
          </cell>
        </row>
        <row r="1179">
          <cell r="Y1179">
            <v>0</v>
          </cell>
        </row>
        <row r="1179">
          <cell r="AA1179">
            <v>0</v>
          </cell>
        </row>
        <row r="1181"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</row>
        <row r="1181">
          <cell r="P1181">
            <v>0</v>
          </cell>
        </row>
        <row r="1181">
          <cell r="Y1181">
            <v>0</v>
          </cell>
        </row>
        <row r="1181">
          <cell r="AA1181">
            <v>0</v>
          </cell>
        </row>
        <row r="1183"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</row>
        <row r="1183">
          <cell r="P1183">
            <v>0</v>
          </cell>
        </row>
        <row r="1183">
          <cell r="Y1183">
            <v>0</v>
          </cell>
        </row>
        <row r="1183">
          <cell r="AA1183">
            <v>0</v>
          </cell>
        </row>
        <row r="1184"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</row>
        <row r="1184">
          <cell r="P1184">
            <v>0</v>
          </cell>
        </row>
        <row r="1184">
          <cell r="Y1184">
            <v>0</v>
          </cell>
        </row>
        <row r="1184">
          <cell r="AA1184">
            <v>0</v>
          </cell>
        </row>
        <row r="1186"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</row>
        <row r="1186">
          <cell r="P1186">
            <v>0</v>
          </cell>
        </row>
        <row r="1186">
          <cell r="Y1186">
            <v>0</v>
          </cell>
        </row>
        <row r="1186">
          <cell r="AA1186">
            <v>0</v>
          </cell>
        </row>
        <row r="1187"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</row>
        <row r="1187">
          <cell r="P1187">
            <v>0</v>
          </cell>
        </row>
        <row r="1187">
          <cell r="Y1187">
            <v>0</v>
          </cell>
        </row>
        <row r="1187">
          <cell r="AA1187">
            <v>0</v>
          </cell>
        </row>
        <row r="1188"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</row>
        <row r="1188">
          <cell r="P1188">
            <v>0</v>
          </cell>
        </row>
        <row r="1188">
          <cell r="Y1188">
            <v>0</v>
          </cell>
        </row>
        <row r="1188">
          <cell r="AA1188">
            <v>0</v>
          </cell>
        </row>
        <row r="1189"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</row>
        <row r="1189">
          <cell r="P1189">
            <v>0</v>
          </cell>
        </row>
        <row r="1189">
          <cell r="Y1189">
            <v>0</v>
          </cell>
        </row>
        <row r="1189">
          <cell r="AA1189">
            <v>0</v>
          </cell>
        </row>
        <row r="1190"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</row>
        <row r="1190">
          <cell r="P1190">
            <v>0</v>
          </cell>
        </row>
        <row r="1190">
          <cell r="Y1190">
            <v>0</v>
          </cell>
        </row>
        <row r="1190">
          <cell r="AA1190">
            <v>0</v>
          </cell>
        </row>
        <row r="1191"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</row>
        <row r="1191">
          <cell r="P1191">
            <v>0</v>
          </cell>
        </row>
        <row r="1191">
          <cell r="Y1191">
            <v>0</v>
          </cell>
        </row>
        <row r="1191">
          <cell r="AA1191">
            <v>0</v>
          </cell>
        </row>
        <row r="1192"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</row>
        <row r="1192">
          <cell r="P1192">
            <v>0</v>
          </cell>
        </row>
        <row r="1192">
          <cell r="Y1192">
            <v>0</v>
          </cell>
        </row>
        <row r="1192">
          <cell r="AA1192">
            <v>0</v>
          </cell>
        </row>
        <row r="1193"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</row>
        <row r="1193">
          <cell r="P1193">
            <v>0</v>
          </cell>
        </row>
        <row r="1193">
          <cell r="Y1193">
            <v>0</v>
          </cell>
        </row>
        <row r="1193">
          <cell r="AA1193">
            <v>0</v>
          </cell>
        </row>
        <row r="1195"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</row>
        <row r="1195">
          <cell r="P1195">
            <v>0</v>
          </cell>
        </row>
        <row r="1195">
          <cell r="Y1195">
            <v>0</v>
          </cell>
        </row>
        <row r="1195">
          <cell r="AA1195">
            <v>0</v>
          </cell>
        </row>
        <row r="1196"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</row>
        <row r="1196">
          <cell r="P1196">
            <v>0</v>
          </cell>
        </row>
        <row r="1196">
          <cell r="Y1196">
            <v>0</v>
          </cell>
        </row>
        <row r="1196">
          <cell r="AA1196">
            <v>0</v>
          </cell>
        </row>
        <row r="1198"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</row>
        <row r="1198">
          <cell r="P1198">
            <v>0</v>
          </cell>
        </row>
        <row r="1198">
          <cell r="Y1198">
            <v>0</v>
          </cell>
        </row>
        <row r="1198">
          <cell r="AA1198">
            <v>0</v>
          </cell>
        </row>
        <row r="1199"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</row>
        <row r="1199">
          <cell r="P1199">
            <v>0</v>
          </cell>
        </row>
        <row r="1199">
          <cell r="Y1199">
            <v>0</v>
          </cell>
        </row>
        <row r="1199">
          <cell r="AA1199">
            <v>0</v>
          </cell>
        </row>
        <row r="1200"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</row>
        <row r="1200">
          <cell r="P1200">
            <v>0</v>
          </cell>
        </row>
        <row r="1200">
          <cell r="Y1200">
            <v>0</v>
          </cell>
        </row>
        <row r="1200">
          <cell r="AA1200">
            <v>0</v>
          </cell>
        </row>
        <row r="1201"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</row>
        <row r="1201">
          <cell r="P1201">
            <v>0</v>
          </cell>
        </row>
        <row r="1201">
          <cell r="Y1201">
            <v>0</v>
          </cell>
        </row>
        <row r="1201">
          <cell r="AA1201">
            <v>0</v>
          </cell>
        </row>
        <row r="1202"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</row>
        <row r="1202">
          <cell r="P1202">
            <v>0</v>
          </cell>
        </row>
        <row r="1202">
          <cell r="Y1202">
            <v>0</v>
          </cell>
        </row>
        <row r="1202">
          <cell r="AA1202">
            <v>0</v>
          </cell>
        </row>
        <row r="1203"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</row>
        <row r="1203">
          <cell r="P1203">
            <v>0</v>
          </cell>
        </row>
        <row r="1203">
          <cell r="Y1203">
            <v>0</v>
          </cell>
        </row>
        <row r="1203">
          <cell r="AA1203">
            <v>0</v>
          </cell>
        </row>
        <row r="1205"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</row>
        <row r="1205">
          <cell r="P1205">
            <v>0</v>
          </cell>
        </row>
        <row r="1205">
          <cell r="Y1205">
            <v>0</v>
          </cell>
        </row>
        <row r="1205">
          <cell r="AA1205">
            <v>0</v>
          </cell>
        </row>
        <row r="1206"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</row>
        <row r="1206">
          <cell r="P1206">
            <v>0</v>
          </cell>
        </row>
        <row r="1206">
          <cell r="Y1206">
            <v>0</v>
          </cell>
        </row>
        <row r="1206">
          <cell r="AA1206">
            <v>0</v>
          </cell>
        </row>
        <row r="1207"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</row>
        <row r="1207">
          <cell r="P1207">
            <v>0</v>
          </cell>
        </row>
        <row r="1207">
          <cell r="Y1207">
            <v>0</v>
          </cell>
        </row>
        <row r="1207">
          <cell r="AA1207">
            <v>0</v>
          </cell>
        </row>
        <row r="1208"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</row>
        <row r="1208">
          <cell r="P1208">
            <v>0</v>
          </cell>
        </row>
        <row r="1208">
          <cell r="Y1208">
            <v>0</v>
          </cell>
        </row>
        <row r="1208">
          <cell r="AA1208">
            <v>0</v>
          </cell>
        </row>
        <row r="1209"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</row>
        <row r="1209">
          <cell r="P1209">
            <v>0</v>
          </cell>
        </row>
        <row r="1209">
          <cell r="Y1209">
            <v>0</v>
          </cell>
        </row>
        <row r="1209">
          <cell r="AA1209">
            <v>0</v>
          </cell>
        </row>
        <row r="1210"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</row>
        <row r="1210">
          <cell r="P1210">
            <v>0</v>
          </cell>
        </row>
        <row r="1210">
          <cell r="Y1210">
            <v>0</v>
          </cell>
        </row>
        <row r="1210">
          <cell r="AA1210">
            <v>0</v>
          </cell>
        </row>
        <row r="1211"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</row>
        <row r="1211">
          <cell r="P1211">
            <v>0</v>
          </cell>
        </row>
        <row r="1211">
          <cell r="Y1211">
            <v>0</v>
          </cell>
        </row>
        <row r="1211">
          <cell r="AA1211">
            <v>0</v>
          </cell>
        </row>
        <row r="1212"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</row>
        <row r="1212">
          <cell r="P1212">
            <v>0</v>
          </cell>
        </row>
        <row r="1212">
          <cell r="Y1212">
            <v>0</v>
          </cell>
        </row>
        <row r="1212">
          <cell r="AA1212">
            <v>0</v>
          </cell>
        </row>
        <row r="1213"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</row>
        <row r="1213">
          <cell r="P1213">
            <v>0</v>
          </cell>
        </row>
        <row r="1213">
          <cell r="Y1213">
            <v>0</v>
          </cell>
        </row>
        <row r="1213">
          <cell r="AA1213">
            <v>0</v>
          </cell>
        </row>
        <row r="1214"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</row>
        <row r="1214">
          <cell r="P1214">
            <v>0</v>
          </cell>
        </row>
        <row r="1214">
          <cell r="Y1214">
            <v>0</v>
          </cell>
        </row>
        <row r="1214">
          <cell r="AA1214">
            <v>0</v>
          </cell>
        </row>
        <row r="1215">
          <cell r="C1215">
            <v>0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  <cell r="H1215">
            <v>0</v>
          </cell>
        </row>
        <row r="1215">
          <cell r="P1215">
            <v>0</v>
          </cell>
        </row>
        <row r="1215">
          <cell r="Y1215">
            <v>0</v>
          </cell>
        </row>
        <row r="1215">
          <cell r="AA1215">
            <v>0</v>
          </cell>
        </row>
        <row r="1216"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</row>
        <row r="1216">
          <cell r="P1216">
            <v>0</v>
          </cell>
        </row>
        <row r="1216">
          <cell r="Y1216">
            <v>0</v>
          </cell>
        </row>
        <row r="1216">
          <cell r="AA1216">
            <v>0</v>
          </cell>
        </row>
        <row r="1263">
          <cell r="B1263">
            <v>0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</row>
        <row r="1263">
          <cell r="P1263">
            <v>0</v>
          </cell>
        </row>
        <row r="1263">
          <cell r="Y1263">
            <v>0</v>
          </cell>
        </row>
        <row r="1263">
          <cell r="AA1263">
            <v>0</v>
          </cell>
        </row>
        <row r="1264">
          <cell r="B1264">
            <v>0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  <cell r="H1264">
            <v>0</v>
          </cell>
        </row>
        <row r="1264">
          <cell r="P1264">
            <v>0</v>
          </cell>
        </row>
        <row r="1264">
          <cell r="Y1264">
            <v>0</v>
          </cell>
        </row>
        <row r="1264">
          <cell r="AA1264">
            <v>0</v>
          </cell>
        </row>
        <row r="1265">
          <cell r="B1265">
            <v>0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  <cell r="H1265">
            <v>0</v>
          </cell>
        </row>
        <row r="1265">
          <cell r="P1265">
            <v>0</v>
          </cell>
        </row>
        <row r="1265">
          <cell r="Y1265">
            <v>0</v>
          </cell>
        </row>
        <row r="1265">
          <cell r="AA1265">
            <v>0</v>
          </cell>
        </row>
        <row r="1266">
          <cell r="B1266">
            <v>0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G1266">
            <v>0</v>
          </cell>
          <cell r="H1266">
            <v>0</v>
          </cell>
        </row>
        <row r="1266">
          <cell r="P1266">
            <v>0</v>
          </cell>
        </row>
        <row r="1266">
          <cell r="Y1266">
            <v>0</v>
          </cell>
        </row>
        <row r="1266">
          <cell r="AA1266">
            <v>0</v>
          </cell>
        </row>
        <row r="1267">
          <cell r="B1267">
            <v>0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G1267">
            <v>0</v>
          </cell>
          <cell r="H1267">
            <v>0</v>
          </cell>
        </row>
        <row r="1267">
          <cell r="P1267">
            <v>0</v>
          </cell>
        </row>
        <row r="1267">
          <cell r="Y1267">
            <v>0</v>
          </cell>
        </row>
        <row r="1267">
          <cell r="AA1267">
            <v>0</v>
          </cell>
        </row>
        <row r="1268">
          <cell r="B1268">
            <v>0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  <cell r="H1268">
            <v>0</v>
          </cell>
        </row>
        <row r="1268">
          <cell r="P1268">
            <v>0</v>
          </cell>
        </row>
        <row r="1268">
          <cell r="Y1268">
            <v>0</v>
          </cell>
        </row>
        <row r="1268">
          <cell r="AA1268">
            <v>0</v>
          </cell>
        </row>
        <row r="1269">
          <cell r="B1269">
            <v>0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  <cell r="H1269">
            <v>0</v>
          </cell>
        </row>
        <row r="1269">
          <cell r="P1269">
            <v>0</v>
          </cell>
        </row>
        <row r="1269">
          <cell r="Y1269">
            <v>0</v>
          </cell>
        </row>
        <row r="1269">
          <cell r="AA1269">
            <v>0</v>
          </cell>
        </row>
        <row r="1270">
          <cell r="B1270">
            <v>0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  <cell r="H1270">
            <v>0</v>
          </cell>
        </row>
        <row r="1270">
          <cell r="P1270">
            <v>0</v>
          </cell>
        </row>
        <row r="1270">
          <cell r="Y1270">
            <v>0</v>
          </cell>
        </row>
        <row r="1270">
          <cell r="AA1270">
            <v>0</v>
          </cell>
        </row>
        <row r="1271">
          <cell r="B1271">
            <v>0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  <cell r="H1271">
            <v>0</v>
          </cell>
        </row>
        <row r="1271">
          <cell r="P1271">
            <v>0</v>
          </cell>
        </row>
        <row r="1271">
          <cell r="Y1271">
            <v>0</v>
          </cell>
        </row>
        <row r="1271">
          <cell r="AA1271">
            <v>0</v>
          </cell>
        </row>
        <row r="1272">
          <cell r="B1272">
            <v>0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</row>
        <row r="1272">
          <cell r="P1272">
            <v>0</v>
          </cell>
        </row>
        <row r="1272">
          <cell r="Y1272">
            <v>0</v>
          </cell>
        </row>
        <row r="1272">
          <cell r="AA1272">
            <v>0</v>
          </cell>
        </row>
        <row r="1273">
          <cell r="B1273">
            <v>0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  <cell r="H1273">
            <v>0</v>
          </cell>
        </row>
        <row r="1273">
          <cell r="P1273">
            <v>0</v>
          </cell>
        </row>
        <row r="1273">
          <cell r="Y1273">
            <v>0</v>
          </cell>
        </row>
        <row r="1273">
          <cell r="AA1273">
            <v>0</v>
          </cell>
        </row>
        <row r="1274">
          <cell r="B1274">
            <v>0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  <cell r="H1274">
            <v>0</v>
          </cell>
        </row>
        <row r="1274">
          <cell r="P1274">
            <v>0</v>
          </cell>
        </row>
        <row r="1274">
          <cell r="Y1274">
            <v>0</v>
          </cell>
        </row>
        <row r="1274">
          <cell r="AA1274">
            <v>0</v>
          </cell>
        </row>
        <row r="1275">
          <cell r="B1275">
            <v>0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  <cell r="H1275">
            <v>0</v>
          </cell>
        </row>
        <row r="1275">
          <cell r="P1275">
            <v>0</v>
          </cell>
        </row>
        <row r="1275">
          <cell r="Y1275">
            <v>0</v>
          </cell>
        </row>
        <row r="1275">
          <cell r="AA1275">
            <v>0</v>
          </cell>
        </row>
        <row r="1276">
          <cell r="B1276">
            <v>0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  <cell r="H1276">
            <v>0</v>
          </cell>
        </row>
        <row r="1276">
          <cell r="P1276">
            <v>0</v>
          </cell>
        </row>
        <row r="1276">
          <cell r="Y1276">
            <v>0</v>
          </cell>
        </row>
        <row r="1276">
          <cell r="AA1276">
            <v>0</v>
          </cell>
        </row>
        <row r="1277">
          <cell r="B1277">
            <v>0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  <cell r="H1277">
            <v>0</v>
          </cell>
        </row>
        <row r="1277">
          <cell r="P1277">
            <v>0</v>
          </cell>
        </row>
        <row r="1277">
          <cell r="Y1277">
            <v>0</v>
          </cell>
        </row>
        <row r="1277">
          <cell r="AA1277">
            <v>0</v>
          </cell>
        </row>
        <row r="1285"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  <cell r="H1285">
            <v>0</v>
          </cell>
        </row>
        <row r="1285">
          <cell r="P1285">
            <v>0</v>
          </cell>
        </row>
        <row r="1285">
          <cell r="Y1285">
            <v>0</v>
          </cell>
        </row>
        <row r="1285">
          <cell r="AA1285">
            <v>0</v>
          </cell>
        </row>
        <row r="1286"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  <cell r="H1286">
            <v>0</v>
          </cell>
        </row>
        <row r="1286">
          <cell r="P1286">
            <v>0</v>
          </cell>
        </row>
        <row r="1286">
          <cell r="Y1286">
            <v>0</v>
          </cell>
        </row>
        <row r="1286">
          <cell r="AA1286">
            <v>0</v>
          </cell>
        </row>
        <row r="1287"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  <cell r="H1287">
            <v>0</v>
          </cell>
        </row>
        <row r="1287">
          <cell r="P1287">
            <v>0</v>
          </cell>
        </row>
        <row r="1287">
          <cell r="Y1287">
            <v>0</v>
          </cell>
        </row>
        <row r="1287">
          <cell r="AA1287">
            <v>0</v>
          </cell>
        </row>
        <row r="1288"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  <cell r="H1288">
            <v>0</v>
          </cell>
        </row>
        <row r="1288">
          <cell r="P1288">
            <v>0</v>
          </cell>
        </row>
        <row r="1288">
          <cell r="Y1288">
            <v>0</v>
          </cell>
        </row>
        <row r="1288">
          <cell r="AA1288">
            <v>0</v>
          </cell>
        </row>
        <row r="1289"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  <cell r="H1289">
            <v>0</v>
          </cell>
        </row>
        <row r="1289">
          <cell r="P1289">
            <v>0</v>
          </cell>
        </row>
        <row r="1289">
          <cell r="Y1289">
            <v>0</v>
          </cell>
        </row>
        <row r="1289">
          <cell r="AA1289">
            <v>0</v>
          </cell>
        </row>
        <row r="1290"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</row>
        <row r="1290">
          <cell r="P1290">
            <v>0</v>
          </cell>
        </row>
        <row r="1290">
          <cell r="Y1290">
            <v>0</v>
          </cell>
        </row>
        <row r="1290">
          <cell r="AA1290">
            <v>0</v>
          </cell>
        </row>
        <row r="1291"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  <cell r="H1291">
            <v>0</v>
          </cell>
        </row>
        <row r="1291">
          <cell r="P1291">
            <v>0</v>
          </cell>
        </row>
        <row r="1291">
          <cell r="Y1291">
            <v>0</v>
          </cell>
        </row>
        <row r="1291">
          <cell r="AA1291">
            <v>0</v>
          </cell>
        </row>
        <row r="1292"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  <cell r="H1292">
            <v>0</v>
          </cell>
        </row>
        <row r="1292">
          <cell r="P1292">
            <v>0</v>
          </cell>
        </row>
        <row r="1292">
          <cell r="Y1292">
            <v>0</v>
          </cell>
        </row>
        <row r="1292">
          <cell r="AA1292">
            <v>0</v>
          </cell>
        </row>
        <row r="1293"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  <cell r="H1293">
            <v>0</v>
          </cell>
        </row>
        <row r="1293">
          <cell r="P1293">
            <v>0</v>
          </cell>
        </row>
        <row r="1293">
          <cell r="Y1293">
            <v>0</v>
          </cell>
        </row>
        <row r="1293">
          <cell r="AA1293">
            <v>0</v>
          </cell>
        </row>
        <row r="1294"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  <cell r="H1294">
            <v>0</v>
          </cell>
        </row>
        <row r="1294">
          <cell r="P1294">
            <v>0</v>
          </cell>
        </row>
        <row r="1294">
          <cell r="Y1294">
            <v>0</v>
          </cell>
        </row>
        <row r="1294">
          <cell r="AA1294">
            <v>0</v>
          </cell>
        </row>
        <row r="1295">
          <cell r="C1295">
            <v>0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  <cell r="H1295">
            <v>0</v>
          </cell>
        </row>
        <row r="1295">
          <cell r="P1295">
            <v>0</v>
          </cell>
        </row>
        <row r="1295">
          <cell r="Y1295">
            <v>0</v>
          </cell>
        </row>
        <row r="1295">
          <cell r="AA1295">
            <v>0</v>
          </cell>
        </row>
        <row r="1296"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</row>
        <row r="1296">
          <cell r="P1296">
            <v>0</v>
          </cell>
        </row>
        <row r="1296">
          <cell r="Y1296">
            <v>0</v>
          </cell>
        </row>
        <row r="1296">
          <cell r="AA1296">
            <v>0</v>
          </cell>
        </row>
        <row r="1297">
          <cell r="C1297">
            <v>0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  <cell r="H1297">
            <v>0</v>
          </cell>
        </row>
        <row r="1297">
          <cell r="P1297">
            <v>0</v>
          </cell>
        </row>
        <row r="1297">
          <cell r="Y1297">
            <v>0</v>
          </cell>
        </row>
        <row r="1297">
          <cell r="AA1297">
            <v>0</v>
          </cell>
        </row>
        <row r="1298"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</row>
        <row r="1298">
          <cell r="P1298">
            <v>0</v>
          </cell>
        </row>
        <row r="1298">
          <cell r="Y1298">
            <v>0</v>
          </cell>
        </row>
        <row r="1298">
          <cell r="AA1298">
            <v>0</v>
          </cell>
        </row>
        <row r="1299"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</row>
        <row r="1299">
          <cell r="P1299">
            <v>0</v>
          </cell>
        </row>
        <row r="1299">
          <cell r="Y1299">
            <v>0</v>
          </cell>
        </row>
        <row r="1299">
          <cell r="AA1299">
            <v>0</v>
          </cell>
        </row>
        <row r="1300"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  <cell r="H1300">
            <v>0</v>
          </cell>
        </row>
        <row r="1300">
          <cell r="P1300">
            <v>0</v>
          </cell>
        </row>
        <row r="1300">
          <cell r="Y1300">
            <v>0</v>
          </cell>
        </row>
        <row r="1300">
          <cell r="AA1300">
            <v>0</v>
          </cell>
        </row>
        <row r="1301"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  <cell r="H1301">
            <v>0</v>
          </cell>
        </row>
        <row r="1301">
          <cell r="P1301">
            <v>0</v>
          </cell>
        </row>
        <row r="1301">
          <cell r="Y1301">
            <v>0</v>
          </cell>
        </row>
        <row r="1301">
          <cell r="AA1301">
            <v>0</v>
          </cell>
        </row>
        <row r="1302"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  <cell r="H1302">
            <v>0</v>
          </cell>
        </row>
        <row r="1302">
          <cell r="P1302">
            <v>0</v>
          </cell>
        </row>
        <row r="1302">
          <cell r="Y1302">
            <v>0</v>
          </cell>
        </row>
        <row r="1302">
          <cell r="AA1302">
            <v>0</v>
          </cell>
        </row>
        <row r="1303"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  <cell r="H1303">
            <v>0</v>
          </cell>
        </row>
        <row r="1303">
          <cell r="P1303">
            <v>0</v>
          </cell>
        </row>
        <row r="1303">
          <cell r="Y1303">
            <v>0</v>
          </cell>
        </row>
        <row r="1303">
          <cell r="AA1303">
            <v>0</v>
          </cell>
        </row>
        <row r="1304"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</row>
        <row r="1304">
          <cell r="P1304">
            <v>0</v>
          </cell>
        </row>
        <row r="1304">
          <cell r="Y1304">
            <v>0</v>
          </cell>
        </row>
        <row r="1304">
          <cell r="AA1304">
            <v>0</v>
          </cell>
        </row>
        <row r="1305"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  <cell r="H1305">
            <v>0</v>
          </cell>
        </row>
        <row r="1305">
          <cell r="P1305">
            <v>0</v>
          </cell>
        </row>
        <row r="1305">
          <cell r="Y1305">
            <v>0</v>
          </cell>
        </row>
        <row r="1305">
          <cell r="AA1305">
            <v>0</v>
          </cell>
        </row>
        <row r="1306"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  <cell r="H1306">
            <v>0</v>
          </cell>
        </row>
        <row r="1306">
          <cell r="P1306">
            <v>0</v>
          </cell>
        </row>
        <row r="1306">
          <cell r="Y1306">
            <v>0</v>
          </cell>
        </row>
        <row r="1306">
          <cell r="AA1306">
            <v>0</v>
          </cell>
        </row>
        <row r="1307"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</row>
        <row r="1307">
          <cell r="P1307">
            <v>0</v>
          </cell>
        </row>
        <row r="1307">
          <cell r="Y1307">
            <v>0</v>
          </cell>
        </row>
        <row r="1307">
          <cell r="AA1307">
            <v>0</v>
          </cell>
        </row>
        <row r="1308"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  <cell r="H1308">
            <v>0</v>
          </cell>
        </row>
        <row r="1308">
          <cell r="P1308">
            <v>0</v>
          </cell>
        </row>
        <row r="1308">
          <cell r="Y1308">
            <v>0</v>
          </cell>
        </row>
        <row r="1308">
          <cell r="AA1308">
            <v>0</v>
          </cell>
        </row>
        <row r="1309"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  <cell r="H1309">
            <v>0</v>
          </cell>
        </row>
        <row r="1309">
          <cell r="P1309">
            <v>0</v>
          </cell>
        </row>
        <row r="1309">
          <cell r="Y1309">
            <v>0</v>
          </cell>
        </row>
        <row r="1309">
          <cell r="AA1309">
            <v>0</v>
          </cell>
        </row>
        <row r="1310">
          <cell r="C1310">
            <v>0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  <cell r="H1310">
            <v>0</v>
          </cell>
        </row>
        <row r="1310">
          <cell r="P1310">
            <v>0</v>
          </cell>
        </row>
        <row r="1310">
          <cell r="Y1310">
            <v>0</v>
          </cell>
        </row>
        <row r="1310">
          <cell r="AA1310">
            <v>0</v>
          </cell>
        </row>
        <row r="1311"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</row>
        <row r="1311">
          <cell r="P1311">
            <v>0</v>
          </cell>
        </row>
        <row r="1311">
          <cell r="Y1311">
            <v>0</v>
          </cell>
        </row>
        <row r="1311">
          <cell r="AA1311">
            <v>0</v>
          </cell>
        </row>
        <row r="1312"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  <cell r="H1312">
            <v>0</v>
          </cell>
        </row>
        <row r="1312">
          <cell r="P1312">
            <v>0</v>
          </cell>
        </row>
        <row r="1312">
          <cell r="Y1312">
            <v>0</v>
          </cell>
        </row>
        <row r="1312">
          <cell r="AA1312">
            <v>0</v>
          </cell>
        </row>
        <row r="1313"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  <cell r="H1313">
            <v>0</v>
          </cell>
        </row>
        <row r="1313">
          <cell r="P1313">
            <v>0</v>
          </cell>
        </row>
        <row r="1313">
          <cell r="Y1313">
            <v>0</v>
          </cell>
        </row>
        <row r="1313">
          <cell r="AA1313">
            <v>0</v>
          </cell>
        </row>
        <row r="1314"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  <cell r="H1314">
            <v>0</v>
          </cell>
        </row>
        <row r="1314">
          <cell r="P1314">
            <v>0</v>
          </cell>
        </row>
        <row r="1314">
          <cell r="Y1314">
            <v>0</v>
          </cell>
        </row>
        <row r="1314">
          <cell r="AA1314">
            <v>0</v>
          </cell>
        </row>
        <row r="1315"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  <cell r="H1315">
            <v>0</v>
          </cell>
        </row>
        <row r="1315">
          <cell r="P1315">
            <v>0</v>
          </cell>
        </row>
        <row r="1315">
          <cell r="Y1315">
            <v>0</v>
          </cell>
        </row>
        <row r="1315">
          <cell r="AA1315">
            <v>0</v>
          </cell>
        </row>
        <row r="1316"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  <cell r="H1316">
            <v>0</v>
          </cell>
        </row>
        <row r="1316">
          <cell r="P1316">
            <v>0</v>
          </cell>
        </row>
        <row r="1316">
          <cell r="Y1316">
            <v>0</v>
          </cell>
        </row>
        <row r="1316">
          <cell r="AA1316">
            <v>0</v>
          </cell>
        </row>
        <row r="1317">
          <cell r="C1317">
            <v>0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  <cell r="H1317">
            <v>0</v>
          </cell>
        </row>
        <row r="1317">
          <cell r="P1317">
            <v>0</v>
          </cell>
        </row>
        <row r="1317">
          <cell r="Y1317">
            <v>0</v>
          </cell>
        </row>
        <row r="1317">
          <cell r="AA1317">
            <v>0</v>
          </cell>
        </row>
        <row r="1318">
          <cell r="C1318">
            <v>0</v>
          </cell>
          <cell r="D1318">
            <v>0</v>
          </cell>
          <cell r="E1318">
            <v>0</v>
          </cell>
          <cell r="F1318">
            <v>0</v>
          </cell>
          <cell r="G1318">
            <v>0</v>
          </cell>
          <cell r="H1318">
            <v>0</v>
          </cell>
        </row>
        <row r="1318">
          <cell r="P1318">
            <v>0</v>
          </cell>
        </row>
        <row r="1318">
          <cell r="Y1318">
            <v>0</v>
          </cell>
        </row>
        <row r="1318">
          <cell r="AA1318">
            <v>0</v>
          </cell>
        </row>
        <row r="1319"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  <cell r="H1319">
            <v>0</v>
          </cell>
        </row>
        <row r="1319">
          <cell r="P1319">
            <v>0</v>
          </cell>
        </row>
        <row r="1319">
          <cell r="Y1319">
            <v>0</v>
          </cell>
        </row>
        <row r="1319">
          <cell r="AA1319">
            <v>0</v>
          </cell>
        </row>
        <row r="1320">
          <cell r="C1320">
            <v>0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  <cell r="H1320">
            <v>0</v>
          </cell>
        </row>
        <row r="1320">
          <cell r="P1320">
            <v>0</v>
          </cell>
        </row>
        <row r="1320">
          <cell r="Y1320">
            <v>0</v>
          </cell>
        </row>
        <row r="1320">
          <cell r="AA1320">
            <v>0</v>
          </cell>
        </row>
        <row r="1321">
          <cell r="C1321">
            <v>0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  <cell r="H1321">
            <v>0</v>
          </cell>
        </row>
        <row r="1321">
          <cell r="P1321">
            <v>0</v>
          </cell>
        </row>
        <row r="1321">
          <cell r="Y1321">
            <v>0</v>
          </cell>
        </row>
        <row r="1321">
          <cell r="AA1321">
            <v>0</v>
          </cell>
        </row>
        <row r="1322">
          <cell r="C1322">
            <v>0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  <cell r="H1322">
            <v>0</v>
          </cell>
        </row>
        <row r="1322">
          <cell r="P1322">
            <v>0</v>
          </cell>
        </row>
        <row r="1322">
          <cell r="Y1322">
            <v>0</v>
          </cell>
        </row>
        <row r="1322">
          <cell r="AA1322">
            <v>0</v>
          </cell>
        </row>
        <row r="1323"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</row>
        <row r="1323">
          <cell r="P1323">
            <v>0</v>
          </cell>
        </row>
        <row r="1323">
          <cell r="Y1323">
            <v>0</v>
          </cell>
        </row>
        <row r="1323">
          <cell r="AA1323">
            <v>0</v>
          </cell>
        </row>
        <row r="1324"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  <cell r="H1324">
            <v>0</v>
          </cell>
        </row>
        <row r="1324">
          <cell r="P1324">
            <v>0</v>
          </cell>
        </row>
        <row r="1324">
          <cell r="Y1324">
            <v>0</v>
          </cell>
        </row>
        <row r="1324">
          <cell r="AA1324">
            <v>0</v>
          </cell>
        </row>
        <row r="1325"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  <cell r="H1325">
            <v>0</v>
          </cell>
        </row>
        <row r="1325">
          <cell r="P1325">
            <v>0</v>
          </cell>
        </row>
        <row r="1325">
          <cell r="Y1325">
            <v>0</v>
          </cell>
        </row>
        <row r="1325">
          <cell r="AA1325">
            <v>0</v>
          </cell>
        </row>
        <row r="1326"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  <cell r="H1326">
            <v>0</v>
          </cell>
        </row>
        <row r="1326">
          <cell r="P1326">
            <v>0</v>
          </cell>
        </row>
        <row r="1326">
          <cell r="Y1326">
            <v>0</v>
          </cell>
        </row>
        <row r="1326">
          <cell r="AA1326">
            <v>0</v>
          </cell>
        </row>
        <row r="1327"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</row>
        <row r="1327">
          <cell r="P1327">
            <v>0</v>
          </cell>
        </row>
        <row r="1327">
          <cell r="Y1327">
            <v>0</v>
          </cell>
        </row>
        <row r="1327">
          <cell r="AA1327">
            <v>0</v>
          </cell>
        </row>
        <row r="1328"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  <cell r="H1328">
            <v>0</v>
          </cell>
        </row>
        <row r="1328">
          <cell r="P1328">
            <v>0</v>
          </cell>
        </row>
        <row r="1328">
          <cell r="Y1328">
            <v>0</v>
          </cell>
        </row>
        <row r="1328">
          <cell r="AA1328">
            <v>0</v>
          </cell>
        </row>
        <row r="1329">
          <cell r="C1329">
            <v>0</v>
          </cell>
          <cell r="D1329">
            <v>0</v>
          </cell>
          <cell r="E1329">
            <v>0</v>
          </cell>
          <cell r="F1329">
            <v>0</v>
          </cell>
          <cell r="G1329">
            <v>0</v>
          </cell>
          <cell r="H1329">
            <v>0</v>
          </cell>
        </row>
        <row r="1329">
          <cell r="P1329">
            <v>0</v>
          </cell>
        </row>
        <row r="1329">
          <cell r="Y1329">
            <v>0</v>
          </cell>
        </row>
        <row r="1329">
          <cell r="AA1329">
            <v>0</v>
          </cell>
        </row>
        <row r="1331">
          <cell r="C1331">
            <v>0</v>
          </cell>
          <cell r="D1331">
            <v>0</v>
          </cell>
          <cell r="E1331">
            <v>0</v>
          </cell>
          <cell r="F1331">
            <v>0</v>
          </cell>
          <cell r="G1331">
            <v>0</v>
          </cell>
          <cell r="H1331">
            <v>0</v>
          </cell>
        </row>
        <row r="1331">
          <cell r="P1331">
            <v>0</v>
          </cell>
        </row>
        <row r="1331">
          <cell r="Y1331">
            <v>0</v>
          </cell>
        </row>
        <row r="1331">
          <cell r="AA1331">
            <v>0</v>
          </cell>
        </row>
        <row r="1333"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  <cell r="H1333">
            <v>0</v>
          </cell>
        </row>
        <row r="1333">
          <cell r="P1333">
            <v>0</v>
          </cell>
        </row>
        <row r="1333">
          <cell r="Y1333">
            <v>0</v>
          </cell>
        </row>
        <row r="1333">
          <cell r="AA1333">
            <v>0</v>
          </cell>
        </row>
        <row r="1334"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  <cell r="H1334">
            <v>0</v>
          </cell>
        </row>
        <row r="1334">
          <cell r="P1334">
            <v>0</v>
          </cell>
        </row>
        <row r="1334">
          <cell r="Y1334">
            <v>0</v>
          </cell>
        </row>
        <row r="1334">
          <cell r="AA1334">
            <v>0</v>
          </cell>
        </row>
        <row r="1336"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  <cell r="H1336">
            <v>0</v>
          </cell>
        </row>
        <row r="1336">
          <cell r="P1336">
            <v>0</v>
          </cell>
        </row>
        <row r="1336">
          <cell r="Y1336">
            <v>0</v>
          </cell>
        </row>
        <row r="1336">
          <cell r="AA1336">
            <v>0</v>
          </cell>
        </row>
        <row r="1337">
          <cell r="C1337">
            <v>0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  <cell r="H1337">
            <v>0</v>
          </cell>
        </row>
        <row r="1337">
          <cell r="P1337">
            <v>0</v>
          </cell>
        </row>
        <row r="1337">
          <cell r="Y1337">
            <v>0</v>
          </cell>
        </row>
        <row r="1337">
          <cell r="AA1337">
            <v>0</v>
          </cell>
        </row>
        <row r="1338"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  <cell r="H1338">
            <v>0</v>
          </cell>
        </row>
        <row r="1338">
          <cell r="P1338">
            <v>0</v>
          </cell>
        </row>
        <row r="1338">
          <cell r="Y1338">
            <v>0</v>
          </cell>
        </row>
        <row r="1338">
          <cell r="AA1338">
            <v>0</v>
          </cell>
        </row>
        <row r="1339"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  <cell r="H1339">
            <v>0</v>
          </cell>
        </row>
        <row r="1339">
          <cell r="P1339">
            <v>0</v>
          </cell>
        </row>
        <row r="1339">
          <cell r="Y1339">
            <v>0</v>
          </cell>
        </row>
        <row r="1339">
          <cell r="AA1339">
            <v>0</v>
          </cell>
        </row>
        <row r="1340">
          <cell r="C1340">
            <v>0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  <cell r="H1340">
            <v>0</v>
          </cell>
        </row>
        <row r="1340">
          <cell r="P1340">
            <v>0</v>
          </cell>
        </row>
        <row r="1340">
          <cell r="Y1340">
            <v>0</v>
          </cell>
        </row>
        <row r="1340">
          <cell r="AA1340">
            <v>0</v>
          </cell>
        </row>
        <row r="1341">
          <cell r="C1341">
            <v>0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  <cell r="H1341">
            <v>0</v>
          </cell>
        </row>
        <row r="1341">
          <cell r="P1341">
            <v>0</v>
          </cell>
        </row>
        <row r="1341">
          <cell r="Y1341">
            <v>0</v>
          </cell>
        </row>
        <row r="1341">
          <cell r="AA1341">
            <v>0</v>
          </cell>
        </row>
        <row r="1342"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  <cell r="H1342">
            <v>0</v>
          </cell>
        </row>
        <row r="1342">
          <cell r="P1342">
            <v>0</v>
          </cell>
        </row>
        <row r="1342">
          <cell r="Y1342">
            <v>0</v>
          </cell>
        </row>
        <row r="1342">
          <cell r="AA1342">
            <v>0</v>
          </cell>
        </row>
        <row r="1343">
          <cell r="C1343">
            <v>0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  <cell r="H1343">
            <v>0</v>
          </cell>
        </row>
        <row r="1343">
          <cell r="P1343">
            <v>0</v>
          </cell>
        </row>
        <row r="1343">
          <cell r="Y1343">
            <v>0</v>
          </cell>
        </row>
        <row r="1343">
          <cell r="AA1343">
            <v>0</v>
          </cell>
        </row>
        <row r="1345">
          <cell r="C1345">
            <v>0</v>
          </cell>
          <cell r="D1345">
            <v>0</v>
          </cell>
          <cell r="E1345">
            <v>0</v>
          </cell>
          <cell r="F1345">
            <v>0</v>
          </cell>
          <cell r="G1345">
            <v>0</v>
          </cell>
          <cell r="H1345">
            <v>0</v>
          </cell>
        </row>
        <row r="1345">
          <cell r="P1345">
            <v>0</v>
          </cell>
        </row>
        <row r="1345">
          <cell r="Y1345">
            <v>0</v>
          </cell>
        </row>
        <row r="1345">
          <cell r="AA1345">
            <v>0</v>
          </cell>
        </row>
        <row r="1346"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  <cell r="H1346">
            <v>0</v>
          </cell>
        </row>
        <row r="1346">
          <cell r="P1346">
            <v>0</v>
          </cell>
        </row>
        <row r="1346">
          <cell r="Y1346">
            <v>0</v>
          </cell>
        </row>
        <row r="1346">
          <cell r="AA1346">
            <v>0</v>
          </cell>
        </row>
        <row r="1348">
          <cell r="C1348">
            <v>0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  <cell r="H1348">
            <v>0</v>
          </cell>
        </row>
        <row r="1348">
          <cell r="P1348">
            <v>0</v>
          </cell>
        </row>
        <row r="1348">
          <cell r="Y1348">
            <v>0</v>
          </cell>
        </row>
        <row r="1348">
          <cell r="AA1348">
            <v>0</v>
          </cell>
        </row>
        <row r="1349"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  <cell r="H1349">
            <v>0</v>
          </cell>
        </row>
        <row r="1349">
          <cell r="P1349">
            <v>0</v>
          </cell>
        </row>
        <row r="1349">
          <cell r="Y1349">
            <v>0</v>
          </cell>
        </row>
        <row r="1349">
          <cell r="AA1349">
            <v>0</v>
          </cell>
        </row>
        <row r="1350"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  <cell r="H1350">
            <v>0</v>
          </cell>
        </row>
        <row r="1350">
          <cell r="P1350">
            <v>0</v>
          </cell>
        </row>
        <row r="1350">
          <cell r="Y1350">
            <v>0</v>
          </cell>
        </row>
        <row r="1350">
          <cell r="AA1350">
            <v>0</v>
          </cell>
        </row>
        <row r="1351"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  <cell r="H1351">
            <v>0</v>
          </cell>
        </row>
        <row r="1351">
          <cell r="P1351">
            <v>0</v>
          </cell>
        </row>
        <row r="1351">
          <cell r="Y1351">
            <v>0</v>
          </cell>
        </row>
        <row r="1351">
          <cell r="AA1351">
            <v>0</v>
          </cell>
        </row>
        <row r="1352">
          <cell r="C1352">
            <v>0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  <cell r="H1352">
            <v>0</v>
          </cell>
        </row>
        <row r="1352">
          <cell r="P1352">
            <v>0</v>
          </cell>
        </row>
        <row r="1352">
          <cell r="Y1352">
            <v>0</v>
          </cell>
        </row>
        <row r="1352">
          <cell r="AA1352">
            <v>0</v>
          </cell>
        </row>
        <row r="1353"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  <cell r="H1353">
            <v>0</v>
          </cell>
        </row>
        <row r="1353">
          <cell r="P1353">
            <v>0</v>
          </cell>
        </row>
        <row r="1353">
          <cell r="Y1353">
            <v>0</v>
          </cell>
        </row>
        <row r="1353">
          <cell r="AA1353">
            <v>0</v>
          </cell>
        </row>
        <row r="1355">
          <cell r="C1355">
            <v>0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  <cell r="H1355">
            <v>0</v>
          </cell>
        </row>
        <row r="1355">
          <cell r="P1355">
            <v>0</v>
          </cell>
        </row>
        <row r="1355">
          <cell r="Y1355">
            <v>0</v>
          </cell>
        </row>
        <row r="1355">
          <cell r="AA1355">
            <v>0</v>
          </cell>
        </row>
        <row r="1356">
          <cell r="C1356">
            <v>0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  <cell r="H1356">
            <v>0</v>
          </cell>
        </row>
        <row r="1356">
          <cell r="P1356">
            <v>0</v>
          </cell>
        </row>
        <row r="1356">
          <cell r="Y1356">
            <v>0</v>
          </cell>
        </row>
        <row r="1356">
          <cell r="AA1356">
            <v>0</v>
          </cell>
        </row>
        <row r="1357"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</row>
        <row r="1357">
          <cell r="P1357">
            <v>0</v>
          </cell>
        </row>
        <row r="1357">
          <cell r="Y1357">
            <v>0</v>
          </cell>
        </row>
        <row r="1357">
          <cell r="AA1357">
            <v>0</v>
          </cell>
        </row>
        <row r="1358"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  <cell r="H1358">
            <v>0</v>
          </cell>
        </row>
        <row r="1358">
          <cell r="P1358">
            <v>0</v>
          </cell>
        </row>
        <row r="1358">
          <cell r="Y1358">
            <v>0</v>
          </cell>
        </row>
        <row r="1358">
          <cell r="AA1358">
            <v>0</v>
          </cell>
        </row>
        <row r="1359"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  <cell r="H1359">
            <v>0</v>
          </cell>
        </row>
        <row r="1359">
          <cell r="P1359">
            <v>0</v>
          </cell>
        </row>
        <row r="1359">
          <cell r="Y1359">
            <v>0</v>
          </cell>
        </row>
        <row r="1359">
          <cell r="AA1359">
            <v>0</v>
          </cell>
        </row>
        <row r="1360"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</row>
        <row r="1360">
          <cell r="P1360">
            <v>0</v>
          </cell>
        </row>
        <row r="1360">
          <cell r="Y1360">
            <v>0</v>
          </cell>
        </row>
        <row r="1360">
          <cell r="AA1360">
            <v>0</v>
          </cell>
        </row>
        <row r="1361"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  <cell r="H1361">
            <v>0</v>
          </cell>
        </row>
        <row r="1361">
          <cell r="P1361">
            <v>0</v>
          </cell>
        </row>
        <row r="1361">
          <cell r="Y1361">
            <v>0</v>
          </cell>
        </row>
        <row r="1361">
          <cell r="AA1361">
            <v>0</v>
          </cell>
        </row>
        <row r="1362"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  <cell r="H1362">
            <v>0</v>
          </cell>
        </row>
        <row r="1362">
          <cell r="P1362">
            <v>0</v>
          </cell>
        </row>
        <row r="1362">
          <cell r="Y1362">
            <v>0</v>
          </cell>
        </row>
        <row r="1362">
          <cell r="AA1362">
            <v>0</v>
          </cell>
        </row>
        <row r="1363"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  <cell r="H1363">
            <v>0</v>
          </cell>
        </row>
        <row r="1363">
          <cell r="P1363">
            <v>0</v>
          </cell>
        </row>
        <row r="1363">
          <cell r="Y1363">
            <v>0</v>
          </cell>
        </row>
        <row r="1363">
          <cell r="AA1363">
            <v>0</v>
          </cell>
        </row>
        <row r="1364"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</row>
        <row r="1364">
          <cell r="P1364">
            <v>0</v>
          </cell>
        </row>
        <row r="1364">
          <cell r="Y1364">
            <v>0</v>
          </cell>
        </row>
        <row r="1364">
          <cell r="AA1364">
            <v>0</v>
          </cell>
        </row>
        <row r="1365"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  <cell r="H1365">
            <v>0</v>
          </cell>
        </row>
        <row r="1365">
          <cell r="P1365">
            <v>0</v>
          </cell>
        </row>
        <row r="1365">
          <cell r="Y1365">
            <v>0</v>
          </cell>
        </row>
        <row r="1365">
          <cell r="AA1365">
            <v>0</v>
          </cell>
        </row>
        <row r="1366">
          <cell r="C1366">
            <v>0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  <cell r="H1366">
            <v>0</v>
          </cell>
        </row>
        <row r="1366">
          <cell r="P1366">
            <v>0</v>
          </cell>
        </row>
        <row r="1366">
          <cell r="Y1366">
            <v>0</v>
          </cell>
        </row>
        <row r="1366">
          <cell r="AA1366">
            <v>0</v>
          </cell>
        </row>
        <row r="1413">
          <cell r="B1413">
            <v>0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  <cell r="H1413">
            <v>0</v>
          </cell>
        </row>
        <row r="1413">
          <cell r="P1413">
            <v>0</v>
          </cell>
        </row>
        <row r="1413">
          <cell r="Y1413">
            <v>0</v>
          </cell>
        </row>
        <row r="1413">
          <cell r="AA1413">
            <v>0</v>
          </cell>
        </row>
        <row r="1414">
          <cell r="B1414">
            <v>0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</row>
        <row r="1414">
          <cell r="P1414">
            <v>0</v>
          </cell>
        </row>
        <row r="1414">
          <cell r="Y1414">
            <v>0</v>
          </cell>
        </row>
        <row r="1414">
          <cell r="AA1414">
            <v>0</v>
          </cell>
        </row>
        <row r="1415">
          <cell r="B1415">
            <v>0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</row>
        <row r="1415">
          <cell r="P1415">
            <v>0</v>
          </cell>
        </row>
        <row r="1415">
          <cell r="Y1415">
            <v>0</v>
          </cell>
        </row>
        <row r="1415">
          <cell r="AA1415">
            <v>0</v>
          </cell>
        </row>
        <row r="1416">
          <cell r="B1416">
            <v>0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  <cell r="H1416">
            <v>0</v>
          </cell>
        </row>
        <row r="1416">
          <cell r="P1416">
            <v>0</v>
          </cell>
        </row>
        <row r="1416">
          <cell r="Y1416">
            <v>0</v>
          </cell>
        </row>
        <row r="1416">
          <cell r="AA1416">
            <v>0</v>
          </cell>
        </row>
        <row r="1417">
          <cell r="B1417">
            <v>0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  <cell r="H1417">
            <v>0</v>
          </cell>
        </row>
        <row r="1417">
          <cell r="P1417">
            <v>0</v>
          </cell>
        </row>
        <row r="1417">
          <cell r="Y1417">
            <v>0</v>
          </cell>
        </row>
        <row r="1417">
          <cell r="AA1417">
            <v>0</v>
          </cell>
        </row>
        <row r="1418">
          <cell r="B1418">
            <v>0</v>
          </cell>
          <cell r="C1418">
            <v>0</v>
          </cell>
          <cell r="D1418">
            <v>0</v>
          </cell>
          <cell r="E1418">
            <v>0</v>
          </cell>
          <cell r="F1418">
            <v>0</v>
          </cell>
          <cell r="G1418">
            <v>0</v>
          </cell>
          <cell r="H1418">
            <v>0</v>
          </cell>
        </row>
        <row r="1418">
          <cell r="P1418">
            <v>0</v>
          </cell>
        </row>
        <row r="1418">
          <cell r="Y1418">
            <v>0</v>
          </cell>
        </row>
        <row r="1418">
          <cell r="AA1418">
            <v>0</v>
          </cell>
        </row>
        <row r="1419">
          <cell r="B1419">
            <v>0</v>
          </cell>
          <cell r="C1419">
            <v>0</v>
          </cell>
          <cell r="D1419">
            <v>0</v>
          </cell>
          <cell r="E1419">
            <v>0</v>
          </cell>
          <cell r="F1419">
            <v>0</v>
          </cell>
          <cell r="G1419">
            <v>0</v>
          </cell>
          <cell r="H1419">
            <v>0</v>
          </cell>
        </row>
        <row r="1419">
          <cell r="P1419">
            <v>0</v>
          </cell>
        </row>
        <row r="1419">
          <cell r="Y1419">
            <v>0</v>
          </cell>
        </row>
        <row r="1419">
          <cell r="AA1419">
            <v>0</v>
          </cell>
        </row>
        <row r="1420">
          <cell r="B1420">
            <v>0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  <cell r="H1420">
            <v>0</v>
          </cell>
        </row>
        <row r="1420">
          <cell r="P1420">
            <v>0</v>
          </cell>
        </row>
        <row r="1420">
          <cell r="Y1420">
            <v>0</v>
          </cell>
        </row>
        <row r="1420">
          <cell r="AA1420">
            <v>0</v>
          </cell>
        </row>
        <row r="1421">
          <cell r="B1421">
            <v>0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  <cell r="H1421">
            <v>0</v>
          </cell>
        </row>
        <row r="1421">
          <cell r="P1421">
            <v>0</v>
          </cell>
        </row>
        <row r="1421">
          <cell r="Y1421">
            <v>0</v>
          </cell>
        </row>
        <row r="1421">
          <cell r="AA1421">
            <v>0</v>
          </cell>
        </row>
        <row r="1422">
          <cell r="B1422">
            <v>0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</row>
        <row r="1422">
          <cell r="P1422">
            <v>0</v>
          </cell>
        </row>
        <row r="1422">
          <cell r="Y1422">
            <v>0</v>
          </cell>
        </row>
        <row r="1422">
          <cell r="AA1422">
            <v>0</v>
          </cell>
        </row>
        <row r="1423">
          <cell r="B1423">
            <v>0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</row>
        <row r="1423">
          <cell r="P1423">
            <v>0</v>
          </cell>
        </row>
        <row r="1423">
          <cell r="Y1423">
            <v>0</v>
          </cell>
        </row>
        <row r="1423">
          <cell r="AA1423">
            <v>0</v>
          </cell>
        </row>
        <row r="1424">
          <cell r="B1424">
            <v>0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</row>
        <row r="1424">
          <cell r="P1424">
            <v>0</v>
          </cell>
        </row>
        <row r="1424">
          <cell r="Y1424">
            <v>0</v>
          </cell>
        </row>
        <row r="1424">
          <cell r="AA1424">
            <v>0</v>
          </cell>
        </row>
        <row r="1425">
          <cell r="B1425">
            <v>0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>
            <v>0</v>
          </cell>
        </row>
        <row r="1425">
          <cell r="P1425">
            <v>0</v>
          </cell>
        </row>
        <row r="1425">
          <cell r="Y1425">
            <v>0</v>
          </cell>
        </row>
        <row r="1425">
          <cell r="AA1425">
            <v>0</v>
          </cell>
        </row>
        <row r="1426">
          <cell r="B1426">
            <v>0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  <cell r="H1426">
            <v>0</v>
          </cell>
        </row>
        <row r="1426">
          <cell r="P1426">
            <v>0</v>
          </cell>
        </row>
        <row r="1426">
          <cell r="Y1426">
            <v>0</v>
          </cell>
        </row>
        <row r="1426">
          <cell r="AA1426">
            <v>0</v>
          </cell>
        </row>
        <row r="1427">
          <cell r="B1427">
            <v>0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  <cell r="H1427">
            <v>0</v>
          </cell>
        </row>
        <row r="1427">
          <cell r="P1427">
            <v>0</v>
          </cell>
        </row>
        <row r="1427">
          <cell r="Y1427">
            <v>0</v>
          </cell>
        </row>
        <row r="1427">
          <cell r="AA1427">
            <v>0</v>
          </cell>
        </row>
        <row r="1435">
          <cell r="C1435">
            <v>0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  <cell r="H1435">
            <v>0</v>
          </cell>
        </row>
        <row r="1435">
          <cell r="P1435">
            <v>0</v>
          </cell>
        </row>
        <row r="1435">
          <cell r="Y1435">
            <v>0</v>
          </cell>
        </row>
        <row r="1435">
          <cell r="AA1435">
            <v>0</v>
          </cell>
        </row>
        <row r="1436">
          <cell r="C1436">
            <v>0</v>
          </cell>
          <cell r="D1436">
            <v>0</v>
          </cell>
          <cell r="E1436">
            <v>0</v>
          </cell>
          <cell r="F1436">
            <v>0</v>
          </cell>
          <cell r="G1436">
            <v>0</v>
          </cell>
          <cell r="H1436">
            <v>0</v>
          </cell>
        </row>
        <row r="1436">
          <cell r="P1436">
            <v>0</v>
          </cell>
        </row>
        <row r="1436">
          <cell r="Y1436">
            <v>0</v>
          </cell>
        </row>
        <row r="1436">
          <cell r="AA1436">
            <v>0</v>
          </cell>
        </row>
        <row r="1437">
          <cell r="C1437">
            <v>0</v>
          </cell>
          <cell r="D1437">
            <v>0</v>
          </cell>
          <cell r="E1437">
            <v>0</v>
          </cell>
          <cell r="F1437">
            <v>0</v>
          </cell>
          <cell r="G1437">
            <v>0</v>
          </cell>
          <cell r="H1437">
            <v>0</v>
          </cell>
        </row>
        <row r="1437">
          <cell r="P1437">
            <v>0</v>
          </cell>
        </row>
        <row r="1437">
          <cell r="Y1437">
            <v>0</v>
          </cell>
        </row>
        <row r="1437">
          <cell r="AA1437">
            <v>0</v>
          </cell>
        </row>
        <row r="1438"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  <cell r="H1438">
            <v>0</v>
          </cell>
        </row>
        <row r="1438">
          <cell r="P1438">
            <v>0</v>
          </cell>
        </row>
        <row r="1438">
          <cell r="Y1438">
            <v>0</v>
          </cell>
        </row>
        <row r="1438">
          <cell r="AA1438">
            <v>0</v>
          </cell>
        </row>
        <row r="1439">
          <cell r="C1439">
            <v>0</v>
          </cell>
          <cell r="D1439">
            <v>0</v>
          </cell>
          <cell r="E1439">
            <v>0</v>
          </cell>
          <cell r="F1439">
            <v>0</v>
          </cell>
          <cell r="G1439">
            <v>0</v>
          </cell>
          <cell r="H1439">
            <v>0</v>
          </cell>
        </row>
        <row r="1439">
          <cell r="P1439">
            <v>0</v>
          </cell>
        </row>
        <row r="1439">
          <cell r="Y1439">
            <v>0</v>
          </cell>
        </row>
        <row r="1439">
          <cell r="AA1439">
            <v>0</v>
          </cell>
        </row>
        <row r="1440">
          <cell r="C1440">
            <v>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</row>
        <row r="1440">
          <cell r="P1440">
            <v>0</v>
          </cell>
        </row>
        <row r="1440">
          <cell r="Y1440">
            <v>0</v>
          </cell>
        </row>
        <row r="1440">
          <cell r="AA1440">
            <v>0</v>
          </cell>
        </row>
        <row r="1441">
          <cell r="C1441">
            <v>0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  <cell r="H1441">
            <v>0</v>
          </cell>
        </row>
        <row r="1441">
          <cell r="P1441">
            <v>0</v>
          </cell>
        </row>
        <row r="1441">
          <cell r="Y1441">
            <v>0</v>
          </cell>
        </row>
        <row r="1441">
          <cell r="AA1441">
            <v>0</v>
          </cell>
        </row>
        <row r="1442">
          <cell r="C1442">
            <v>0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  <cell r="H1442">
            <v>0</v>
          </cell>
        </row>
        <row r="1442">
          <cell r="P1442">
            <v>0</v>
          </cell>
        </row>
        <row r="1442">
          <cell r="Y1442">
            <v>0</v>
          </cell>
        </row>
        <row r="1442">
          <cell r="AA1442">
            <v>0</v>
          </cell>
        </row>
        <row r="1443">
          <cell r="C1443">
            <v>0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  <cell r="H1443">
            <v>0</v>
          </cell>
        </row>
        <row r="1443">
          <cell r="P1443">
            <v>0</v>
          </cell>
        </row>
        <row r="1443">
          <cell r="Y1443">
            <v>0</v>
          </cell>
        </row>
        <row r="1443">
          <cell r="AA1443">
            <v>0</v>
          </cell>
        </row>
        <row r="1444">
          <cell r="C1444">
            <v>0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  <cell r="H1444">
            <v>0</v>
          </cell>
        </row>
        <row r="1444">
          <cell r="P1444">
            <v>0</v>
          </cell>
        </row>
        <row r="1444">
          <cell r="Y1444">
            <v>0</v>
          </cell>
        </row>
        <row r="1444">
          <cell r="AA1444">
            <v>0</v>
          </cell>
        </row>
        <row r="1445"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  <cell r="H1445">
            <v>0</v>
          </cell>
        </row>
        <row r="1445">
          <cell r="P1445">
            <v>0</v>
          </cell>
        </row>
        <row r="1445">
          <cell r="Y1445">
            <v>0</v>
          </cell>
        </row>
        <row r="1445">
          <cell r="AA1445">
            <v>0</v>
          </cell>
        </row>
        <row r="1446">
          <cell r="C1446">
            <v>0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  <cell r="H1446">
            <v>0</v>
          </cell>
        </row>
        <row r="1446">
          <cell r="P1446">
            <v>0</v>
          </cell>
        </row>
        <row r="1446">
          <cell r="Y1446">
            <v>0</v>
          </cell>
        </row>
        <row r="1446">
          <cell r="AA1446">
            <v>0</v>
          </cell>
        </row>
        <row r="1447">
          <cell r="C1447">
            <v>0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  <cell r="H1447">
            <v>0</v>
          </cell>
        </row>
        <row r="1447">
          <cell r="P1447">
            <v>0</v>
          </cell>
        </row>
        <row r="1447">
          <cell r="Y1447">
            <v>0</v>
          </cell>
        </row>
        <row r="1447">
          <cell r="AA1447">
            <v>0</v>
          </cell>
        </row>
        <row r="1448">
          <cell r="C1448">
            <v>0</v>
          </cell>
          <cell r="D1448">
            <v>0</v>
          </cell>
          <cell r="E1448">
            <v>0</v>
          </cell>
          <cell r="F1448">
            <v>0</v>
          </cell>
          <cell r="G1448">
            <v>0</v>
          </cell>
          <cell r="H1448">
            <v>0</v>
          </cell>
        </row>
        <row r="1448">
          <cell r="P1448">
            <v>0</v>
          </cell>
        </row>
        <row r="1448">
          <cell r="Y1448">
            <v>0</v>
          </cell>
        </row>
        <row r="1448">
          <cell r="AA1448">
            <v>0</v>
          </cell>
        </row>
        <row r="1449">
          <cell r="C1449">
            <v>0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  <cell r="H1449">
            <v>0</v>
          </cell>
        </row>
        <row r="1449">
          <cell r="P1449">
            <v>0</v>
          </cell>
        </row>
        <row r="1449">
          <cell r="Y1449">
            <v>0</v>
          </cell>
        </row>
        <row r="1449">
          <cell r="AA1449">
            <v>0</v>
          </cell>
        </row>
        <row r="1450">
          <cell r="C1450">
            <v>0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  <cell r="H1450">
            <v>0</v>
          </cell>
        </row>
        <row r="1450">
          <cell r="P1450">
            <v>0</v>
          </cell>
        </row>
        <row r="1450">
          <cell r="Y1450">
            <v>0</v>
          </cell>
        </row>
        <row r="1450">
          <cell r="AA1450">
            <v>0</v>
          </cell>
        </row>
        <row r="1451">
          <cell r="C1451">
            <v>0</v>
          </cell>
          <cell r="D1451">
            <v>0</v>
          </cell>
          <cell r="E1451">
            <v>0</v>
          </cell>
          <cell r="F1451">
            <v>0</v>
          </cell>
          <cell r="G1451">
            <v>0</v>
          </cell>
          <cell r="H1451">
            <v>0</v>
          </cell>
        </row>
        <row r="1451">
          <cell r="P1451">
            <v>0</v>
          </cell>
        </row>
        <row r="1451">
          <cell r="Y1451">
            <v>0</v>
          </cell>
        </row>
        <row r="1451">
          <cell r="AA1451">
            <v>0</v>
          </cell>
        </row>
        <row r="1452">
          <cell r="C1452">
            <v>0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  <cell r="H1452">
            <v>0</v>
          </cell>
        </row>
        <row r="1452">
          <cell r="P1452">
            <v>0</v>
          </cell>
        </row>
        <row r="1452">
          <cell r="Y1452">
            <v>0</v>
          </cell>
        </row>
        <row r="1452">
          <cell r="AA1452">
            <v>0</v>
          </cell>
        </row>
        <row r="1453">
          <cell r="C1453">
            <v>0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  <cell r="H1453">
            <v>0</v>
          </cell>
        </row>
        <row r="1453">
          <cell r="P1453">
            <v>0</v>
          </cell>
        </row>
        <row r="1453">
          <cell r="Y1453">
            <v>0</v>
          </cell>
        </row>
        <row r="1453">
          <cell r="AA1453">
            <v>0</v>
          </cell>
        </row>
        <row r="1454">
          <cell r="C1454">
            <v>0</v>
          </cell>
          <cell r="D1454">
            <v>0</v>
          </cell>
          <cell r="E1454">
            <v>0</v>
          </cell>
          <cell r="F1454">
            <v>0</v>
          </cell>
          <cell r="G1454">
            <v>0</v>
          </cell>
          <cell r="H1454">
            <v>0</v>
          </cell>
        </row>
        <row r="1454">
          <cell r="P1454">
            <v>0</v>
          </cell>
        </row>
        <row r="1454">
          <cell r="Y1454">
            <v>0</v>
          </cell>
        </row>
        <row r="1454">
          <cell r="AA1454">
            <v>0</v>
          </cell>
        </row>
        <row r="1455"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  <cell r="H1455">
            <v>0</v>
          </cell>
        </row>
        <row r="1455">
          <cell r="P1455">
            <v>0</v>
          </cell>
        </row>
        <row r="1455">
          <cell r="Y1455">
            <v>0</v>
          </cell>
        </row>
        <row r="1455">
          <cell r="AA1455">
            <v>0</v>
          </cell>
        </row>
        <row r="1456">
          <cell r="C1456">
            <v>0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  <cell r="H1456">
            <v>0</v>
          </cell>
        </row>
        <row r="1456">
          <cell r="P1456">
            <v>0</v>
          </cell>
        </row>
        <row r="1456">
          <cell r="Y1456">
            <v>0</v>
          </cell>
        </row>
        <row r="1456">
          <cell r="AA1456">
            <v>0</v>
          </cell>
        </row>
        <row r="1457">
          <cell r="C1457">
            <v>0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  <cell r="H1457">
            <v>0</v>
          </cell>
        </row>
        <row r="1457">
          <cell r="P1457">
            <v>0</v>
          </cell>
        </row>
        <row r="1457">
          <cell r="Y1457">
            <v>0</v>
          </cell>
        </row>
        <row r="1457">
          <cell r="AA1457">
            <v>0</v>
          </cell>
        </row>
        <row r="1458">
          <cell r="C1458">
            <v>0</v>
          </cell>
          <cell r="D1458">
            <v>0</v>
          </cell>
          <cell r="E1458">
            <v>0</v>
          </cell>
          <cell r="F1458">
            <v>0</v>
          </cell>
          <cell r="G1458">
            <v>0</v>
          </cell>
          <cell r="H1458">
            <v>0</v>
          </cell>
        </row>
        <row r="1458">
          <cell r="P1458">
            <v>0</v>
          </cell>
        </row>
        <row r="1458">
          <cell r="Y1458">
            <v>0</v>
          </cell>
        </row>
        <row r="1458">
          <cell r="AA1458">
            <v>0</v>
          </cell>
        </row>
        <row r="1459">
          <cell r="C1459">
            <v>0</v>
          </cell>
          <cell r="D1459">
            <v>0</v>
          </cell>
          <cell r="E1459">
            <v>0</v>
          </cell>
          <cell r="F1459">
            <v>0</v>
          </cell>
          <cell r="G1459">
            <v>0</v>
          </cell>
          <cell r="H1459">
            <v>0</v>
          </cell>
        </row>
        <row r="1459">
          <cell r="P1459">
            <v>0</v>
          </cell>
        </row>
        <row r="1459">
          <cell r="Y1459">
            <v>0</v>
          </cell>
        </row>
        <row r="1459">
          <cell r="AA1459">
            <v>0</v>
          </cell>
        </row>
        <row r="1460"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</row>
        <row r="1460">
          <cell r="P1460">
            <v>0</v>
          </cell>
        </row>
        <row r="1460">
          <cell r="Y1460">
            <v>0</v>
          </cell>
        </row>
        <row r="1460">
          <cell r="AA1460">
            <v>0</v>
          </cell>
        </row>
        <row r="1461">
          <cell r="C1461">
            <v>0</v>
          </cell>
          <cell r="D1461">
            <v>0</v>
          </cell>
          <cell r="E1461">
            <v>0</v>
          </cell>
          <cell r="F1461">
            <v>0</v>
          </cell>
          <cell r="G1461">
            <v>0</v>
          </cell>
          <cell r="H1461">
            <v>0</v>
          </cell>
        </row>
        <row r="1461">
          <cell r="P1461">
            <v>0</v>
          </cell>
        </row>
        <row r="1461">
          <cell r="Y1461">
            <v>0</v>
          </cell>
        </row>
        <row r="1461">
          <cell r="AA1461">
            <v>0</v>
          </cell>
        </row>
        <row r="1462">
          <cell r="C1462">
            <v>0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  <cell r="H1462">
            <v>0</v>
          </cell>
        </row>
        <row r="1462">
          <cell r="P1462">
            <v>0</v>
          </cell>
        </row>
        <row r="1462">
          <cell r="Y1462">
            <v>0</v>
          </cell>
        </row>
        <row r="1462">
          <cell r="AA1462">
            <v>0</v>
          </cell>
        </row>
        <row r="1463">
          <cell r="C1463">
            <v>0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  <cell r="H1463">
            <v>0</v>
          </cell>
        </row>
        <row r="1463">
          <cell r="P1463">
            <v>0</v>
          </cell>
        </row>
        <row r="1463">
          <cell r="Y1463">
            <v>0</v>
          </cell>
        </row>
        <row r="1463">
          <cell r="AA1463">
            <v>0</v>
          </cell>
        </row>
        <row r="1464">
          <cell r="C1464">
            <v>0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  <cell r="H1464">
            <v>0</v>
          </cell>
        </row>
        <row r="1464">
          <cell r="P1464">
            <v>0</v>
          </cell>
        </row>
        <row r="1464">
          <cell r="Y1464">
            <v>0</v>
          </cell>
        </row>
        <row r="1464">
          <cell r="AA1464">
            <v>0</v>
          </cell>
        </row>
        <row r="1465">
          <cell r="C1465">
            <v>0</v>
          </cell>
          <cell r="D1465">
            <v>0</v>
          </cell>
          <cell r="E1465">
            <v>0</v>
          </cell>
          <cell r="F1465">
            <v>0</v>
          </cell>
          <cell r="G1465">
            <v>0</v>
          </cell>
          <cell r="H1465">
            <v>0</v>
          </cell>
        </row>
        <row r="1465">
          <cell r="P1465">
            <v>0</v>
          </cell>
        </row>
        <row r="1465">
          <cell r="Y1465">
            <v>0</v>
          </cell>
        </row>
        <row r="1465">
          <cell r="AA1465">
            <v>0</v>
          </cell>
        </row>
        <row r="1466"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  <cell r="H1466">
            <v>0</v>
          </cell>
        </row>
        <row r="1466">
          <cell r="P1466">
            <v>0</v>
          </cell>
        </row>
        <row r="1466">
          <cell r="Y1466">
            <v>0</v>
          </cell>
        </row>
        <row r="1466">
          <cell r="AA1466">
            <v>0</v>
          </cell>
        </row>
        <row r="1467">
          <cell r="C1467">
            <v>0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  <cell r="H1467">
            <v>0</v>
          </cell>
        </row>
        <row r="1467">
          <cell r="P1467">
            <v>0</v>
          </cell>
        </row>
        <row r="1467">
          <cell r="Y1467">
            <v>0</v>
          </cell>
        </row>
        <row r="1467">
          <cell r="AA1467">
            <v>0</v>
          </cell>
        </row>
        <row r="1468">
          <cell r="C1468">
            <v>0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  <cell r="H1468">
            <v>0</v>
          </cell>
        </row>
        <row r="1468">
          <cell r="P1468">
            <v>0</v>
          </cell>
        </row>
        <row r="1468">
          <cell r="Y1468">
            <v>0</v>
          </cell>
        </row>
        <row r="1468">
          <cell r="AA1468">
            <v>0</v>
          </cell>
        </row>
        <row r="1469">
          <cell r="C1469">
            <v>0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  <cell r="H1469">
            <v>0</v>
          </cell>
        </row>
        <row r="1469">
          <cell r="P1469">
            <v>0</v>
          </cell>
        </row>
        <row r="1469">
          <cell r="Y1469">
            <v>0</v>
          </cell>
        </row>
        <row r="1469">
          <cell r="AA1469">
            <v>0</v>
          </cell>
        </row>
        <row r="1470">
          <cell r="C1470">
            <v>0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  <cell r="H1470">
            <v>0</v>
          </cell>
        </row>
        <row r="1470">
          <cell r="P1470">
            <v>0</v>
          </cell>
        </row>
        <row r="1470">
          <cell r="Y1470">
            <v>0</v>
          </cell>
        </row>
        <row r="1470">
          <cell r="AA1470">
            <v>0</v>
          </cell>
        </row>
        <row r="1471">
          <cell r="C1471">
            <v>0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  <cell r="H1471">
            <v>0</v>
          </cell>
        </row>
        <row r="1471">
          <cell r="P1471">
            <v>0</v>
          </cell>
        </row>
        <row r="1471">
          <cell r="Y1471">
            <v>0</v>
          </cell>
        </row>
        <row r="1471">
          <cell r="AA1471">
            <v>0</v>
          </cell>
        </row>
        <row r="1472"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  <cell r="H1472">
            <v>0</v>
          </cell>
        </row>
        <row r="1472">
          <cell r="P1472">
            <v>0</v>
          </cell>
        </row>
        <row r="1472">
          <cell r="Y1472">
            <v>0</v>
          </cell>
        </row>
        <row r="1472">
          <cell r="AA1472">
            <v>0</v>
          </cell>
        </row>
        <row r="1473">
          <cell r="C1473">
            <v>0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  <cell r="H1473">
            <v>0</v>
          </cell>
        </row>
        <row r="1473">
          <cell r="P1473">
            <v>0</v>
          </cell>
        </row>
        <row r="1473">
          <cell r="Y1473">
            <v>0</v>
          </cell>
        </row>
        <row r="1473">
          <cell r="AA1473">
            <v>0</v>
          </cell>
        </row>
        <row r="1474">
          <cell r="C1474">
            <v>0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  <cell r="H1474">
            <v>0</v>
          </cell>
        </row>
        <row r="1474">
          <cell r="P1474">
            <v>0</v>
          </cell>
        </row>
        <row r="1474">
          <cell r="Y1474">
            <v>0</v>
          </cell>
        </row>
        <row r="1474">
          <cell r="AA1474">
            <v>0</v>
          </cell>
        </row>
        <row r="1475"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  <cell r="H1475">
            <v>0</v>
          </cell>
        </row>
        <row r="1475">
          <cell r="P1475">
            <v>0</v>
          </cell>
        </row>
        <row r="1475">
          <cell r="Y1475">
            <v>0</v>
          </cell>
        </row>
        <row r="1475">
          <cell r="AA1475">
            <v>0</v>
          </cell>
        </row>
        <row r="1476">
          <cell r="C1476">
            <v>0</v>
          </cell>
          <cell r="D1476">
            <v>0</v>
          </cell>
          <cell r="E1476">
            <v>0</v>
          </cell>
          <cell r="F1476">
            <v>0</v>
          </cell>
          <cell r="G1476">
            <v>0</v>
          </cell>
          <cell r="H1476">
            <v>0</v>
          </cell>
        </row>
        <row r="1476">
          <cell r="P1476">
            <v>0</v>
          </cell>
        </row>
        <row r="1476">
          <cell r="Y1476">
            <v>0</v>
          </cell>
        </row>
        <row r="1476">
          <cell r="AA1476">
            <v>0</v>
          </cell>
        </row>
        <row r="1477">
          <cell r="C1477">
            <v>0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  <cell r="H1477">
            <v>0</v>
          </cell>
        </row>
        <row r="1477">
          <cell r="P1477">
            <v>0</v>
          </cell>
        </row>
        <row r="1477">
          <cell r="Y1477">
            <v>0</v>
          </cell>
        </row>
        <row r="1477">
          <cell r="AA1477">
            <v>0</v>
          </cell>
        </row>
        <row r="1478">
          <cell r="C1478">
            <v>0</v>
          </cell>
          <cell r="D1478">
            <v>0</v>
          </cell>
          <cell r="E1478">
            <v>0</v>
          </cell>
          <cell r="F1478">
            <v>0</v>
          </cell>
          <cell r="G1478">
            <v>0</v>
          </cell>
          <cell r="H1478">
            <v>0</v>
          </cell>
        </row>
        <row r="1478">
          <cell r="P1478">
            <v>0</v>
          </cell>
        </row>
        <row r="1478">
          <cell r="Y1478">
            <v>0</v>
          </cell>
        </row>
        <row r="1478">
          <cell r="AA1478">
            <v>0</v>
          </cell>
        </row>
        <row r="1479">
          <cell r="C1479">
            <v>0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  <cell r="H1479">
            <v>0</v>
          </cell>
        </row>
        <row r="1479">
          <cell r="P1479">
            <v>0</v>
          </cell>
        </row>
        <row r="1479">
          <cell r="Y1479">
            <v>0</v>
          </cell>
        </row>
        <row r="1479">
          <cell r="AA1479">
            <v>0</v>
          </cell>
        </row>
        <row r="1481">
          <cell r="C1481">
            <v>0</v>
          </cell>
          <cell r="D1481">
            <v>0</v>
          </cell>
          <cell r="E1481">
            <v>0</v>
          </cell>
          <cell r="F1481">
            <v>0</v>
          </cell>
          <cell r="G1481">
            <v>0</v>
          </cell>
          <cell r="H1481">
            <v>0</v>
          </cell>
        </row>
        <row r="1481">
          <cell r="P1481">
            <v>0</v>
          </cell>
        </row>
        <row r="1481">
          <cell r="Y1481">
            <v>0</v>
          </cell>
        </row>
        <row r="1481">
          <cell r="AA1481">
            <v>0</v>
          </cell>
        </row>
        <row r="1483">
          <cell r="C1483">
            <v>0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  <cell r="H1483">
            <v>0</v>
          </cell>
        </row>
        <row r="1483">
          <cell r="P1483">
            <v>0</v>
          </cell>
        </row>
        <row r="1483">
          <cell r="Y1483">
            <v>0</v>
          </cell>
        </row>
        <row r="1483">
          <cell r="AA1483">
            <v>0</v>
          </cell>
        </row>
        <row r="1484">
          <cell r="C1484">
            <v>0</v>
          </cell>
          <cell r="D1484">
            <v>0</v>
          </cell>
          <cell r="E1484">
            <v>0</v>
          </cell>
          <cell r="F1484">
            <v>0</v>
          </cell>
          <cell r="G1484">
            <v>0</v>
          </cell>
          <cell r="H1484">
            <v>0</v>
          </cell>
        </row>
        <row r="1484">
          <cell r="P1484">
            <v>0</v>
          </cell>
        </row>
        <row r="1484">
          <cell r="Y1484">
            <v>0</v>
          </cell>
        </row>
        <row r="1484">
          <cell r="AA1484">
            <v>0</v>
          </cell>
        </row>
        <row r="1486"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</row>
        <row r="1486">
          <cell r="P1486">
            <v>0</v>
          </cell>
        </row>
        <row r="1486">
          <cell r="Y1486">
            <v>0</v>
          </cell>
        </row>
        <row r="1486">
          <cell r="AA1486">
            <v>0</v>
          </cell>
        </row>
        <row r="1487">
          <cell r="C1487">
            <v>0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  <cell r="H1487">
            <v>0</v>
          </cell>
        </row>
        <row r="1487">
          <cell r="P1487">
            <v>0</v>
          </cell>
        </row>
        <row r="1487">
          <cell r="Y1487">
            <v>0</v>
          </cell>
        </row>
        <row r="1487">
          <cell r="AA1487">
            <v>0</v>
          </cell>
        </row>
        <row r="1488">
          <cell r="C1488">
            <v>0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  <cell r="H1488">
            <v>0</v>
          </cell>
        </row>
        <row r="1488">
          <cell r="P1488">
            <v>0</v>
          </cell>
        </row>
        <row r="1488">
          <cell r="Y1488">
            <v>0</v>
          </cell>
        </row>
        <row r="1488">
          <cell r="AA1488">
            <v>0</v>
          </cell>
        </row>
        <row r="1489">
          <cell r="C1489">
            <v>0</v>
          </cell>
          <cell r="D1489">
            <v>0</v>
          </cell>
          <cell r="E1489">
            <v>0</v>
          </cell>
          <cell r="F1489">
            <v>0</v>
          </cell>
          <cell r="G1489">
            <v>0</v>
          </cell>
          <cell r="H1489">
            <v>0</v>
          </cell>
        </row>
        <row r="1489">
          <cell r="P1489">
            <v>0</v>
          </cell>
        </row>
        <row r="1489">
          <cell r="Y1489">
            <v>0</v>
          </cell>
        </row>
        <row r="1489">
          <cell r="AA1489">
            <v>0</v>
          </cell>
        </row>
        <row r="1490">
          <cell r="C1490">
            <v>0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  <cell r="H1490">
            <v>0</v>
          </cell>
        </row>
        <row r="1490">
          <cell r="P1490">
            <v>0</v>
          </cell>
        </row>
        <row r="1490">
          <cell r="Y1490">
            <v>0</v>
          </cell>
        </row>
        <row r="1490">
          <cell r="AA1490">
            <v>0</v>
          </cell>
        </row>
        <row r="1491">
          <cell r="C1491">
            <v>0</v>
          </cell>
          <cell r="D1491">
            <v>0</v>
          </cell>
          <cell r="E1491">
            <v>0</v>
          </cell>
          <cell r="F1491">
            <v>0</v>
          </cell>
          <cell r="G1491">
            <v>0</v>
          </cell>
          <cell r="H1491">
            <v>0</v>
          </cell>
        </row>
        <row r="1491">
          <cell r="P1491">
            <v>0</v>
          </cell>
        </row>
        <row r="1491">
          <cell r="Y1491">
            <v>0</v>
          </cell>
        </row>
        <row r="1491">
          <cell r="AA1491">
            <v>0</v>
          </cell>
        </row>
        <row r="1492">
          <cell r="C1492">
            <v>0</v>
          </cell>
          <cell r="D1492">
            <v>0</v>
          </cell>
          <cell r="E1492">
            <v>0</v>
          </cell>
          <cell r="F1492">
            <v>0</v>
          </cell>
          <cell r="G1492">
            <v>0</v>
          </cell>
          <cell r="H1492">
            <v>0</v>
          </cell>
        </row>
        <row r="1492">
          <cell r="P1492">
            <v>0</v>
          </cell>
        </row>
        <row r="1492">
          <cell r="Y1492">
            <v>0</v>
          </cell>
        </row>
        <row r="1492">
          <cell r="AA1492">
            <v>0</v>
          </cell>
        </row>
        <row r="1493"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  <cell r="H1493">
            <v>0</v>
          </cell>
        </row>
        <row r="1493">
          <cell r="P1493">
            <v>0</v>
          </cell>
        </row>
        <row r="1493">
          <cell r="Y1493">
            <v>0</v>
          </cell>
        </row>
        <row r="1493">
          <cell r="AA1493">
            <v>0</v>
          </cell>
        </row>
        <row r="1495">
          <cell r="C1495">
            <v>0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  <cell r="H1495">
            <v>0</v>
          </cell>
        </row>
        <row r="1495">
          <cell r="P1495">
            <v>0</v>
          </cell>
        </row>
        <row r="1495">
          <cell r="Y1495">
            <v>0</v>
          </cell>
        </row>
        <row r="1495">
          <cell r="AA1495">
            <v>0</v>
          </cell>
        </row>
        <row r="1496">
          <cell r="C1496">
            <v>0</v>
          </cell>
          <cell r="D1496">
            <v>0</v>
          </cell>
          <cell r="E1496">
            <v>0</v>
          </cell>
          <cell r="F1496">
            <v>0</v>
          </cell>
          <cell r="G1496">
            <v>0</v>
          </cell>
          <cell r="H1496">
            <v>0</v>
          </cell>
        </row>
        <row r="1496">
          <cell r="P1496">
            <v>0</v>
          </cell>
        </row>
        <row r="1496">
          <cell r="Y1496">
            <v>0</v>
          </cell>
        </row>
        <row r="1496">
          <cell r="AA1496">
            <v>0</v>
          </cell>
        </row>
        <row r="1498">
          <cell r="C1498">
            <v>0</v>
          </cell>
          <cell r="D1498">
            <v>0</v>
          </cell>
          <cell r="E1498">
            <v>0</v>
          </cell>
          <cell r="F1498">
            <v>0</v>
          </cell>
          <cell r="G1498">
            <v>0</v>
          </cell>
          <cell r="H1498">
            <v>0</v>
          </cell>
        </row>
        <row r="1498">
          <cell r="P1498">
            <v>0</v>
          </cell>
        </row>
        <row r="1498">
          <cell r="Y1498">
            <v>0</v>
          </cell>
        </row>
        <row r="1498">
          <cell r="AA1498">
            <v>0</v>
          </cell>
        </row>
        <row r="1499">
          <cell r="C1499">
            <v>0</v>
          </cell>
          <cell r="D1499">
            <v>0</v>
          </cell>
          <cell r="E1499">
            <v>0</v>
          </cell>
          <cell r="F1499">
            <v>0</v>
          </cell>
          <cell r="G1499">
            <v>0</v>
          </cell>
          <cell r="H1499">
            <v>0</v>
          </cell>
        </row>
        <row r="1499">
          <cell r="P1499">
            <v>0</v>
          </cell>
        </row>
        <row r="1499">
          <cell r="Y1499">
            <v>0</v>
          </cell>
        </row>
        <row r="1499">
          <cell r="AA1499">
            <v>0</v>
          </cell>
        </row>
        <row r="1500"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  <cell r="H1500">
            <v>0</v>
          </cell>
        </row>
        <row r="1500">
          <cell r="P1500">
            <v>0</v>
          </cell>
        </row>
        <row r="1500">
          <cell r="Y1500">
            <v>0</v>
          </cell>
        </row>
        <row r="1500">
          <cell r="AA1500">
            <v>0</v>
          </cell>
        </row>
        <row r="1501">
          <cell r="C1501">
            <v>0</v>
          </cell>
          <cell r="D1501">
            <v>0</v>
          </cell>
          <cell r="E1501">
            <v>0</v>
          </cell>
          <cell r="F1501">
            <v>0</v>
          </cell>
          <cell r="G1501">
            <v>0</v>
          </cell>
          <cell r="H1501">
            <v>0</v>
          </cell>
        </row>
        <row r="1501">
          <cell r="P1501">
            <v>0</v>
          </cell>
        </row>
        <row r="1501">
          <cell r="Y1501">
            <v>0</v>
          </cell>
        </row>
        <row r="1501">
          <cell r="AA1501">
            <v>0</v>
          </cell>
        </row>
        <row r="1502">
          <cell r="C1502">
            <v>0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  <cell r="H1502">
            <v>0</v>
          </cell>
        </row>
        <row r="1502">
          <cell r="P1502">
            <v>0</v>
          </cell>
        </row>
        <row r="1502">
          <cell r="Y1502">
            <v>0</v>
          </cell>
        </row>
        <row r="1502">
          <cell r="AA1502">
            <v>0</v>
          </cell>
        </row>
        <row r="1503"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  <cell r="H1503">
            <v>0</v>
          </cell>
        </row>
        <row r="1503">
          <cell r="P1503">
            <v>0</v>
          </cell>
        </row>
        <row r="1503">
          <cell r="Y1503">
            <v>0</v>
          </cell>
        </row>
        <row r="1503">
          <cell r="AA1503">
            <v>0</v>
          </cell>
        </row>
        <row r="1505">
          <cell r="C1505">
            <v>0</v>
          </cell>
          <cell r="D1505">
            <v>0</v>
          </cell>
          <cell r="E1505">
            <v>0</v>
          </cell>
          <cell r="F1505">
            <v>0</v>
          </cell>
          <cell r="G1505">
            <v>0</v>
          </cell>
          <cell r="H1505">
            <v>0</v>
          </cell>
        </row>
        <row r="1505">
          <cell r="P1505">
            <v>0</v>
          </cell>
        </row>
        <row r="1505">
          <cell r="Y1505">
            <v>0</v>
          </cell>
        </row>
        <row r="1505">
          <cell r="AA1505">
            <v>0</v>
          </cell>
        </row>
        <row r="1506">
          <cell r="C1506">
            <v>0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  <cell r="H1506">
            <v>0</v>
          </cell>
        </row>
        <row r="1506">
          <cell r="P1506">
            <v>0</v>
          </cell>
        </row>
        <row r="1506">
          <cell r="Y1506">
            <v>0</v>
          </cell>
        </row>
        <row r="1506">
          <cell r="AA1506">
            <v>0</v>
          </cell>
        </row>
        <row r="1507">
          <cell r="C1507">
            <v>0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  <cell r="H1507">
            <v>0</v>
          </cell>
        </row>
        <row r="1507">
          <cell r="P1507">
            <v>0</v>
          </cell>
        </row>
        <row r="1507">
          <cell r="Y1507">
            <v>0</v>
          </cell>
        </row>
        <row r="1507">
          <cell r="AA1507">
            <v>0</v>
          </cell>
        </row>
        <row r="1508">
          <cell r="C1508">
            <v>0</v>
          </cell>
          <cell r="D1508">
            <v>0</v>
          </cell>
          <cell r="E1508">
            <v>0</v>
          </cell>
          <cell r="F1508">
            <v>0</v>
          </cell>
          <cell r="G1508">
            <v>0</v>
          </cell>
          <cell r="H1508">
            <v>0</v>
          </cell>
        </row>
        <row r="1508">
          <cell r="P1508">
            <v>0</v>
          </cell>
        </row>
        <row r="1508">
          <cell r="Y1508">
            <v>0</v>
          </cell>
        </row>
        <row r="1508">
          <cell r="AA1508">
            <v>0</v>
          </cell>
        </row>
        <row r="1509"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  <cell r="H1509">
            <v>0</v>
          </cell>
        </row>
        <row r="1509">
          <cell r="P1509">
            <v>0</v>
          </cell>
        </row>
        <row r="1509">
          <cell r="Y1509">
            <v>0</v>
          </cell>
        </row>
        <row r="1509">
          <cell r="AA1509">
            <v>0</v>
          </cell>
        </row>
        <row r="1510">
          <cell r="C1510">
            <v>0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</row>
        <row r="1510">
          <cell r="P1510">
            <v>0</v>
          </cell>
        </row>
        <row r="1510">
          <cell r="Y1510">
            <v>0</v>
          </cell>
        </row>
        <row r="1510">
          <cell r="AA1510">
            <v>0</v>
          </cell>
        </row>
        <row r="1511"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</row>
        <row r="1511">
          <cell r="P1511">
            <v>0</v>
          </cell>
        </row>
        <row r="1511">
          <cell r="Y1511">
            <v>0</v>
          </cell>
        </row>
        <row r="1511">
          <cell r="AA1511">
            <v>0</v>
          </cell>
        </row>
        <row r="1512"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  <cell r="H1512">
            <v>0</v>
          </cell>
        </row>
        <row r="1512">
          <cell r="P1512">
            <v>0</v>
          </cell>
        </row>
        <row r="1512">
          <cell r="Y1512">
            <v>0</v>
          </cell>
        </row>
        <row r="1512">
          <cell r="AA1512">
            <v>0</v>
          </cell>
        </row>
        <row r="1513">
          <cell r="C1513">
            <v>0</v>
          </cell>
          <cell r="D1513">
            <v>0</v>
          </cell>
          <cell r="E1513">
            <v>0</v>
          </cell>
          <cell r="F1513">
            <v>0</v>
          </cell>
          <cell r="G1513">
            <v>0</v>
          </cell>
          <cell r="H1513">
            <v>0</v>
          </cell>
        </row>
        <row r="1513">
          <cell r="P1513">
            <v>0</v>
          </cell>
        </row>
        <row r="1513">
          <cell r="Y1513">
            <v>0</v>
          </cell>
        </row>
        <row r="1513">
          <cell r="AA1513">
            <v>0</v>
          </cell>
        </row>
        <row r="1514">
          <cell r="C1514">
            <v>0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  <cell r="H1514">
            <v>0</v>
          </cell>
        </row>
        <row r="1514">
          <cell r="P1514">
            <v>0</v>
          </cell>
        </row>
        <row r="1514">
          <cell r="Y1514">
            <v>0</v>
          </cell>
        </row>
        <row r="1514">
          <cell r="AA1514">
            <v>0</v>
          </cell>
        </row>
        <row r="1515">
          <cell r="C1515">
            <v>0</v>
          </cell>
          <cell r="D1515">
            <v>0</v>
          </cell>
          <cell r="E1515">
            <v>0</v>
          </cell>
          <cell r="F1515">
            <v>0</v>
          </cell>
          <cell r="G1515">
            <v>0</v>
          </cell>
          <cell r="H1515">
            <v>0</v>
          </cell>
        </row>
        <row r="1515">
          <cell r="P1515">
            <v>0</v>
          </cell>
        </row>
        <row r="1515">
          <cell r="Y1515">
            <v>0</v>
          </cell>
        </row>
        <row r="1515">
          <cell r="AA1515">
            <v>0</v>
          </cell>
        </row>
        <row r="1516">
          <cell r="C1516">
            <v>0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</row>
        <row r="1516">
          <cell r="P1516">
            <v>0</v>
          </cell>
        </row>
        <row r="1516">
          <cell r="Y1516">
            <v>0</v>
          </cell>
        </row>
        <row r="1516">
          <cell r="AA1516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66"/>
    <pageSetUpPr fitToPage="false"/>
  </sheetPr>
  <dimension ref="A1:AA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71"/>
    <col collapsed="false" customWidth="true" hidden="false" outlineLevel="0" max="11" min="3" style="1" width="10.71"/>
    <col collapsed="false" customWidth="true" hidden="false" outlineLevel="0" max="25" min="12" style="1" width="9.14"/>
    <col collapsed="false" customWidth="true" hidden="false" outlineLevel="0" max="26" min="26" style="2" width="9.14"/>
    <col collapsed="false" customWidth="true" hidden="false" outlineLevel="0" max="1025" min="27" style="1" width="9.14"/>
  </cols>
  <sheetData>
    <row r="1" s="6" customFormat="true" ht="15.75" hidden="false" customHeight="true" outlineLevel="0" collapsed="false">
      <c r="A1" s="3" t="str">
        <f aca="false">"Table "&amp;AA5&amp;": Summary of departmental receipts collection: "&amp;PROPER('[1]9'!$B$6)</f>
        <v>Table : Summary of departmental receipts collection: Finance</v>
      </c>
      <c r="B1" s="4"/>
      <c r="C1" s="5"/>
      <c r="D1" s="5"/>
      <c r="E1" s="5"/>
      <c r="F1" s="5"/>
      <c r="G1" s="5"/>
      <c r="H1" s="5"/>
      <c r="I1" s="5"/>
      <c r="J1" s="5"/>
      <c r="K1" s="5"/>
      <c r="Z1" s="2"/>
    </row>
    <row r="2" s="13" customFormat="true" ht="25.5" hidden="false" customHeight="true" outlineLevel="0" collapsed="false">
      <c r="A2" s="7"/>
      <c r="B2" s="8"/>
      <c r="C2" s="9" t="s">
        <v>0</v>
      </c>
      <c r="D2" s="9"/>
      <c r="E2" s="9"/>
      <c r="F2" s="10" t="s">
        <v>1</v>
      </c>
      <c r="G2" s="11" t="s">
        <v>2</v>
      </c>
      <c r="H2" s="12" t="s">
        <v>3</v>
      </c>
      <c r="I2" s="10" t="s">
        <v>4</v>
      </c>
      <c r="J2" s="10"/>
      <c r="K2" s="10"/>
      <c r="Z2" s="14"/>
    </row>
    <row r="3" s="13" customFormat="true" ht="12.75" hidden="false" customHeight="true" outlineLevel="0" collapsed="false">
      <c r="A3" s="15"/>
      <c r="B3" s="16" t="s">
        <v>5</v>
      </c>
      <c r="C3" s="17" t="s">
        <v>6</v>
      </c>
      <c r="D3" s="17" t="s">
        <v>7</v>
      </c>
      <c r="E3" s="17" t="s">
        <v>8</v>
      </c>
      <c r="F3" s="18" t="s">
        <v>9</v>
      </c>
      <c r="G3" s="18"/>
      <c r="H3" s="18"/>
      <c r="I3" s="17" t="s">
        <v>10</v>
      </c>
      <c r="J3" s="17" t="s">
        <v>11</v>
      </c>
      <c r="K3" s="17" t="s">
        <v>12</v>
      </c>
      <c r="Z3" s="19"/>
    </row>
    <row r="4" s="13" customFormat="true" ht="12.75" hidden="false" customHeight="true" outlineLevel="0" collapsed="false">
      <c r="A4" s="20"/>
      <c r="B4" s="21" t="s">
        <v>13</v>
      </c>
      <c r="C4" s="22" t="n">
        <f aca="false">SUM(C5:C8)</f>
        <v>0</v>
      </c>
      <c r="D4" s="22" t="n">
        <f aca="false">SUM(D5:D8)</f>
        <v>0</v>
      </c>
      <c r="E4" s="22" t="n">
        <f aca="false">SUM(E5:E8)</f>
        <v>0</v>
      </c>
      <c r="F4" s="23" t="n">
        <f aca="false">SUM(F5:F8)</f>
        <v>0</v>
      </c>
      <c r="G4" s="22" t="n">
        <f aca="false">SUM(G5:G8)</f>
        <v>0</v>
      </c>
      <c r="H4" s="24" t="n">
        <f aca="false">SUM(H5:H8)</f>
        <v>0</v>
      </c>
      <c r="I4" s="22" t="n">
        <f aca="false">SUM(I5:I8)</f>
        <v>0</v>
      </c>
      <c r="J4" s="22" t="n">
        <f aca="false">SUM(J5:J8)</f>
        <v>0</v>
      </c>
      <c r="K4" s="22" t="n">
        <f aca="false">SUM(K5:K8)</f>
        <v>0</v>
      </c>
      <c r="Z4" s="14"/>
      <c r="AA4" s="25" t="s">
        <v>14</v>
      </c>
    </row>
    <row r="5" s="13" customFormat="true" ht="12.75" hidden="false" customHeight="true" outlineLevel="0" collapsed="false">
      <c r="A5" s="20"/>
      <c r="B5" s="26" t="s">
        <v>15</v>
      </c>
      <c r="C5" s="23" t="n">
        <f aca="false">'B.1'!E5</f>
        <v>0</v>
      </c>
      <c r="D5" s="22" t="n">
        <f aca="false">'B.1'!F5</f>
        <v>0</v>
      </c>
      <c r="E5" s="22" t="n">
        <f aca="false">'B.1'!G5</f>
        <v>0</v>
      </c>
      <c r="F5" s="23" t="n">
        <f aca="false">'B.1'!H5</f>
        <v>0</v>
      </c>
      <c r="G5" s="22" t="n">
        <f aca="false">'B.1'!I5</f>
        <v>0</v>
      </c>
      <c r="H5" s="24" t="n">
        <f aca="false">'B.1'!J5</f>
        <v>0</v>
      </c>
      <c r="I5" s="22" t="n">
        <f aca="false">'B.1'!K5</f>
        <v>0</v>
      </c>
      <c r="J5" s="22" t="n">
        <f aca="false">'B.1'!L5</f>
        <v>0</v>
      </c>
      <c r="K5" s="24" t="n">
        <f aca="false">'B.1'!M5</f>
        <v>0</v>
      </c>
      <c r="Z5" s="14"/>
      <c r="AA5" s="27"/>
    </row>
    <row r="6" s="13" customFormat="true" ht="12.75" hidden="false" customHeight="true" outlineLevel="0" collapsed="false">
      <c r="A6" s="20"/>
      <c r="B6" s="26" t="s">
        <v>16</v>
      </c>
      <c r="C6" s="28" t="n">
        <f aca="false">'B.1'!E6</f>
        <v>0</v>
      </c>
      <c r="D6" s="29" t="n">
        <f aca="false">'B.1'!F6</f>
        <v>0</v>
      </c>
      <c r="E6" s="29" t="n">
        <f aca="false">'B.1'!G6</f>
        <v>0</v>
      </c>
      <c r="F6" s="28" t="n">
        <f aca="false">'B.1'!H6</f>
        <v>0</v>
      </c>
      <c r="G6" s="29" t="n">
        <f aca="false">'B.1'!I6</f>
        <v>0</v>
      </c>
      <c r="H6" s="30" t="n">
        <f aca="false">'B.1'!J6</f>
        <v>0</v>
      </c>
      <c r="I6" s="29" t="n">
        <f aca="false">'B.1'!K6</f>
        <v>0</v>
      </c>
      <c r="J6" s="29" t="n">
        <f aca="false">'B.1'!L6</f>
        <v>0</v>
      </c>
      <c r="K6" s="30" t="n">
        <f aca="false">'B.1'!M6</f>
        <v>0</v>
      </c>
      <c r="Z6" s="14"/>
      <c r="AA6" s="25" t="s">
        <v>17</v>
      </c>
    </row>
    <row r="7" s="13" customFormat="true" ht="12.75" hidden="false" customHeight="true" outlineLevel="0" collapsed="false">
      <c r="A7" s="20"/>
      <c r="B7" s="26" t="s">
        <v>18</v>
      </c>
      <c r="C7" s="28" t="n">
        <f aca="false">'B.1'!E7</f>
        <v>0</v>
      </c>
      <c r="D7" s="29" t="n">
        <f aca="false">'B.1'!F7</f>
        <v>0</v>
      </c>
      <c r="E7" s="29" t="n">
        <f aca="false">'B.1'!G7</f>
        <v>0</v>
      </c>
      <c r="F7" s="28" t="n">
        <f aca="false">'B.1'!H7</f>
        <v>0</v>
      </c>
      <c r="G7" s="29" t="n">
        <f aca="false">'B.1'!I7</f>
        <v>0</v>
      </c>
      <c r="H7" s="30" t="n">
        <f aca="false">'B.1'!J7</f>
        <v>0</v>
      </c>
      <c r="I7" s="29" t="n">
        <f aca="false">'B.1'!K7</f>
        <v>0</v>
      </c>
      <c r="J7" s="29" t="n">
        <f aca="false">'B.1'!L7</f>
        <v>0</v>
      </c>
      <c r="K7" s="30" t="n">
        <f aca="false">'B.1'!M7</f>
        <v>0</v>
      </c>
      <c r="Z7" s="14"/>
      <c r="AA7" s="27" t="n">
        <v>0</v>
      </c>
    </row>
    <row r="8" s="13" customFormat="true" ht="12.75" hidden="false" customHeight="true" outlineLevel="0" collapsed="false">
      <c r="A8" s="20"/>
      <c r="B8" s="26" t="s">
        <v>19</v>
      </c>
      <c r="C8" s="31" t="n">
        <f aca="false">'B.1'!E8</f>
        <v>0</v>
      </c>
      <c r="D8" s="32" t="n">
        <f aca="false">'B.1'!F8</f>
        <v>0</v>
      </c>
      <c r="E8" s="32" t="n">
        <f aca="false">'B.1'!G8</f>
        <v>0</v>
      </c>
      <c r="F8" s="31" t="n">
        <f aca="false">'B.1'!H8</f>
        <v>0</v>
      </c>
      <c r="G8" s="32" t="n">
        <f aca="false">'B.1'!I8</f>
        <v>0</v>
      </c>
      <c r="H8" s="33" t="n">
        <f aca="false">'B.1'!J8</f>
        <v>0</v>
      </c>
      <c r="I8" s="32" t="n">
        <f aca="false">'B.1'!K8</f>
        <v>0</v>
      </c>
      <c r="J8" s="32" t="n">
        <f aca="false">'B.1'!L8</f>
        <v>0</v>
      </c>
      <c r="K8" s="33" t="n">
        <f aca="false">'B.1'!M8</f>
        <v>0</v>
      </c>
      <c r="Z8" s="14"/>
      <c r="AA8" s="25" t="s">
        <v>20</v>
      </c>
    </row>
    <row r="9" s="36" customFormat="true" ht="12.75" hidden="false" customHeight="true" outlineLevel="0" collapsed="false">
      <c r="A9" s="34"/>
      <c r="B9" s="35" t="s">
        <v>21</v>
      </c>
      <c r="C9" s="29" t="n">
        <f aca="false">'B.1'!E9</f>
        <v>160</v>
      </c>
      <c r="D9" s="29" t="n">
        <f aca="false">'B.1'!F9</f>
        <v>208</v>
      </c>
      <c r="E9" s="29" t="n">
        <f aca="false">'B.1'!G9</f>
        <v>207</v>
      </c>
      <c r="F9" s="28" t="n">
        <f aca="false">'B.1'!H9</f>
        <v>300</v>
      </c>
      <c r="G9" s="29" t="n">
        <f aca="false">'B.1'!I9</f>
        <v>300</v>
      </c>
      <c r="H9" s="30" t="n">
        <f aca="false">'B.1'!J9</f>
        <v>300</v>
      </c>
      <c r="I9" s="29" t="n">
        <f aca="false">'B.1'!K9</f>
        <v>215</v>
      </c>
      <c r="J9" s="29" t="n">
        <f aca="false">'B.1'!L9</f>
        <v>228</v>
      </c>
      <c r="K9" s="29" t="n">
        <f aca="false">'B.1'!M9</f>
        <v>240</v>
      </c>
      <c r="Z9" s="14"/>
      <c r="AA9" s="13"/>
    </row>
    <row r="10" s="13" customFormat="true" ht="12.75" hidden="false" customHeight="true" outlineLevel="0" collapsed="false">
      <c r="A10" s="37"/>
      <c r="B10" s="35" t="s">
        <v>22</v>
      </c>
      <c r="C10" s="29" t="n">
        <f aca="false">'B.1'!E21</f>
        <v>0</v>
      </c>
      <c r="D10" s="29" t="n">
        <f aca="false">'B.1'!F21</f>
        <v>540</v>
      </c>
      <c r="E10" s="29" t="n">
        <f aca="false">'B.1'!G21</f>
        <v>0</v>
      </c>
      <c r="F10" s="28" t="n">
        <f aca="false">'B.1'!H21</f>
        <v>0</v>
      </c>
      <c r="G10" s="29" t="n">
        <f aca="false">'B.1'!I21</f>
        <v>0</v>
      </c>
      <c r="H10" s="30" t="n">
        <f aca="false">'B.1'!J21</f>
        <v>0</v>
      </c>
      <c r="I10" s="29" t="n">
        <f aca="false">'B.1'!K21</f>
        <v>0</v>
      </c>
      <c r="J10" s="29" t="n">
        <f aca="false">'B.1'!L21</f>
        <v>0</v>
      </c>
      <c r="K10" s="29" t="n">
        <f aca="false">'B.1'!M21</f>
        <v>0</v>
      </c>
      <c r="Z10" s="14"/>
    </row>
    <row r="11" s="13" customFormat="true" ht="12.75" hidden="false" customHeight="true" outlineLevel="0" collapsed="false">
      <c r="A11" s="20"/>
      <c r="B11" s="35" t="s">
        <v>23</v>
      </c>
      <c r="C11" s="29" t="n">
        <f aca="false">'B.1'!E29</f>
        <v>0</v>
      </c>
      <c r="D11" s="29" t="n">
        <f aca="false">'B.1'!F29</f>
        <v>0</v>
      </c>
      <c r="E11" s="29" t="n">
        <f aca="false">'B.1'!G29</f>
        <v>0</v>
      </c>
      <c r="F11" s="28" t="n">
        <f aca="false">'B.1'!H29</f>
        <v>0</v>
      </c>
      <c r="G11" s="29" t="n">
        <f aca="false">'B.1'!I29</f>
        <v>0</v>
      </c>
      <c r="H11" s="30" t="n">
        <f aca="false">'B.1'!J29</f>
        <v>0</v>
      </c>
      <c r="I11" s="29" t="n">
        <f aca="false">'B.1'!K29</f>
        <v>0</v>
      </c>
      <c r="J11" s="29" t="n">
        <f aca="false">'B.1'!L29</f>
        <v>0</v>
      </c>
      <c r="K11" s="29" t="n">
        <f aca="false">'B.1'!M29</f>
        <v>0</v>
      </c>
      <c r="Z11" s="14"/>
    </row>
    <row r="12" s="13" customFormat="true" ht="12.75" hidden="false" customHeight="true" outlineLevel="0" collapsed="false">
      <c r="A12" s="37"/>
      <c r="B12" s="35" t="s">
        <v>24</v>
      </c>
      <c r="C12" s="29" t="n">
        <f aca="false">'B.1'!E31</f>
        <v>172742</v>
      </c>
      <c r="D12" s="29" t="n">
        <f aca="false">'B.1'!F31</f>
        <v>123994</v>
      </c>
      <c r="E12" s="29" t="n">
        <f aca="false">'B.1'!G31</f>
        <v>120562</v>
      </c>
      <c r="F12" s="28" t="n">
        <f aca="false">'B.1'!H31</f>
        <v>124587</v>
      </c>
      <c r="G12" s="29" t="n">
        <f aca="false">'B.1'!I31</f>
        <v>124587</v>
      </c>
      <c r="H12" s="30" t="n">
        <f aca="false">'B.1'!J31</f>
        <v>124587</v>
      </c>
      <c r="I12" s="29" t="n">
        <f aca="false">'B.1'!K31</f>
        <v>129964</v>
      </c>
      <c r="J12" s="29" t="n">
        <f aca="false">'B.1'!L31</f>
        <v>134360</v>
      </c>
      <c r="K12" s="29" t="n">
        <f aca="false">'B.1'!M31</f>
        <v>141885</v>
      </c>
      <c r="Z12" s="14"/>
    </row>
    <row r="13" s="13" customFormat="true" ht="12.75" hidden="false" customHeight="true" outlineLevel="0" collapsed="false">
      <c r="A13" s="37"/>
      <c r="B13" s="35" t="s">
        <v>25</v>
      </c>
      <c r="C13" s="29" t="n">
        <f aca="false">'B.1'!E36</f>
        <v>9</v>
      </c>
      <c r="D13" s="29" t="n">
        <f aca="false">'B.1'!F36</f>
        <v>3</v>
      </c>
      <c r="E13" s="29" t="n">
        <f aca="false">'B.1'!G36</f>
        <v>1</v>
      </c>
      <c r="F13" s="28" t="n">
        <f aca="false">'B.1'!H36</f>
        <v>0</v>
      </c>
      <c r="G13" s="29" t="n">
        <f aca="false">'B.1'!I36</f>
        <v>0</v>
      </c>
      <c r="H13" s="30" t="n">
        <f aca="false">'B.1'!J36</f>
        <v>0</v>
      </c>
      <c r="I13" s="29" t="n">
        <f aca="false">'B.1'!K36</f>
        <v>0</v>
      </c>
      <c r="J13" s="29" t="n">
        <f aca="false">'B.1'!L36</f>
        <v>0</v>
      </c>
      <c r="K13" s="29" t="n">
        <f aca="false">'B.1'!M36</f>
        <v>0</v>
      </c>
      <c r="Z13" s="14"/>
    </row>
    <row r="14" s="13" customFormat="true" ht="12.75" hidden="false" customHeight="true" outlineLevel="0" collapsed="false">
      <c r="A14" s="20"/>
      <c r="B14" s="21" t="s">
        <v>26</v>
      </c>
      <c r="C14" s="32" t="n">
        <f aca="false">'B.1'!E39</f>
        <v>3646</v>
      </c>
      <c r="D14" s="32" t="n">
        <f aca="false">'B.1'!F39</f>
        <v>65</v>
      </c>
      <c r="E14" s="32" t="n">
        <f aca="false">'B.1'!G39</f>
        <v>120</v>
      </c>
      <c r="F14" s="31" t="n">
        <f aca="false">'B.1'!H39</f>
        <v>0</v>
      </c>
      <c r="G14" s="32" t="n">
        <f aca="false">'B.1'!I39</f>
        <v>0</v>
      </c>
      <c r="H14" s="33" t="n">
        <f aca="false">'B.1'!J39</f>
        <v>0</v>
      </c>
      <c r="I14" s="32" t="n">
        <f aca="false">'B.1'!K39</f>
        <v>0</v>
      </c>
      <c r="J14" s="32" t="n">
        <f aca="false">'B.1'!L39</f>
        <v>0</v>
      </c>
      <c r="K14" s="32" t="n">
        <f aca="false">'B.1'!M39</f>
        <v>0</v>
      </c>
      <c r="Z14" s="14"/>
    </row>
    <row r="15" s="13" customFormat="true" ht="12.75" hidden="false" customHeight="true" outlineLevel="0" collapsed="false">
      <c r="A15" s="38"/>
      <c r="B15" s="39" t="s">
        <v>27</v>
      </c>
      <c r="C15" s="40" t="n">
        <f aca="false">SUM(C5:C14)</f>
        <v>176557</v>
      </c>
      <c r="D15" s="40" t="n">
        <f aca="false">SUM(D5:D14)</f>
        <v>124810</v>
      </c>
      <c r="E15" s="40" t="n">
        <f aca="false">SUM(E5:E14)</f>
        <v>120890</v>
      </c>
      <c r="F15" s="41" t="n">
        <f aca="false">SUM(F5:F14)</f>
        <v>124887</v>
      </c>
      <c r="G15" s="40" t="n">
        <f aca="false">SUM(G5:G14)</f>
        <v>124887</v>
      </c>
      <c r="H15" s="42" t="n">
        <f aca="false">SUM(H5:H14)</f>
        <v>124887</v>
      </c>
      <c r="I15" s="40" t="n">
        <f aca="false">SUM(I5:I14)</f>
        <v>130179</v>
      </c>
      <c r="J15" s="40" t="n">
        <f aca="false">SUM(J5:J14)</f>
        <v>134588</v>
      </c>
      <c r="K15" s="40" t="n">
        <f aca="false">SUM(K5:K14)</f>
        <v>142125</v>
      </c>
      <c r="Z15" s="14"/>
    </row>
  </sheetData>
  <mergeCells count="3">
    <mergeCell ref="C2:E2"/>
    <mergeCell ref="I2:K2"/>
    <mergeCell ref="F3:H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9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true">
    <tabColor rgb="FF92D050"/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71"/>
    <col collapsed="false" customWidth="true" hidden="false" outlineLevel="0" max="11" min="3" style="1" width="10.71"/>
    <col collapsed="false" customWidth="true" hidden="false" outlineLevel="0" max="25" min="12" style="1" width="9.14"/>
    <col collapsed="false" customWidth="true" hidden="false" outlineLevel="0" max="26" min="26" style="2" width="9.14"/>
    <col collapsed="false" customWidth="true" hidden="false" outlineLevel="0" max="1025" min="27" style="1" width="9.14"/>
  </cols>
  <sheetData>
    <row r="1" s="6" customFormat="true" ht="15.75" hidden="false" customHeight="true" outlineLevel="0" collapsed="false">
      <c r="A1" s="3" t="str">
        <f aca="false">"Table "&amp;AA5&amp;": Summary of payments and estimates by sub-programme: "&amp;'[1]9'!$B$12</f>
        <v>Table : Summary of payments and estimates by sub-programme: Financial Governance</v>
      </c>
      <c r="B1" s="4"/>
      <c r="C1" s="5"/>
      <c r="D1" s="5"/>
      <c r="E1" s="5"/>
      <c r="F1" s="5"/>
      <c r="G1" s="5"/>
      <c r="H1" s="5"/>
      <c r="I1" s="5"/>
      <c r="J1" s="5"/>
      <c r="K1" s="5"/>
      <c r="Z1" s="2"/>
    </row>
    <row r="2" s="13" customFormat="true" ht="25.5" hidden="false" customHeight="true" outlineLevel="0" collapsed="false">
      <c r="A2" s="7"/>
      <c r="B2" s="8"/>
      <c r="C2" s="9" t="s">
        <v>0</v>
      </c>
      <c r="D2" s="9"/>
      <c r="E2" s="9"/>
      <c r="F2" s="10" t="s">
        <v>1</v>
      </c>
      <c r="G2" s="11" t="s">
        <v>2</v>
      </c>
      <c r="H2" s="12" t="s">
        <v>3</v>
      </c>
      <c r="I2" s="10" t="s">
        <v>4</v>
      </c>
      <c r="J2" s="10"/>
      <c r="K2" s="10"/>
      <c r="Z2" s="14"/>
    </row>
    <row r="3" s="13" customFormat="true" ht="12.75" hidden="false" customHeight="true" outlineLevel="0" collapsed="false">
      <c r="A3" s="15"/>
      <c r="B3" s="16" t="s">
        <v>5</v>
      </c>
      <c r="C3" s="17" t="s">
        <v>6</v>
      </c>
      <c r="D3" s="17" t="s">
        <v>7</v>
      </c>
      <c r="E3" s="17" t="s">
        <v>8</v>
      </c>
      <c r="F3" s="18" t="s">
        <v>9</v>
      </c>
      <c r="G3" s="18"/>
      <c r="H3" s="18"/>
      <c r="I3" s="17" t="s">
        <v>10</v>
      </c>
      <c r="J3" s="17" t="s">
        <v>11</v>
      </c>
      <c r="K3" s="17" t="s">
        <v>12</v>
      </c>
      <c r="Z3" s="19" t="s">
        <v>28</v>
      </c>
    </row>
    <row r="4" s="13" customFormat="true" ht="12.75" hidden="false" customHeight="true" outlineLevel="0" collapsed="false">
      <c r="A4" s="37"/>
      <c r="B4" s="46" t="str">
        <f aca="false">"1. " &amp; '[1]9'!$B663</f>
        <v>1. Programme Support </v>
      </c>
      <c r="C4" s="29" t="n">
        <f aca="false">'[1]9'!$C663</f>
        <v>6229</v>
      </c>
      <c r="D4" s="29" t="n">
        <f aca="false">'[1]9'!$D663</f>
        <v>5124</v>
      </c>
      <c r="E4" s="29" t="n">
        <f aca="false">'[1]9'!$E663</f>
        <v>8648</v>
      </c>
      <c r="F4" s="23" t="n">
        <f aca="false">'[1]9'!$F663</f>
        <v>8431</v>
      </c>
      <c r="G4" s="22" t="n">
        <f aca="false">'[1]9'!$G663</f>
        <v>10076</v>
      </c>
      <c r="H4" s="24" t="n">
        <f aca="false">'[1]9'!$H663</f>
        <v>10076</v>
      </c>
      <c r="I4" s="29" t="n">
        <f aca="false">'[1]9'!$P663</f>
        <v>7334</v>
      </c>
      <c r="J4" s="29" t="n">
        <f aca="false">'[1]9'!$Y663</f>
        <v>7857</v>
      </c>
      <c r="K4" s="29" t="n">
        <f aca="false">'[1]9'!$AA663</f>
        <v>8296</v>
      </c>
      <c r="Z4" s="14" t="n">
        <f aca="false">IF(LEN(B4)&lt;6,0,1)</f>
        <v>1</v>
      </c>
      <c r="AA4" s="25" t="s">
        <v>14</v>
      </c>
    </row>
    <row r="5" s="13" customFormat="true" ht="12.75" hidden="false" customHeight="true" outlineLevel="0" collapsed="false">
      <c r="A5" s="37"/>
      <c r="B5" s="46" t="str">
        <f aca="false">"2. " &amp; '[1]9'!$B664</f>
        <v>2. Accounting Services</v>
      </c>
      <c r="C5" s="29" t="n">
        <f aca="false">'[1]9'!$C664</f>
        <v>82113</v>
      </c>
      <c r="D5" s="29" t="n">
        <f aca="false">'[1]9'!$D664</f>
        <v>88353</v>
      </c>
      <c r="E5" s="29" t="n">
        <f aca="false">'[1]9'!$E664</f>
        <v>55325</v>
      </c>
      <c r="F5" s="28" t="n">
        <f aca="false">'[1]9'!$F664</f>
        <v>84490</v>
      </c>
      <c r="G5" s="29" t="n">
        <f aca="false">'[1]9'!$G664</f>
        <v>73892</v>
      </c>
      <c r="H5" s="30" t="n">
        <f aca="false">'[1]9'!$H664</f>
        <v>73892</v>
      </c>
      <c r="I5" s="29" t="n">
        <f aca="false">'[1]9'!$P664</f>
        <v>68029</v>
      </c>
      <c r="J5" s="29" t="n">
        <f aca="false">'[1]9'!$Y664</f>
        <v>71450</v>
      </c>
      <c r="K5" s="29" t="n">
        <f aca="false">'[1]9'!$AA664</f>
        <v>75452</v>
      </c>
      <c r="Z5" s="14" t="n">
        <f aca="false">IF(LEN(B5)&lt;6,0,1)</f>
        <v>1</v>
      </c>
      <c r="AA5" s="27"/>
    </row>
    <row r="6" s="13" customFormat="true" ht="12.75" hidden="false" customHeight="true" outlineLevel="0" collapsed="false">
      <c r="A6" s="37"/>
      <c r="B6" s="46" t="str">
        <f aca="false">"3. " &amp; '[1]9'!$B665</f>
        <v>3. Norms and Standards</v>
      </c>
      <c r="C6" s="29" t="n">
        <f aca="false">'[1]9'!$C665</f>
        <v>1686</v>
      </c>
      <c r="D6" s="29" t="n">
        <f aca="false">'[1]9'!$D665</f>
        <v>1222</v>
      </c>
      <c r="E6" s="29" t="n">
        <f aca="false">'[1]9'!$E665</f>
        <v>1285</v>
      </c>
      <c r="F6" s="28" t="n">
        <f aca="false">'[1]9'!$F665</f>
        <v>1642</v>
      </c>
      <c r="G6" s="29" t="n">
        <f aca="false">'[1]9'!$G665</f>
        <v>1517</v>
      </c>
      <c r="H6" s="30" t="n">
        <f aca="false">'[1]9'!$H665</f>
        <v>1517</v>
      </c>
      <c r="I6" s="29" t="n">
        <f aca="false">'[1]9'!$P665</f>
        <v>2453</v>
      </c>
      <c r="J6" s="29" t="n">
        <f aca="false">'[1]9'!$Y665</f>
        <v>2546</v>
      </c>
      <c r="K6" s="29" t="n">
        <f aca="false">'[1]9'!$AA665</f>
        <v>2688</v>
      </c>
      <c r="Z6" s="14" t="n">
        <f aca="false">IF(LEN(B6)&lt;6,0,1)</f>
        <v>1</v>
      </c>
      <c r="AA6" s="25" t="s">
        <v>17</v>
      </c>
    </row>
    <row r="7" s="13" customFormat="true" ht="12.75" hidden="false" customHeight="true" outlineLevel="0" collapsed="false">
      <c r="A7" s="37"/>
      <c r="B7" s="46" t="str">
        <f aca="false">"4. " &amp; '[1]9'!$B666</f>
        <v>4. Risk Management</v>
      </c>
      <c r="C7" s="29" t="n">
        <f aca="false">'[1]9'!$C666</f>
        <v>1908</v>
      </c>
      <c r="D7" s="29" t="n">
        <f aca="false">'[1]9'!$D666</f>
        <v>2736</v>
      </c>
      <c r="E7" s="29" t="n">
        <f aca="false">'[1]9'!$E666</f>
        <v>2838</v>
      </c>
      <c r="F7" s="28" t="n">
        <f aca="false">'[1]9'!$F666</f>
        <v>3476</v>
      </c>
      <c r="G7" s="29" t="n">
        <f aca="false">'[1]9'!$G666</f>
        <v>3586</v>
      </c>
      <c r="H7" s="30" t="n">
        <f aca="false">'[1]9'!$H666</f>
        <v>3586</v>
      </c>
      <c r="I7" s="29" t="n">
        <f aca="false">'[1]9'!$P666</f>
        <v>4017</v>
      </c>
      <c r="J7" s="29" t="n">
        <f aca="false">'[1]9'!$Y666</f>
        <v>4230</v>
      </c>
      <c r="K7" s="29" t="n">
        <f aca="false">'[1]9'!$AA666</f>
        <v>4466</v>
      </c>
      <c r="Z7" s="14" t="n">
        <f aca="false">IF(LEN(B7)&lt;6,0,1)</f>
        <v>1</v>
      </c>
      <c r="AA7" s="27"/>
    </row>
    <row r="8" s="13" customFormat="true" ht="12.75" hidden="false" customHeight="true" outlineLevel="0" collapsed="false">
      <c r="A8" s="37"/>
      <c r="B8" s="46" t="str">
        <f aca="false">"5. " &amp; '[1]9'!$B667</f>
        <v>5. Provincial Internal Audit</v>
      </c>
      <c r="C8" s="29" t="n">
        <f aca="false">'[1]9'!$C667</f>
        <v>45643</v>
      </c>
      <c r="D8" s="29" t="n">
        <f aca="false">'[1]9'!$D667</f>
        <v>49386</v>
      </c>
      <c r="E8" s="29" t="n">
        <f aca="false">'[1]9'!$E667</f>
        <v>52049</v>
      </c>
      <c r="F8" s="28" t="n">
        <f aca="false">'[1]9'!$F667</f>
        <v>62423</v>
      </c>
      <c r="G8" s="29" t="n">
        <f aca="false">'[1]9'!$G667</f>
        <v>57251</v>
      </c>
      <c r="H8" s="30" t="n">
        <f aca="false">'[1]9'!$H667</f>
        <v>57251</v>
      </c>
      <c r="I8" s="29" t="n">
        <f aca="false">'[1]9'!$P667</f>
        <v>63939</v>
      </c>
      <c r="J8" s="29" t="n">
        <f aca="false">'[1]9'!$Y667</f>
        <v>68679</v>
      </c>
      <c r="K8" s="29" t="n">
        <f aca="false">'[1]9'!$AA667</f>
        <v>77528</v>
      </c>
      <c r="Z8" s="14" t="n">
        <f aca="false">IF(LEN(B8)&lt;6,0,1)</f>
        <v>1</v>
      </c>
      <c r="AA8" s="25" t="s">
        <v>20</v>
      </c>
    </row>
    <row r="9" s="13" customFormat="true" ht="12.75" hidden="true" customHeight="true" outlineLevel="0" collapsed="false">
      <c r="A9" s="37"/>
      <c r="B9" s="46" t="str">
        <f aca="false">"6. " &amp; '[1]9'!$B668</f>
        <v>6. 0</v>
      </c>
      <c r="C9" s="29" t="n">
        <f aca="false">'[1]9'!$C668</f>
        <v>0</v>
      </c>
      <c r="D9" s="29" t="n">
        <f aca="false">'[1]9'!$D668</f>
        <v>0</v>
      </c>
      <c r="E9" s="29" t="n">
        <f aca="false">'[1]9'!$E668</f>
        <v>0</v>
      </c>
      <c r="F9" s="28" t="n">
        <f aca="false">'[1]9'!$F668</f>
        <v>0</v>
      </c>
      <c r="G9" s="29" t="n">
        <f aca="false">'[1]9'!$G668</f>
        <v>0</v>
      </c>
      <c r="H9" s="30" t="n">
        <f aca="false">'[1]9'!$H668</f>
        <v>0</v>
      </c>
      <c r="I9" s="29" t="n">
        <f aca="false">'[1]9'!$P668</f>
        <v>0</v>
      </c>
      <c r="J9" s="29" t="n">
        <f aca="false">'[1]9'!$Y668</f>
        <v>0</v>
      </c>
      <c r="K9" s="29" t="n">
        <f aca="false">'[1]9'!$AA668</f>
        <v>0</v>
      </c>
      <c r="Z9" s="14" t="n">
        <f aca="false">IF(LEN(B9)&lt;6,0,1)</f>
        <v>0</v>
      </c>
    </row>
    <row r="10" s="13" customFormat="true" ht="12.75" hidden="true" customHeight="true" outlineLevel="0" collapsed="false">
      <c r="A10" s="37"/>
      <c r="B10" s="46" t="str">
        <f aca="false">"7. " &amp; '[1]9'!$B669</f>
        <v>7. 0</v>
      </c>
      <c r="C10" s="29" t="n">
        <f aca="false">'[1]9'!$C669</f>
        <v>0</v>
      </c>
      <c r="D10" s="29" t="n">
        <f aca="false">'[1]9'!$D669</f>
        <v>0</v>
      </c>
      <c r="E10" s="29" t="n">
        <f aca="false">'[1]9'!$E669</f>
        <v>0</v>
      </c>
      <c r="F10" s="28" t="n">
        <f aca="false">'[1]9'!$F669</f>
        <v>0</v>
      </c>
      <c r="G10" s="29" t="n">
        <f aca="false">'[1]9'!$G669</f>
        <v>0</v>
      </c>
      <c r="H10" s="30" t="n">
        <f aca="false">'[1]9'!$H669</f>
        <v>0</v>
      </c>
      <c r="I10" s="29" t="n">
        <f aca="false">'[1]9'!$P669</f>
        <v>0</v>
      </c>
      <c r="J10" s="29" t="n">
        <f aca="false">'[1]9'!$Y669</f>
        <v>0</v>
      </c>
      <c r="K10" s="29" t="n">
        <f aca="false">'[1]9'!$AA669</f>
        <v>0</v>
      </c>
      <c r="Z10" s="14" t="n">
        <f aca="false">IF(LEN(B10)&lt;6,0,1)</f>
        <v>0</v>
      </c>
    </row>
    <row r="11" s="13" customFormat="true" ht="12.75" hidden="true" customHeight="true" outlineLevel="0" collapsed="false">
      <c r="A11" s="37"/>
      <c r="B11" s="46" t="str">
        <f aca="false">"8. " &amp; '[1]9'!$B670</f>
        <v>8. 0</v>
      </c>
      <c r="C11" s="29" t="n">
        <f aca="false">'[1]9'!$C670</f>
        <v>0</v>
      </c>
      <c r="D11" s="29" t="n">
        <f aca="false">'[1]9'!$D670</f>
        <v>0</v>
      </c>
      <c r="E11" s="29" t="n">
        <f aca="false">'[1]9'!$E670</f>
        <v>0</v>
      </c>
      <c r="F11" s="28" t="n">
        <f aca="false">'[1]9'!$F670</f>
        <v>0</v>
      </c>
      <c r="G11" s="29" t="n">
        <f aca="false">'[1]9'!$G670</f>
        <v>0</v>
      </c>
      <c r="H11" s="30" t="n">
        <f aca="false">'[1]9'!$H670</f>
        <v>0</v>
      </c>
      <c r="I11" s="29" t="n">
        <f aca="false">'[1]9'!$P670</f>
        <v>0</v>
      </c>
      <c r="J11" s="29" t="n">
        <f aca="false">'[1]9'!$Y670</f>
        <v>0</v>
      </c>
      <c r="K11" s="29" t="n">
        <f aca="false">'[1]9'!$AA670</f>
        <v>0</v>
      </c>
      <c r="Z11" s="14" t="n">
        <f aca="false">IF(LEN(B11)&lt;6,0,1)</f>
        <v>0</v>
      </c>
    </row>
    <row r="12" s="13" customFormat="true" ht="12.75" hidden="true" customHeight="true" outlineLevel="0" collapsed="false">
      <c r="A12" s="37"/>
      <c r="B12" s="46" t="str">
        <f aca="false">"9. " &amp; '[1]9'!$B671</f>
        <v>9. 0</v>
      </c>
      <c r="C12" s="29" t="n">
        <f aca="false">'[1]9'!$C671</f>
        <v>0</v>
      </c>
      <c r="D12" s="29" t="n">
        <f aca="false">'[1]9'!$D671</f>
        <v>0</v>
      </c>
      <c r="E12" s="29" t="n">
        <f aca="false">'[1]9'!$E671</f>
        <v>0</v>
      </c>
      <c r="F12" s="28" t="n">
        <f aca="false">'[1]9'!$F671</f>
        <v>0</v>
      </c>
      <c r="G12" s="29" t="n">
        <f aca="false">'[1]9'!$G671</f>
        <v>0</v>
      </c>
      <c r="H12" s="30" t="n">
        <f aca="false">'[1]9'!$H671</f>
        <v>0</v>
      </c>
      <c r="I12" s="29" t="n">
        <f aca="false">'[1]9'!$P671</f>
        <v>0</v>
      </c>
      <c r="J12" s="29" t="n">
        <f aca="false">'[1]9'!$Y671</f>
        <v>0</v>
      </c>
      <c r="K12" s="29" t="n">
        <f aca="false">'[1]9'!$AA671</f>
        <v>0</v>
      </c>
      <c r="Z12" s="14" t="n">
        <f aca="false">IF(LEN(B12)&lt;6,0,1)</f>
        <v>0</v>
      </c>
    </row>
    <row r="13" s="13" customFormat="true" ht="12.75" hidden="true" customHeight="true" outlineLevel="0" collapsed="false">
      <c r="A13" s="37"/>
      <c r="B13" s="46" t="str">
        <f aca="false">"10. " &amp; '[1]9'!$B672</f>
        <v>10. 0</v>
      </c>
      <c r="C13" s="29" t="n">
        <f aca="false">'[1]9'!$C672</f>
        <v>0</v>
      </c>
      <c r="D13" s="29" t="n">
        <f aca="false">'[1]9'!$D672</f>
        <v>0</v>
      </c>
      <c r="E13" s="29" t="n">
        <f aca="false">'[1]9'!$E672</f>
        <v>0</v>
      </c>
      <c r="F13" s="28" t="n">
        <f aca="false">'[1]9'!$F672</f>
        <v>0</v>
      </c>
      <c r="G13" s="29" t="n">
        <f aca="false">'[1]9'!$G672</f>
        <v>0</v>
      </c>
      <c r="H13" s="30" t="n">
        <f aca="false">'[1]9'!$H672</f>
        <v>0</v>
      </c>
      <c r="I13" s="29" t="n">
        <f aca="false">'[1]9'!$P672</f>
        <v>0</v>
      </c>
      <c r="J13" s="29" t="n">
        <f aca="false">'[1]9'!$Y672</f>
        <v>0</v>
      </c>
      <c r="K13" s="29" t="n">
        <f aca="false">'[1]9'!$AA672</f>
        <v>0</v>
      </c>
      <c r="Z13" s="14" t="n">
        <f aca="false">IF(LEN(B13)&lt;6,0,1)</f>
        <v>0</v>
      </c>
    </row>
    <row r="14" s="13" customFormat="true" ht="12.75" hidden="true" customHeight="true" outlineLevel="0" collapsed="false">
      <c r="A14" s="37"/>
      <c r="B14" s="46" t="str">
        <f aca="false">"11. " &amp; '[1]9'!$B673</f>
        <v>11. 0</v>
      </c>
      <c r="C14" s="29" t="n">
        <f aca="false">'[1]9'!$C673</f>
        <v>0</v>
      </c>
      <c r="D14" s="29" t="n">
        <f aca="false">'[1]9'!$D673</f>
        <v>0</v>
      </c>
      <c r="E14" s="29" t="n">
        <f aca="false">'[1]9'!$E673</f>
        <v>0</v>
      </c>
      <c r="F14" s="28" t="n">
        <f aca="false">'[1]9'!$F673</f>
        <v>0</v>
      </c>
      <c r="G14" s="29" t="n">
        <f aca="false">'[1]9'!$G673</f>
        <v>0</v>
      </c>
      <c r="H14" s="30" t="n">
        <f aca="false">'[1]9'!$H673</f>
        <v>0</v>
      </c>
      <c r="I14" s="29" t="n">
        <f aca="false">'[1]9'!$P673</f>
        <v>0</v>
      </c>
      <c r="J14" s="29" t="n">
        <f aca="false">'[1]9'!$Y673</f>
        <v>0</v>
      </c>
      <c r="K14" s="29" t="n">
        <f aca="false">'[1]9'!$AA673</f>
        <v>0</v>
      </c>
      <c r="Z14" s="14" t="n">
        <f aca="false">IF(LEN(B14)&lt;6,0,1)</f>
        <v>0</v>
      </c>
    </row>
    <row r="15" s="13" customFormat="true" ht="12.75" hidden="true" customHeight="true" outlineLevel="0" collapsed="false">
      <c r="A15" s="37"/>
      <c r="B15" s="46" t="str">
        <f aca="false">"12. " &amp; '[1]9'!$B674</f>
        <v>12. 0</v>
      </c>
      <c r="C15" s="29" t="n">
        <f aca="false">'[1]9'!$C674</f>
        <v>0</v>
      </c>
      <c r="D15" s="29" t="n">
        <f aca="false">'[1]9'!$D674</f>
        <v>0</v>
      </c>
      <c r="E15" s="29" t="n">
        <f aca="false">'[1]9'!$E674</f>
        <v>0</v>
      </c>
      <c r="F15" s="28" t="n">
        <f aca="false">'[1]9'!$F674</f>
        <v>0</v>
      </c>
      <c r="G15" s="29" t="n">
        <f aca="false">'[1]9'!$G674</f>
        <v>0</v>
      </c>
      <c r="H15" s="30" t="n">
        <f aca="false">'[1]9'!$H674</f>
        <v>0</v>
      </c>
      <c r="I15" s="29" t="n">
        <f aca="false">'[1]9'!$P674</f>
        <v>0</v>
      </c>
      <c r="J15" s="29" t="n">
        <f aca="false">'[1]9'!$Y674</f>
        <v>0</v>
      </c>
      <c r="K15" s="29" t="n">
        <f aca="false">'[1]9'!$AA674</f>
        <v>0</v>
      </c>
      <c r="Z15" s="14" t="n">
        <f aca="false">IF(LEN(B15)&lt;6,0,1)</f>
        <v>0</v>
      </c>
    </row>
    <row r="16" s="13" customFormat="true" ht="12.75" hidden="true" customHeight="true" outlineLevel="0" collapsed="false">
      <c r="A16" s="20"/>
      <c r="B16" s="46" t="str">
        <f aca="false">"13. " &amp; '[1]9'!$B675</f>
        <v>13. 0</v>
      </c>
      <c r="C16" s="29" t="n">
        <f aca="false">'[1]9'!$C675</f>
        <v>0</v>
      </c>
      <c r="D16" s="29" t="n">
        <f aca="false">'[1]9'!$D675</f>
        <v>0</v>
      </c>
      <c r="E16" s="29" t="n">
        <f aca="false">'[1]9'!$E675</f>
        <v>0</v>
      </c>
      <c r="F16" s="28" t="n">
        <f aca="false">'[1]9'!$F675</f>
        <v>0</v>
      </c>
      <c r="G16" s="29" t="n">
        <f aca="false">'[1]9'!$G675</f>
        <v>0</v>
      </c>
      <c r="H16" s="30" t="n">
        <f aca="false">'[1]9'!$H675</f>
        <v>0</v>
      </c>
      <c r="I16" s="29" t="n">
        <f aca="false">'[1]9'!$P675</f>
        <v>0</v>
      </c>
      <c r="J16" s="29" t="n">
        <f aca="false">'[1]9'!$Y675</f>
        <v>0</v>
      </c>
      <c r="K16" s="29" t="n">
        <f aca="false">'[1]9'!$AA675</f>
        <v>0</v>
      </c>
      <c r="Z16" s="14" t="n">
        <f aca="false">IF(LEN(B16)&lt;6,0,1)</f>
        <v>0</v>
      </c>
    </row>
    <row r="17" s="13" customFormat="true" ht="12.75" hidden="true" customHeight="true" outlineLevel="0" collapsed="false">
      <c r="A17" s="20"/>
      <c r="B17" s="46" t="str">
        <f aca="false">"14. " &amp; '[1]9'!$B676</f>
        <v>14. 0</v>
      </c>
      <c r="C17" s="29" t="n">
        <f aca="false">'[1]9'!$C676</f>
        <v>0</v>
      </c>
      <c r="D17" s="29" t="n">
        <f aca="false">'[1]9'!$D676</f>
        <v>0</v>
      </c>
      <c r="E17" s="29" t="n">
        <f aca="false">'[1]9'!$E676</f>
        <v>0</v>
      </c>
      <c r="F17" s="28" t="n">
        <f aca="false">'[1]9'!$F676</f>
        <v>0</v>
      </c>
      <c r="G17" s="29" t="n">
        <f aca="false">'[1]9'!$G676</f>
        <v>0</v>
      </c>
      <c r="H17" s="30" t="n">
        <f aca="false">'[1]9'!$H676</f>
        <v>0</v>
      </c>
      <c r="I17" s="29" t="n">
        <f aca="false">'[1]9'!$P676</f>
        <v>0</v>
      </c>
      <c r="J17" s="29" t="n">
        <f aca="false">'[1]9'!$Y676</f>
        <v>0</v>
      </c>
      <c r="K17" s="29" t="n">
        <f aca="false">'[1]9'!$AA676</f>
        <v>0</v>
      </c>
      <c r="Z17" s="14" t="n">
        <f aca="false">IF(LEN(B17)&lt;6,0,1)</f>
        <v>0</v>
      </c>
    </row>
    <row r="18" s="13" customFormat="true" ht="12.75" hidden="true" customHeight="true" outlineLevel="0" collapsed="false">
      <c r="A18" s="37"/>
      <c r="B18" s="46" t="str">
        <f aca="false">"15. " &amp; '[1]9'!$B677</f>
        <v>15. 0</v>
      </c>
      <c r="C18" s="29" t="n">
        <f aca="false">'[1]9'!$C677</f>
        <v>0</v>
      </c>
      <c r="D18" s="29" t="n">
        <f aca="false">'[1]9'!$D677</f>
        <v>0</v>
      </c>
      <c r="E18" s="29" t="n">
        <f aca="false">'[1]9'!$E677</f>
        <v>0</v>
      </c>
      <c r="F18" s="28" t="n">
        <f aca="false">'[1]9'!$F677</f>
        <v>0</v>
      </c>
      <c r="G18" s="29" t="n">
        <f aca="false">'[1]9'!$G677</f>
        <v>0</v>
      </c>
      <c r="H18" s="30" t="n">
        <f aca="false">'[1]9'!$H677</f>
        <v>0</v>
      </c>
      <c r="I18" s="29" t="n">
        <f aca="false">'[1]9'!$P677</f>
        <v>0</v>
      </c>
      <c r="J18" s="29" t="n">
        <f aca="false">'[1]9'!$Y677</f>
        <v>0</v>
      </c>
      <c r="K18" s="29" t="n">
        <f aca="false">'[1]9'!$AA677</f>
        <v>0</v>
      </c>
      <c r="Z18" s="14" t="n">
        <f aca="false">IF(LEN(B18)&lt;6,0,1)</f>
        <v>0</v>
      </c>
    </row>
    <row r="19" s="13" customFormat="true" ht="12.75" hidden="false" customHeight="true" outlineLevel="0" collapsed="false">
      <c r="A19" s="38"/>
      <c r="B19" s="39" t="s">
        <v>29</v>
      </c>
      <c r="C19" s="47" t="n">
        <f aca="false">SUM(C4:C18)</f>
        <v>137579</v>
      </c>
      <c r="D19" s="47" t="n">
        <f aca="false">SUM(D4:D18)</f>
        <v>146821</v>
      </c>
      <c r="E19" s="47" t="n">
        <f aca="false">SUM(E4:E18)</f>
        <v>120145</v>
      </c>
      <c r="F19" s="48" t="n">
        <f aca="false">SUM(F4:F18)</f>
        <v>160462</v>
      </c>
      <c r="G19" s="47" t="n">
        <f aca="false">SUM(G4:G18)</f>
        <v>146322</v>
      </c>
      <c r="H19" s="49" t="n">
        <f aca="false">SUM(H4:H18)</f>
        <v>146322</v>
      </c>
      <c r="I19" s="47" t="n">
        <f aca="false">SUM(I4:I18)</f>
        <v>145772</v>
      </c>
      <c r="J19" s="47" t="n">
        <f aca="false">SUM(J4:J18)</f>
        <v>154762</v>
      </c>
      <c r="K19" s="47" t="n">
        <f aca="false">SUM(K4:K18)</f>
        <v>168430</v>
      </c>
      <c r="Z19" s="14" t="n">
        <f aca="false">IF(LEN(B19)&lt;6,0,1)</f>
        <v>1</v>
      </c>
    </row>
    <row r="20" s="13" customFormat="true" ht="12.75" hidden="true" customHeight="false" outlineLevel="0" collapsed="false">
      <c r="A20" s="50"/>
      <c r="Z20" s="14" t="n">
        <f aca="false">IF(LEN(B20)&lt;6,0,1)</f>
        <v>0</v>
      </c>
    </row>
  </sheetData>
  <autoFilter ref="Z3:Z20">
    <filterColumn colId="0">
      <customFilters and="true">
        <customFilter operator="equal" val="1"/>
      </customFilters>
    </filterColumn>
  </autoFilter>
  <mergeCells count="3">
    <mergeCell ref="C2:E2"/>
    <mergeCell ref="I2:K2"/>
    <mergeCell ref="F3:H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D7E4BD"/>
    <pageSetUpPr fitToPage="false"/>
  </sheetPr>
  <dimension ref="A1:AA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71"/>
    <col collapsed="false" customWidth="true" hidden="false" outlineLevel="0" max="11" min="3" style="1" width="10.71"/>
    <col collapsed="false" customWidth="true" hidden="false" outlineLevel="0" max="1025" min="12" style="1" width="9.14"/>
  </cols>
  <sheetData>
    <row r="1" s="6" customFormat="true" ht="15.75" hidden="false" customHeight="true" outlineLevel="0" collapsed="false">
      <c r="A1" s="3" t="str">
        <f aca="false">"Table " &amp; AA5 &amp; ": Summary of payments and estimates by economic classification: " &amp; '[1]9'!$B$12</f>
        <v>Table : Summary of payments and estimates by economic classification: Financial Governance</v>
      </c>
      <c r="B1" s="4"/>
      <c r="C1" s="5"/>
      <c r="D1" s="5"/>
      <c r="E1" s="5"/>
      <c r="F1" s="5"/>
      <c r="G1" s="5"/>
      <c r="H1" s="5"/>
      <c r="I1" s="5"/>
      <c r="J1" s="5"/>
      <c r="K1" s="5"/>
    </row>
    <row r="2" s="13" customFormat="true" ht="25.5" hidden="false" customHeight="true" outlineLevel="0" collapsed="false">
      <c r="A2" s="7"/>
      <c r="B2" s="8"/>
      <c r="C2" s="9" t="s">
        <v>0</v>
      </c>
      <c r="D2" s="9"/>
      <c r="E2" s="9"/>
      <c r="F2" s="10" t="s">
        <v>1</v>
      </c>
      <c r="G2" s="11" t="s">
        <v>2</v>
      </c>
      <c r="H2" s="12" t="s">
        <v>3</v>
      </c>
      <c r="I2" s="10" t="s">
        <v>4</v>
      </c>
      <c r="J2" s="10"/>
      <c r="K2" s="10"/>
    </row>
    <row r="3" s="13" customFormat="true" ht="12.75" hidden="false" customHeight="true" outlineLevel="0" collapsed="false">
      <c r="A3" s="15"/>
      <c r="B3" s="16" t="s">
        <v>5</v>
      </c>
      <c r="C3" s="17" t="s">
        <v>6</v>
      </c>
      <c r="D3" s="17" t="s">
        <v>7</v>
      </c>
      <c r="E3" s="17" t="s">
        <v>8</v>
      </c>
      <c r="F3" s="18" t="s">
        <v>9</v>
      </c>
      <c r="G3" s="18"/>
      <c r="H3" s="18"/>
      <c r="I3" s="17" t="s">
        <v>10</v>
      </c>
      <c r="J3" s="17" t="s">
        <v>11</v>
      </c>
      <c r="K3" s="17" t="s">
        <v>12</v>
      </c>
    </row>
    <row r="4" s="36" customFormat="true" ht="12.75" hidden="false" customHeight="true" outlineLevel="0" collapsed="false">
      <c r="A4" s="34"/>
      <c r="B4" s="51" t="s">
        <v>30</v>
      </c>
      <c r="C4" s="52" t="n">
        <f aca="false">SUM(C5:C7)</f>
        <v>135668</v>
      </c>
      <c r="D4" s="52" t="n">
        <f aca="false">SUM(D5:D7)</f>
        <v>145622</v>
      </c>
      <c r="E4" s="52" t="n">
        <f aca="false">SUM(E5:E7)</f>
        <v>118393</v>
      </c>
      <c r="F4" s="53" t="n">
        <f aca="false">SUM(F5:F7)</f>
        <v>158485</v>
      </c>
      <c r="G4" s="52" t="n">
        <f aca="false">SUM(G5:G7)</f>
        <v>143537</v>
      </c>
      <c r="H4" s="54" t="n">
        <f aca="false">SUM(H5:H7)</f>
        <v>143537</v>
      </c>
      <c r="I4" s="52" t="n">
        <f aca="false">SUM(I5:I7)</f>
        <v>143839</v>
      </c>
      <c r="J4" s="52" t="n">
        <f aca="false">SUM(J5:J7)</f>
        <v>152742</v>
      </c>
      <c r="K4" s="52" t="n">
        <f aca="false">SUM(K5:K7)</f>
        <v>166060</v>
      </c>
      <c r="AA4" s="25" t="s">
        <v>14</v>
      </c>
    </row>
    <row r="5" s="13" customFormat="true" ht="12.75" hidden="false" customHeight="true" outlineLevel="0" collapsed="false">
      <c r="A5" s="37"/>
      <c r="B5" s="55" t="s">
        <v>31</v>
      </c>
      <c r="C5" s="23" t="n">
        <f aca="false">'[1]9'!C$685</f>
        <v>60409</v>
      </c>
      <c r="D5" s="22" t="n">
        <f aca="false">'[1]9'!D$685</f>
        <v>66432</v>
      </c>
      <c r="E5" s="22" t="n">
        <f aca="false">'[1]9'!E$685</f>
        <v>70734</v>
      </c>
      <c r="F5" s="23" t="n">
        <f aca="false">'[1]9'!F$685</f>
        <v>86446</v>
      </c>
      <c r="G5" s="22" t="n">
        <f aca="false">'[1]9'!G$685</f>
        <v>82206</v>
      </c>
      <c r="H5" s="24" t="n">
        <f aca="false">'[1]9'!H$685</f>
        <v>82206</v>
      </c>
      <c r="I5" s="22" t="n">
        <f aca="false">'[1]9'!P$685</f>
        <v>85291</v>
      </c>
      <c r="J5" s="22" t="n">
        <f aca="false">'[1]9'!Y$685</f>
        <v>91967</v>
      </c>
      <c r="K5" s="24" t="n">
        <f aca="false">'[1]9'!AA$685</f>
        <v>101881</v>
      </c>
      <c r="AA5" s="27"/>
    </row>
    <row r="6" s="13" customFormat="true" ht="12.75" hidden="false" customHeight="true" outlineLevel="0" collapsed="false">
      <c r="A6" s="20"/>
      <c r="B6" s="55" t="s">
        <v>32</v>
      </c>
      <c r="C6" s="28" t="n">
        <f aca="false">'[1]9'!C$688</f>
        <v>75257</v>
      </c>
      <c r="D6" s="29" t="n">
        <f aca="false">'[1]9'!D$688</f>
        <v>79189</v>
      </c>
      <c r="E6" s="29" t="n">
        <f aca="false">'[1]9'!E$688</f>
        <v>47658</v>
      </c>
      <c r="F6" s="28" t="n">
        <f aca="false">'[1]9'!F$688</f>
        <v>72039</v>
      </c>
      <c r="G6" s="29" t="n">
        <f aca="false">'[1]9'!G$688</f>
        <v>61331</v>
      </c>
      <c r="H6" s="30" t="n">
        <f aca="false">'[1]9'!H$688</f>
        <v>61331</v>
      </c>
      <c r="I6" s="29" t="n">
        <f aca="false">'[1]9'!P$688</f>
        <v>58548</v>
      </c>
      <c r="J6" s="29" t="n">
        <f aca="false">'[1]9'!Y$688</f>
        <v>60775</v>
      </c>
      <c r="K6" s="30" t="n">
        <f aca="false">'[1]9'!AA$688</f>
        <v>64179</v>
      </c>
      <c r="AA6" s="25" t="s">
        <v>17</v>
      </c>
    </row>
    <row r="7" s="13" customFormat="true" ht="12.75" hidden="false" customHeight="true" outlineLevel="0" collapsed="false">
      <c r="A7" s="37"/>
      <c r="B7" s="55" t="s">
        <v>33</v>
      </c>
      <c r="C7" s="31" t="n">
        <f aca="false">'[1]9'!C$727</f>
        <v>2</v>
      </c>
      <c r="D7" s="32" t="n">
        <f aca="false">'[1]9'!D$727</f>
        <v>1</v>
      </c>
      <c r="E7" s="32" t="n">
        <f aca="false">'[1]9'!E$727</f>
        <v>1</v>
      </c>
      <c r="F7" s="31" t="n">
        <f aca="false">'[1]9'!F$727</f>
        <v>0</v>
      </c>
      <c r="G7" s="32" t="n">
        <f aca="false">'[1]9'!G$727</f>
        <v>0</v>
      </c>
      <c r="H7" s="33" t="n">
        <f aca="false">'[1]9'!H$727</f>
        <v>0</v>
      </c>
      <c r="I7" s="32" t="n">
        <f aca="false">'[1]9'!P$727</f>
        <v>0</v>
      </c>
      <c r="J7" s="32" t="n">
        <f aca="false">'[1]9'!Y$727</f>
        <v>0</v>
      </c>
      <c r="K7" s="33" t="n">
        <f aca="false">'[1]9'!AA$727</f>
        <v>0</v>
      </c>
      <c r="AA7" s="27"/>
    </row>
    <row r="8" s="36" customFormat="true" ht="12.75" hidden="false" customHeight="true" outlineLevel="0" collapsed="false">
      <c r="A8" s="56"/>
      <c r="B8" s="57" t="s">
        <v>34</v>
      </c>
      <c r="C8" s="52" t="n">
        <f aca="false">SUM(C9:C15)</f>
        <v>39</v>
      </c>
      <c r="D8" s="52" t="n">
        <f aca="false">SUM(D9:D15)</f>
        <v>180</v>
      </c>
      <c r="E8" s="52" t="n">
        <f aca="false">SUM(E9:E15)</f>
        <v>224</v>
      </c>
      <c r="F8" s="53" t="n">
        <f aca="false">SUM(F9:F15)</f>
        <v>0</v>
      </c>
      <c r="G8" s="52" t="n">
        <f aca="false">SUM(G9:G15)</f>
        <v>196</v>
      </c>
      <c r="H8" s="54" t="n">
        <f aca="false">SUM(H9:H15)</f>
        <v>196</v>
      </c>
      <c r="I8" s="52" t="n">
        <f aca="false">SUM(I9:I15)</f>
        <v>77</v>
      </c>
      <c r="J8" s="52" t="n">
        <f aca="false">SUM(J9:J15)</f>
        <v>52</v>
      </c>
      <c r="K8" s="52" t="n">
        <f aca="false">SUM(K9:K15)</f>
        <v>293</v>
      </c>
      <c r="AA8" s="25" t="s">
        <v>20</v>
      </c>
    </row>
    <row r="9" s="13" customFormat="true" ht="12.75" hidden="false" customHeight="true" outlineLevel="0" collapsed="false">
      <c r="A9" s="37"/>
      <c r="B9" s="55" t="s">
        <v>35</v>
      </c>
      <c r="C9" s="23" t="n">
        <f aca="false">'[1]9'!C$731</f>
        <v>0</v>
      </c>
      <c r="D9" s="22" t="n">
        <f aca="false">'[1]9'!D$731</f>
        <v>0</v>
      </c>
      <c r="E9" s="22" t="n">
        <f aca="false">'[1]9'!E$731</f>
        <v>0</v>
      </c>
      <c r="F9" s="23" t="n">
        <f aca="false">'[1]9'!F$731</f>
        <v>0</v>
      </c>
      <c r="G9" s="22" t="n">
        <f aca="false">'[1]9'!G$731</f>
        <v>0</v>
      </c>
      <c r="H9" s="24" t="n">
        <f aca="false">'[1]9'!H$731</f>
        <v>0</v>
      </c>
      <c r="I9" s="22" t="n">
        <f aca="false">'[1]9'!P$731</f>
        <v>0</v>
      </c>
      <c r="J9" s="22" t="n">
        <f aca="false">'[1]9'!Y$731</f>
        <v>0</v>
      </c>
      <c r="K9" s="24" t="n">
        <f aca="false">'[1]9'!AA$731</f>
        <v>0</v>
      </c>
    </row>
    <row r="10" s="13" customFormat="true" ht="12.75" hidden="false" customHeight="true" outlineLevel="0" collapsed="false">
      <c r="A10" s="37"/>
      <c r="B10" s="55" t="s">
        <v>36</v>
      </c>
      <c r="C10" s="28" t="n">
        <f aca="false">'[1]9'!C$738</f>
        <v>0</v>
      </c>
      <c r="D10" s="29" t="n">
        <f aca="false">'[1]9'!D$738</f>
        <v>0</v>
      </c>
      <c r="E10" s="29" t="n">
        <f aca="false">'[1]9'!E$738</f>
        <v>0</v>
      </c>
      <c r="F10" s="28" t="n">
        <f aca="false">'[1]9'!F$738</f>
        <v>0</v>
      </c>
      <c r="G10" s="29" t="n">
        <f aca="false">'[1]9'!G$738</f>
        <v>0</v>
      </c>
      <c r="H10" s="30" t="n">
        <f aca="false">'[1]9'!H$738</f>
        <v>0</v>
      </c>
      <c r="I10" s="29" t="n">
        <f aca="false">'[1]9'!P$738</f>
        <v>0</v>
      </c>
      <c r="J10" s="29" t="n">
        <f aca="false">'[1]9'!Y$738</f>
        <v>0</v>
      </c>
      <c r="K10" s="30" t="n">
        <f aca="false">'[1]9'!AA$738</f>
        <v>0</v>
      </c>
    </row>
    <row r="11" s="13" customFormat="true" ht="12.75" hidden="false" customHeight="true" outlineLevel="0" collapsed="false">
      <c r="A11" s="37"/>
      <c r="B11" s="55" t="s">
        <v>37</v>
      </c>
      <c r="C11" s="28" t="n">
        <f aca="false">'[1]9'!C$741</f>
        <v>0</v>
      </c>
      <c r="D11" s="29" t="n">
        <f aca="false">'[1]9'!D$741</f>
        <v>0</v>
      </c>
      <c r="E11" s="29" t="n">
        <f aca="false">'[1]9'!E$741</f>
        <v>0</v>
      </c>
      <c r="F11" s="28" t="n">
        <f aca="false">'[1]9'!F$741</f>
        <v>0</v>
      </c>
      <c r="G11" s="29" t="n">
        <f aca="false">'[1]9'!G$741</f>
        <v>0</v>
      </c>
      <c r="H11" s="30" t="n">
        <f aca="false">'[1]9'!H$741</f>
        <v>0</v>
      </c>
      <c r="I11" s="29" t="n">
        <f aca="false">'[1]9'!P$741</f>
        <v>0</v>
      </c>
      <c r="J11" s="29" t="n">
        <f aca="false">'[1]9'!Y$741</f>
        <v>0</v>
      </c>
      <c r="K11" s="30" t="n">
        <f aca="false">'[1]9'!AA$741</f>
        <v>0</v>
      </c>
    </row>
    <row r="12" s="13" customFormat="true" ht="12.75" hidden="false" customHeight="true" outlineLevel="0" collapsed="false">
      <c r="A12" s="20"/>
      <c r="B12" s="55" t="s">
        <v>38</v>
      </c>
      <c r="C12" s="28" t="n">
        <f aca="false">'[1]9'!C$742</f>
        <v>0</v>
      </c>
      <c r="D12" s="29" t="n">
        <f aca="false">'[1]9'!D$742</f>
        <v>0</v>
      </c>
      <c r="E12" s="29" t="n">
        <f aca="false">'[1]9'!E$742</f>
        <v>0</v>
      </c>
      <c r="F12" s="28" t="n">
        <f aca="false">'[1]9'!F$742</f>
        <v>0</v>
      </c>
      <c r="G12" s="29" t="n">
        <f aca="false">'[1]9'!G$742</f>
        <v>0</v>
      </c>
      <c r="H12" s="30" t="n">
        <f aca="false">'[1]9'!H$742</f>
        <v>0</v>
      </c>
      <c r="I12" s="29" t="n">
        <f aca="false">'[1]9'!P$742</f>
        <v>0</v>
      </c>
      <c r="J12" s="29" t="n">
        <f aca="false">'[1]9'!Y$742</f>
        <v>0</v>
      </c>
      <c r="K12" s="30" t="n">
        <f aca="false">'[1]9'!AA$742</f>
        <v>0</v>
      </c>
    </row>
    <row r="13" s="13" customFormat="true" ht="12.75" hidden="false" customHeight="true" outlineLevel="0" collapsed="false">
      <c r="A13" s="37"/>
      <c r="B13" s="55" t="s">
        <v>39</v>
      </c>
      <c r="C13" s="28" t="n">
        <f aca="false">'[1]9'!C$743</f>
        <v>0</v>
      </c>
      <c r="D13" s="29" t="n">
        <f aca="false">'[1]9'!D$743</f>
        <v>0</v>
      </c>
      <c r="E13" s="29" t="n">
        <f aca="false">'[1]9'!E$743</f>
        <v>0</v>
      </c>
      <c r="F13" s="28" t="n">
        <f aca="false">'[1]9'!F$743</f>
        <v>0</v>
      </c>
      <c r="G13" s="29" t="n">
        <f aca="false">'[1]9'!G$743</f>
        <v>0</v>
      </c>
      <c r="H13" s="30" t="n">
        <f aca="false">'[1]9'!H$743</f>
        <v>0</v>
      </c>
      <c r="I13" s="29" t="n">
        <f aca="false">'[1]9'!P$743</f>
        <v>0</v>
      </c>
      <c r="J13" s="29" t="n">
        <f aca="false">'[1]9'!Y$743</f>
        <v>0</v>
      </c>
      <c r="K13" s="30" t="n">
        <f aca="false">'[1]9'!AA$743</f>
        <v>0</v>
      </c>
    </row>
    <row r="14" s="13" customFormat="true" ht="12.75" hidden="false" customHeight="true" outlineLevel="0" collapsed="false">
      <c r="A14" s="37"/>
      <c r="B14" s="55" t="s">
        <v>40</v>
      </c>
      <c r="C14" s="28" t="n">
        <f aca="false">'[1]9'!C$750</f>
        <v>0</v>
      </c>
      <c r="D14" s="29" t="n">
        <f aca="false">'[1]9'!D$750</f>
        <v>0</v>
      </c>
      <c r="E14" s="29" t="n">
        <f aca="false">'[1]9'!E$750</f>
        <v>0</v>
      </c>
      <c r="F14" s="28" t="n">
        <f aca="false">'[1]9'!F$750</f>
        <v>0</v>
      </c>
      <c r="G14" s="29" t="n">
        <f aca="false">'[1]9'!G$750</f>
        <v>0</v>
      </c>
      <c r="H14" s="30" t="n">
        <f aca="false">'[1]9'!H$750</f>
        <v>0</v>
      </c>
      <c r="I14" s="29" t="n">
        <f aca="false">'[1]9'!P$750</f>
        <v>0</v>
      </c>
      <c r="J14" s="29" t="n">
        <f aca="false">'[1]9'!Y$750</f>
        <v>0</v>
      </c>
      <c r="K14" s="30" t="n">
        <f aca="false">'[1]9'!AA$750</f>
        <v>0</v>
      </c>
    </row>
    <row r="15" s="13" customFormat="true" ht="12.75" hidden="false" customHeight="true" outlineLevel="0" collapsed="false">
      <c r="A15" s="37"/>
      <c r="B15" s="55" t="s">
        <v>41</v>
      </c>
      <c r="C15" s="31" t="n">
        <f aca="false">'[1]9'!C$751</f>
        <v>39</v>
      </c>
      <c r="D15" s="32" t="n">
        <f aca="false">'[1]9'!D$751</f>
        <v>180</v>
      </c>
      <c r="E15" s="32" t="n">
        <f aca="false">'[1]9'!E$751</f>
        <v>224</v>
      </c>
      <c r="F15" s="31" t="n">
        <f aca="false">'[1]9'!F$751</f>
        <v>0</v>
      </c>
      <c r="G15" s="32" t="n">
        <f aca="false">'[1]9'!G$751</f>
        <v>196</v>
      </c>
      <c r="H15" s="33" t="n">
        <f aca="false">'[1]9'!H$751</f>
        <v>196</v>
      </c>
      <c r="I15" s="32" t="n">
        <f aca="false">'[1]9'!P$751</f>
        <v>77</v>
      </c>
      <c r="J15" s="32" t="n">
        <f aca="false">'[1]9'!Y$751</f>
        <v>52</v>
      </c>
      <c r="K15" s="33" t="n">
        <f aca="false">'[1]9'!AA$751</f>
        <v>293</v>
      </c>
    </row>
    <row r="16" s="36" customFormat="true" ht="12.75" hidden="false" customHeight="true" outlineLevel="0" collapsed="false">
      <c r="A16" s="56"/>
      <c r="B16" s="57" t="s">
        <v>42</v>
      </c>
      <c r="C16" s="52" t="n">
        <f aca="false">SUM(C17:C23)</f>
        <v>1872</v>
      </c>
      <c r="D16" s="52" t="n">
        <f aca="false">SUM(D17:D23)</f>
        <v>1019</v>
      </c>
      <c r="E16" s="52" t="n">
        <f aca="false">SUM(E17:E23)</f>
        <v>1528</v>
      </c>
      <c r="F16" s="53" t="n">
        <f aca="false">SUM(F17:F23)</f>
        <v>1977</v>
      </c>
      <c r="G16" s="52" t="n">
        <f aca="false">SUM(G17:G23)</f>
        <v>2589</v>
      </c>
      <c r="H16" s="54" t="n">
        <f aca="false">SUM(H17:H23)</f>
        <v>2589</v>
      </c>
      <c r="I16" s="52" t="n">
        <f aca="false">SUM(I17:I23)</f>
        <v>1856</v>
      </c>
      <c r="J16" s="52" t="n">
        <f aca="false">SUM(J17:J23)</f>
        <v>1968</v>
      </c>
      <c r="K16" s="52" t="n">
        <f aca="false">SUM(K17:K23)</f>
        <v>2077</v>
      </c>
    </row>
    <row r="17" s="13" customFormat="true" ht="12.75" hidden="false" customHeight="true" outlineLevel="0" collapsed="false">
      <c r="A17" s="37"/>
      <c r="B17" s="55" t="s">
        <v>43</v>
      </c>
      <c r="C17" s="23" t="n">
        <f aca="false">'[1]9'!C$755</f>
        <v>0</v>
      </c>
      <c r="D17" s="22" t="n">
        <f aca="false">'[1]9'!D$755</f>
        <v>0</v>
      </c>
      <c r="E17" s="22" t="n">
        <f aca="false">'[1]9'!E$755</f>
        <v>0</v>
      </c>
      <c r="F17" s="23" t="n">
        <f aca="false">'[1]9'!F$755</f>
        <v>0</v>
      </c>
      <c r="G17" s="22" t="n">
        <f aca="false">'[1]9'!G$755</f>
        <v>0</v>
      </c>
      <c r="H17" s="24" t="n">
        <f aca="false">'[1]9'!H$755</f>
        <v>0</v>
      </c>
      <c r="I17" s="22" t="n">
        <f aca="false">'[1]9'!P$755</f>
        <v>0</v>
      </c>
      <c r="J17" s="22" t="n">
        <f aca="false">'[1]9'!Y$755</f>
        <v>0</v>
      </c>
      <c r="K17" s="24" t="n">
        <f aca="false">'[1]9'!AA$755</f>
        <v>0</v>
      </c>
    </row>
    <row r="18" s="13" customFormat="true" ht="12.75" hidden="false" customHeight="true" outlineLevel="0" collapsed="false">
      <c r="A18" s="37"/>
      <c r="B18" s="55" t="s">
        <v>44</v>
      </c>
      <c r="C18" s="28" t="n">
        <f aca="false">'[1]9'!C$758</f>
        <v>1872</v>
      </c>
      <c r="D18" s="29" t="n">
        <f aca="false">'[1]9'!D$758</f>
        <v>1019</v>
      </c>
      <c r="E18" s="29" t="n">
        <f aca="false">'[1]9'!E$758</f>
        <v>1528</v>
      </c>
      <c r="F18" s="28" t="n">
        <f aca="false">'[1]9'!F$758</f>
        <v>1977</v>
      </c>
      <c r="G18" s="29" t="n">
        <f aca="false">'[1]9'!G$758</f>
        <v>2589</v>
      </c>
      <c r="H18" s="30" t="n">
        <f aca="false">'[1]9'!H$758</f>
        <v>2589</v>
      </c>
      <c r="I18" s="29" t="n">
        <f aca="false">'[1]9'!P$758</f>
        <v>1856</v>
      </c>
      <c r="J18" s="29" t="n">
        <f aca="false">'[1]9'!Y$758</f>
        <v>1968</v>
      </c>
      <c r="K18" s="30" t="n">
        <f aca="false">'[1]9'!AA$758</f>
        <v>2077</v>
      </c>
    </row>
    <row r="19" s="13" customFormat="true" ht="12.75" hidden="false" customHeight="true" outlineLevel="0" collapsed="false">
      <c r="A19" s="37"/>
      <c r="B19" s="55" t="s">
        <v>45</v>
      </c>
      <c r="C19" s="28" t="n">
        <f aca="false">'[1]9'!C$761</f>
        <v>0</v>
      </c>
      <c r="D19" s="29" t="n">
        <f aca="false">'[1]9'!D$761</f>
        <v>0</v>
      </c>
      <c r="E19" s="29" t="n">
        <f aca="false">'[1]9'!E$761</f>
        <v>0</v>
      </c>
      <c r="F19" s="28" t="n">
        <f aca="false">'[1]9'!F$761</f>
        <v>0</v>
      </c>
      <c r="G19" s="29" t="n">
        <f aca="false">'[1]9'!G$761</f>
        <v>0</v>
      </c>
      <c r="H19" s="30" t="n">
        <f aca="false">'[1]9'!H$761</f>
        <v>0</v>
      </c>
      <c r="I19" s="29" t="n">
        <f aca="false">'[1]9'!P$761</f>
        <v>0</v>
      </c>
      <c r="J19" s="29" t="n">
        <f aca="false">'[1]9'!Y$761</f>
        <v>0</v>
      </c>
      <c r="K19" s="30" t="n">
        <f aca="false">'[1]9'!AA$761</f>
        <v>0</v>
      </c>
    </row>
    <row r="20" s="13" customFormat="true" ht="12.75" hidden="false" customHeight="true" outlineLevel="0" collapsed="false">
      <c r="A20" s="37"/>
      <c r="B20" s="55" t="s">
        <v>46</v>
      </c>
      <c r="C20" s="28" t="n">
        <f aca="false">'[1]9'!C$762</f>
        <v>0</v>
      </c>
      <c r="D20" s="29" t="n">
        <f aca="false">'[1]9'!D$762</f>
        <v>0</v>
      </c>
      <c r="E20" s="29" t="n">
        <f aca="false">'[1]9'!E$762</f>
        <v>0</v>
      </c>
      <c r="F20" s="28" t="n">
        <f aca="false">'[1]9'!F$762</f>
        <v>0</v>
      </c>
      <c r="G20" s="29" t="n">
        <f aca="false">'[1]9'!G$762</f>
        <v>0</v>
      </c>
      <c r="H20" s="30" t="n">
        <f aca="false">'[1]9'!H$762</f>
        <v>0</v>
      </c>
      <c r="I20" s="29" t="n">
        <f aca="false">'[1]9'!P$762</f>
        <v>0</v>
      </c>
      <c r="J20" s="29" t="n">
        <f aca="false">'[1]9'!Y$762</f>
        <v>0</v>
      </c>
      <c r="K20" s="30" t="n">
        <f aca="false">'[1]9'!AA$762</f>
        <v>0</v>
      </c>
    </row>
    <row r="21" s="13" customFormat="true" ht="12.75" hidden="false" customHeight="true" outlineLevel="0" collapsed="false">
      <c r="A21" s="37"/>
      <c r="B21" s="55" t="s">
        <v>47</v>
      </c>
      <c r="C21" s="28" t="n">
        <f aca="false">'[1]9'!C$763</f>
        <v>0</v>
      </c>
      <c r="D21" s="29" t="n">
        <f aca="false">'[1]9'!D$763</f>
        <v>0</v>
      </c>
      <c r="E21" s="29" t="n">
        <f aca="false">'[1]9'!E$763</f>
        <v>0</v>
      </c>
      <c r="F21" s="28" t="n">
        <f aca="false">'[1]9'!F$763</f>
        <v>0</v>
      </c>
      <c r="G21" s="29" t="n">
        <f aca="false">'[1]9'!G$763</f>
        <v>0</v>
      </c>
      <c r="H21" s="30" t="n">
        <f aca="false">'[1]9'!H$763</f>
        <v>0</v>
      </c>
      <c r="I21" s="29" t="n">
        <f aca="false">'[1]9'!P$763</f>
        <v>0</v>
      </c>
      <c r="J21" s="29" t="n">
        <f aca="false">'[1]9'!Y$763</f>
        <v>0</v>
      </c>
      <c r="K21" s="30" t="n">
        <f aca="false">'[1]9'!AA$763</f>
        <v>0</v>
      </c>
    </row>
    <row r="22" s="13" customFormat="true" ht="12.75" hidden="false" customHeight="true" outlineLevel="0" collapsed="false">
      <c r="A22" s="37"/>
      <c r="B22" s="55" t="s">
        <v>48</v>
      </c>
      <c r="C22" s="28" t="n">
        <f aca="false">'[1]9'!C$764</f>
        <v>0</v>
      </c>
      <c r="D22" s="29" t="n">
        <f aca="false">'[1]9'!D$764</f>
        <v>0</v>
      </c>
      <c r="E22" s="29" t="n">
        <f aca="false">'[1]9'!E$764</f>
        <v>0</v>
      </c>
      <c r="F22" s="28" t="n">
        <f aca="false">'[1]9'!F$764</f>
        <v>0</v>
      </c>
      <c r="G22" s="29" t="n">
        <f aca="false">'[1]9'!G$764</f>
        <v>0</v>
      </c>
      <c r="H22" s="30" t="n">
        <f aca="false">'[1]9'!H$764</f>
        <v>0</v>
      </c>
      <c r="I22" s="29" t="n">
        <f aca="false">'[1]9'!P$764</f>
        <v>0</v>
      </c>
      <c r="J22" s="29" t="n">
        <f aca="false">'[1]9'!Y$764</f>
        <v>0</v>
      </c>
      <c r="K22" s="30" t="n">
        <f aca="false">'[1]9'!AA$764</f>
        <v>0</v>
      </c>
    </row>
    <row r="23" s="13" customFormat="true" ht="12.75" hidden="false" customHeight="true" outlineLevel="0" collapsed="false">
      <c r="A23" s="20"/>
      <c r="B23" s="55" t="s">
        <v>49</v>
      </c>
      <c r="C23" s="31" t="n">
        <f aca="false">'[1]9'!C$765</f>
        <v>0</v>
      </c>
      <c r="D23" s="32" t="n">
        <f aca="false">'[1]9'!D$765</f>
        <v>0</v>
      </c>
      <c r="E23" s="32" t="n">
        <f aca="false">'[1]9'!E$765</f>
        <v>0</v>
      </c>
      <c r="F23" s="31" t="n">
        <f aca="false">'[1]9'!F$765</f>
        <v>0</v>
      </c>
      <c r="G23" s="32" t="n">
        <f aca="false">'[1]9'!G$765</f>
        <v>0</v>
      </c>
      <c r="H23" s="33" t="n">
        <f aca="false">'[1]9'!H$765</f>
        <v>0</v>
      </c>
      <c r="I23" s="32" t="n">
        <f aca="false">'[1]9'!P$765</f>
        <v>0</v>
      </c>
      <c r="J23" s="32" t="n">
        <f aca="false">'[1]9'!Y$765</f>
        <v>0</v>
      </c>
      <c r="K23" s="33" t="n">
        <f aca="false">'[1]9'!AA$765</f>
        <v>0</v>
      </c>
    </row>
    <row r="24" s="13" customFormat="true" ht="12.75" hidden="false" customHeight="true" outlineLevel="0" collapsed="false">
      <c r="A24" s="37"/>
      <c r="B24" s="57" t="s">
        <v>50</v>
      </c>
      <c r="C24" s="52" t="n">
        <f aca="false">'[1]9'!C$766</f>
        <v>0</v>
      </c>
      <c r="D24" s="52" t="n">
        <f aca="false">'[1]9'!D$766</f>
        <v>0</v>
      </c>
      <c r="E24" s="52" t="n">
        <f aca="false">'[1]9'!E$766</f>
        <v>0</v>
      </c>
      <c r="F24" s="53" t="n">
        <f aca="false">'[1]9'!F$766</f>
        <v>0</v>
      </c>
      <c r="G24" s="52" t="n">
        <f aca="false">'[1]9'!G$766</f>
        <v>0</v>
      </c>
      <c r="H24" s="54" t="n">
        <f aca="false">'[1]9'!H$766</f>
        <v>0</v>
      </c>
      <c r="I24" s="52" t="n">
        <f aca="false">'[1]9'!P$766</f>
        <v>0</v>
      </c>
      <c r="J24" s="52" t="n">
        <f aca="false">'[1]9'!Y$766</f>
        <v>0</v>
      </c>
      <c r="K24" s="52" t="n">
        <f aca="false">'[1]9'!AA$766</f>
        <v>0</v>
      </c>
    </row>
    <row r="25" s="13" customFormat="true" ht="5.1" hidden="false" customHeight="true" outlineLevel="0" collapsed="false">
      <c r="A25" s="37"/>
      <c r="B25" s="55"/>
      <c r="C25" s="58"/>
      <c r="D25" s="58"/>
      <c r="E25" s="58"/>
      <c r="F25" s="59"/>
      <c r="G25" s="58"/>
      <c r="H25" s="60"/>
      <c r="I25" s="58"/>
      <c r="J25" s="58"/>
      <c r="K25" s="58"/>
    </row>
    <row r="26" s="13" customFormat="true" ht="12.75" hidden="false" customHeight="true" outlineLevel="0" collapsed="false">
      <c r="A26" s="38"/>
      <c r="B26" s="39" t="s">
        <v>51</v>
      </c>
      <c r="C26" s="47" t="n">
        <f aca="false">+C4+C8+C16+C24</f>
        <v>137579</v>
      </c>
      <c r="D26" s="47" t="n">
        <f aca="false">+D4+D8+D16+D24</f>
        <v>146821</v>
      </c>
      <c r="E26" s="47" t="n">
        <f aca="false">+E4+E8+E16+E24</f>
        <v>120145</v>
      </c>
      <c r="F26" s="48" t="n">
        <f aca="false">+F4+F8+F16+F24</f>
        <v>160462</v>
      </c>
      <c r="G26" s="47" t="n">
        <f aca="false">+G4+G8+G16+G24</f>
        <v>146322</v>
      </c>
      <c r="H26" s="49" t="n">
        <f aca="false">+H4+H8+H16+H24</f>
        <v>146322</v>
      </c>
      <c r="I26" s="47" t="n">
        <f aca="false">+I4+I8+I16+I24</f>
        <v>145772</v>
      </c>
      <c r="J26" s="47" t="n">
        <f aca="false">+J4+J8+J16+J24</f>
        <v>154762</v>
      </c>
      <c r="K26" s="47" t="n">
        <f aca="false">+K4+K8+K16+K24</f>
        <v>168430</v>
      </c>
    </row>
  </sheetData>
  <mergeCells count="3">
    <mergeCell ref="C2:E2"/>
    <mergeCell ref="I2:K2"/>
    <mergeCell ref="F3:H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71"/>
    <col collapsed="false" customWidth="true" hidden="false" outlineLevel="0" max="11" min="3" style="1" width="10.71"/>
    <col collapsed="false" customWidth="true" hidden="false" outlineLevel="0" max="25" min="12" style="1" width="9.14"/>
    <col collapsed="false" customWidth="true" hidden="false" outlineLevel="0" max="26" min="26" style="2" width="9.14"/>
    <col collapsed="false" customWidth="true" hidden="false" outlineLevel="0" max="1025" min="27" style="1" width="9.14"/>
  </cols>
  <sheetData>
    <row r="1" s="6" customFormat="true" ht="15.75" hidden="false" customHeight="true" outlineLevel="0" collapsed="false">
      <c r="A1" s="3" t="str">
        <f aca="false">"Table "&amp;AA5&amp;": Summary of payments and estimates by sub-programme: "&amp;'[1]9'!$B$13</f>
        <v>Table : Summary of payments and estimates by sub-programme: 0</v>
      </c>
      <c r="B1" s="4"/>
      <c r="C1" s="5"/>
      <c r="D1" s="5"/>
      <c r="E1" s="5"/>
      <c r="F1" s="5"/>
      <c r="G1" s="5"/>
      <c r="H1" s="5"/>
      <c r="I1" s="5"/>
      <c r="J1" s="5"/>
      <c r="K1" s="5"/>
      <c r="Z1" s="2"/>
    </row>
    <row r="2" s="13" customFormat="true" ht="25.5" hidden="false" customHeight="true" outlineLevel="0" collapsed="false">
      <c r="A2" s="7"/>
      <c r="B2" s="8"/>
      <c r="C2" s="9" t="s">
        <v>0</v>
      </c>
      <c r="D2" s="9"/>
      <c r="E2" s="9"/>
      <c r="F2" s="10" t="s">
        <v>1</v>
      </c>
      <c r="G2" s="11" t="s">
        <v>2</v>
      </c>
      <c r="H2" s="12" t="s">
        <v>3</v>
      </c>
      <c r="I2" s="10" t="s">
        <v>4</v>
      </c>
      <c r="J2" s="10"/>
      <c r="K2" s="10"/>
      <c r="Z2" s="14"/>
    </row>
    <row r="3" s="13" customFormat="true" ht="12.75" hidden="false" customHeight="true" outlineLevel="0" collapsed="false">
      <c r="A3" s="15"/>
      <c r="B3" s="16" t="s">
        <v>5</v>
      </c>
      <c r="C3" s="17" t="s">
        <v>52</v>
      </c>
      <c r="D3" s="17" t="s">
        <v>6</v>
      </c>
      <c r="E3" s="17" t="s">
        <v>7</v>
      </c>
      <c r="F3" s="18" t="s">
        <v>8</v>
      </c>
      <c r="G3" s="18"/>
      <c r="H3" s="18"/>
      <c r="I3" s="17" t="s">
        <v>9</v>
      </c>
      <c r="J3" s="17" t="s">
        <v>10</v>
      </c>
      <c r="K3" s="17" t="s">
        <v>11</v>
      </c>
      <c r="Z3" s="19" t="s">
        <v>28</v>
      </c>
    </row>
    <row r="4" s="13" customFormat="true" ht="12.75" hidden="false" customHeight="true" outlineLevel="0" collapsed="false">
      <c r="A4" s="37"/>
      <c r="B4" s="46" t="str">
        <f aca="false">"1. " &amp; '[1]9'!$B813</f>
        <v>1. 0</v>
      </c>
      <c r="C4" s="29" t="n">
        <f aca="false">'[1]9'!$C813</f>
        <v>0</v>
      </c>
      <c r="D4" s="29" t="n">
        <f aca="false">'[1]9'!$D813</f>
        <v>0</v>
      </c>
      <c r="E4" s="29" t="n">
        <f aca="false">'[1]9'!$E813</f>
        <v>0</v>
      </c>
      <c r="F4" s="23" t="n">
        <f aca="false">'[1]9'!$F813</f>
        <v>0</v>
      </c>
      <c r="G4" s="22" t="n">
        <f aca="false">'[1]9'!$G813</f>
        <v>0</v>
      </c>
      <c r="H4" s="24" t="n">
        <f aca="false">'[1]9'!$H813</f>
        <v>0</v>
      </c>
      <c r="I4" s="29" t="n">
        <f aca="false">'[1]9'!$P813</f>
        <v>0</v>
      </c>
      <c r="J4" s="29" t="n">
        <f aca="false">'[1]9'!$Y813</f>
        <v>0</v>
      </c>
      <c r="K4" s="29" t="n">
        <f aca="false">'[1]9'!$AA813</f>
        <v>0</v>
      </c>
      <c r="Z4" s="14" t="n">
        <f aca="false">IF(LEN(B4)&lt;6,0,1)</f>
        <v>0</v>
      </c>
      <c r="AA4" s="25" t="s">
        <v>14</v>
      </c>
    </row>
    <row r="5" s="13" customFormat="true" ht="12.75" hidden="false" customHeight="true" outlineLevel="0" collapsed="false">
      <c r="A5" s="37"/>
      <c r="B5" s="46" t="str">
        <f aca="false">"2. " &amp; '[1]9'!$B814</f>
        <v>2. 0</v>
      </c>
      <c r="C5" s="29" t="n">
        <f aca="false">'[1]9'!$C814</f>
        <v>0</v>
      </c>
      <c r="D5" s="29" t="n">
        <f aca="false">'[1]9'!$D814</f>
        <v>0</v>
      </c>
      <c r="E5" s="29" t="n">
        <f aca="false">'[1]9'!$E814</f>
        <v>0</v>
      </c>
      <c r="F5" s="28" t="n">
        <f aca="false">'[1]9'!$F814</f>
        <v>0</v>
      </c>
      <c r="G5" s="29" t="n">
        <f aca="false">'[1]9'!$G814</f>
        <v>0</v>
      </c>
      <c r="H5" s="30" t="n">
        <f aca="false">'[1]9'!$H814</f>
        <v>0</v>
      </c>
      <c r="I5" s="29" t="n">
        <f aca="false">'[1]9'!$P814</f>
        <v>0</v>
      </c>
      <c r="J5" s="29" t="n">
        <f aca="false">'[1]9'!$Y814</f>
        <v>0</v>
      </c>
      <c r="K5" s="29" t="n">
        <f aca="false">'[1]9'!$AA814</f>
        <v>0</v>
      </c>
      <c r="Z5" s="14" t="n">
        <f aca="false">IF(LEN(B5)&lt;6,0,1)</f>
        <v>0</v>
      </c>
      <c r="AA5" s="27"/>
    </row>
    <row r="6" s="13" customFormat="true" ht="12.75" hidden="false" customHeight="true" outlineLevel="0" collapsed="false">
      <c r="A6" s="37"/>
      <c r="B6" s="46" t="str">
        <f aca="false">"3. " &amp; '[1]9'!$B815</f>
        <v>3. 0</v>
      </c>
      <c r="C6" s="29" t="n">
        <f aca="false">'[1]9'!$C815</f>
        <v>0</v>
      </c>
      <c r="D6" s="29" t="n">
        <f aca="false">'[1]9'!$D815</f>
        <v>0</v>
      </c>
      <c r="E6" s="29" t="n">
        <f aca="false">'[1]9'!$E815</f>
        <v>0</v>
      </c>
      <c r="F6" s="28" t="n">
        <f aca="false">'[1]9'!$F815</f>
        <v>0</v>
      </c>
      <c r="G6" s="29" t="n">
        <f aca="false">'[1]9'!$G815</f>
        <v>0</v>
      </c>
      <c r="H6" s="30" t="n">
        <f aca="false">'[1]9'!$H815</f>
        <v>0</v>
      </c>
      <c r="I6" s="29" t="n">
        <f aca="false">'[1]9'!$P815</f>
        <v>0</v>
      </c>
      <c r="J6" s="29" t="n">
        <f aca="false">'[1]9'!$Y815</f>
        <v>0</v>
      </c>
      <c r="K6" s="29" t="n">
        <f aca="false">'[1]9'!$AA815</f>
        <v>0</v>
      </c>
      <c r="Z6" s="14" t="n">
        <f aca="false">IF(LEN(B6)&lt;6,0,1)</f>
        <v>0</v>
      </c>
      <c r="AA6" s="25" t="s">
        <v>17</v>
      </c>
    </row>
    <row r="7" s="13" customFormat="true" ht="12.75" hidden="false" customHeight="true" outlineLevel="0" collapsed="false">
      <c r="A7" s="37"/>
      <c r="B7" s="46" t="str">
        <f aca="false">"4. " &amp; '[1]9'!$B816</f>
        <v>4. 0</v>
      </c>
      <c r="C7" s="29" t="n">
        <f aca="false">'[1]9'!$C816</f>
        <v>0</v>
      </c>
      <c r="D7" s="29" t="n">
        <f aca="false">'[1]9'!$D816</f>
        <v>0</v>
      </c>
      <c r="E7" s="29" t="n">
        <f aca="false">'[1]9'!$E816</f>
        <v>0</v>
      </c>
      <c r="F7" s="28" t="n">
        <f aca="false">'[1]9'!$F816</f>
        <v>0</v>
      </c>
      <c r="G7" s="29" t="n">
        <f aca="false">'[1]9'!$G816</f>
        <v>0</v>
      </c>
      <c r="H7" s="30" t="n">
        <f aca="false">'[1]9'!$H816</f>
        <v>0</v>
      </c>
      <c r="I7" s="29" t="n">
        <f aca="false">'[1]9'!$P816</f>
        <v>0</v>
      </c>
      <c r="J7" s="29" t="n">
        <f aca="false">'[1]9'!$Y816</f>
        <v>0</v>
      </c>
      <c r="K7" s="29" t="n">
        <f aca="false">'[1]9'!$AA816</f>
        <v>0</v>
      </c>
      <c r="Z7" s="14" t="n">
        <f aca="false">IF(LEN(B7)&lt;6,0,1)</f>
        <v>0</v>
      </c>
      <c r="AA7" s="27"/>
    </row>
    <row r="8" s="13" customFormat="true" ht="12.75" hidden="false" customHeight="true" outlineLevel="0" collapsed="false">
      <c r="A8" s="37"/>
      <c r="B8" s="46" t="str">
        <f aca="false">"5. " &amp; '[1]9'!$B817</f>
        <v>5. 0</v>
      </c>
      <c r="C8" s="29" t="n">
        <f aca="false">'[1]9'!$C817</f>
        <v>0</v>
      </c>
      <c r="D8" s="29" t="n">
        <f aca="false">'[1]9'!$D817</f>
        <v>0</v>
      </c>
      <c r="E8" s="29" t="n">
        <f aca="false">'[1]9'!$E817</f>
        <v>0</v>
      </c>
      <c r="F8" s="28" t="n">
        <f aca="false">'[1]9'!$F817</f>
        <v>0</v>
      </c>
      <c r="G8" s="29" t="n">
        <f aca="false">'[1]9'!$G817</f>
        <v>0</v>
      </c>
      <c r="H8" s="30" t="n">
        <f aca="false">'[1]9'!$H817</f>
        <v>0</v>
      </c>
      <c r="I8" s="29" t="n">
        <f aca="false">'[1]9'!$P817</f>
        <v>0</v>
      </c>
      <c r="J8" s="29" t="n">
        <f aca="false">'[1]9'!$Y817</f>
        <v>0</v>
      </c>
      <c r="K8" s="29" t="n">
        <f aca="false">'[1]9'!$AA817</f>
        <v>0</v>
      </c>
      <c r="Z8" s="14" t="n">
        <f aca="false">IF(LEN(B8)&lt;6,0,1)</f>
        <v>0</v>
      </c>
      <c r="AA8" s="25" t="s">
        <v>20</v>
      </c>
    </row>
    <row r="9" s="13" customFormat="true" ht="12.75" hidden="false" customHeight="true" outlineLevel="0" collapsed="false">
      <c r="A9" s="37"/>
      <c r="B9" s="46" t="str">
        <f aca="false">"6. " &amp; '[1]9'!$B818</f>
        <v>6. 0</v>
      </c>
      <c r="C9" s="29" t="n">
        <f aca="false">'[1]9'!$C818</f>
        <v>0</v>
      </c>
      <c r="D9" s="29" t="n">
        <f aca="false">'[1]9'!$D818</f>
        <v>0</v>
      </c>
      <c r="E9" s="29" t="n">
        <f aca="false">'[1]9'!$E818</f>
        <v>0</v>
      </c>
      <c r="F9" s="28" t="n">
        <f aca="false">'[1]9'!$F818</f>
        <v>0</v>
      </c>
      <c r="G9" s="29" t="n">
        <f aca="false">'[1]9'!$G818</f>
        <v>0</v>
      </c>
      <c r="H9" s="30" t="n">
        <f aca="false">'[1]9'!$H818</f>
        <v>0</v>
      </c>
      <c r="I9" s="29" t="n">
        <f aca="false">'[1]9'!$P818</f>
        <v>0</v>
      </c>
      <c r="J9" s="29" t="n">
        <f aca="false">'[1]9'!$Y818</f>
        <v>0</v>
      </c>
      <c r="K9" s="29" t="n">
        <f aca="false">'[1]9'!$AA818</f>
        <v>0</v>
      </c>
      <c r="Z9" s="14" t="n">
        <f aca="false">IF(LEN(B9)&lt;6,0,1)</f>
        <v>0</v>
      </c>
    </row>
    <row r="10" s="13" customFormat="true" ht="12.75" hidden="false" customHeight="true" outlineLevel="0" collapsed="false">
      <c r="A10" s="37"/>
      <c r="B10" s="46" t="str">
        <f aca="false">"7. " &amp; '[1]9'!$B819</f>
        <v>7. 0</v>
      </c>
      <c r="C10" s="29" t="n">
        <f aca="false">'[1]9'!$C819</f>
        <v>0</v>
      </c>
      <c r="D10" s="29" t="n">
        <f aca="false">'[1]9'!$D819</f>
        <v>0</v>
      </c>
      <c r="E10" s="29" t="n">
        <f aca="false">'[1]9'!$E819</f>
        <v>0</v>
      </c>
      <c r="F10" s="28" t="n">
        <f aca="false">'[1]9'!$F819</f>
        <v>0</v>
      </c>
      <c r="G10" s="29" t="n">
        <f aca="false">'[1]9'!$G819</f>
        <v>0</v>
      </c>
      <c r="H10" s="30" t="n">
        <f aca="false">'[1]9'!$H819</f>
        <v>0</v>
      </c>
      <c r="I10" s="29" t="n">
        <f aca="false">'[1]9'!$P819</f>
        <v>0</v>
      </c>
      <c r="J10" s="29" t="n">
        <f aca="false">'[1]9'!$Y819</f>
        <v>0</v>
      </c>
      <c r="K10" s="29" t="n">
        <f aca="false">'[1]9'!$AA819</f>
        <v>0</v>
      </c>
      <c r="Z10" s="14" t="n">
        <f aca="false">IF(LEN(B10)&lt;6,0,1)</f>
        <v>0</v>
      </c>
    </row>
    <row r="11" s="13" customFormat="true" ht="12.75" hidden="false" customHeight="true" outlineLevel="0" collapsed="false">
      <c r="A11" s="37"/>
      <c r="B11" s="46" t="str">
        <f aca="false">"8. " &amp; '[1]9'!$B820</f>
        <v>8. 0</v>
      </c>
      <c r="C11" s="29" t="n">
        <f aca="false">'[1]9'!$C820</f>
        <v>0</v>
      </c>
      <c r="D11" s="29" t="n">
        <f aca="false">'[1]9'!$D820</f>
        <v>0</v>
      </c>
      <c r="E11" s="29" t="n">
        <f aca="false">'[1]9'!$E820</f>
        <v>0</v>
      </c>
      <c r="F11" s="28" t="n">
        <f aca="false">'[1]9'!$F820</f>
        <v>0</v>
      </c>
      <c r="G11" s="29" t="n">
        <f aca="false">'[1]9'!$G820</f>
        <v>0</v>
      </c>
      <c r="H11" s="30" t="n">
        <f aca="false">'[1]9'!$H820</f>
        <v>0</v>
      </c>
      <c r="I11" s="29" t="n">
        <f aca="false">'[1]9'!$P820</f>
        <v>0</v>
      </c>
      <c r="J11" s="29" t="n">
        <f aca="false">'[1]9'!$Y820</f>
        <v>0</v>
      </c>
      <c r="K11" s="29" t="n">
        <f aca="false">'[1]9'!$AA820</f>
        <v>0</v>
      </c>
      <c r="Z11" s="14" t="n">
        <f aca="false">IF(LEN(B11)&lt;6,0,1)</f>
        <v>0</v>
      </c>
    </row>
    <row r="12" s="13" customFormat="true" ht="12.75" hidden="false" customHeight="true" outlineLevel="0" collapsed="false">
      <c r="A12" s="37"/>
      <c r="B12" s="46" t="str">
        <f aca="false">"9. " &amp; '[1]9'!$B821</f>
        <v>9. 0</v>
      </c>
      <c r="C12" s="29" t="n">
        <f aca="false">'[1]9'!$C821</f>
        <v>0</v>
      </c>
      <c r="D12" s="29" t="n">
        <f aca="false">'[1]9'!$D821</f>
        <v>0</v>
      </c>
      <c r="E12" s="29" t="n">
        <f aca="false">'[1]9'!$E821</f>
        <v>0</v>
      </c>
      <c r="F12" s="28" t="n">
        <f aca="false">'[1]9'!$F821</f>
        <v>0</v>
      </c>
      <c r="G12" s="29" t="n">
        <f aca="false">'[1]9'!$G821</f>
        <v>0</v>
      </c>
      <c r="H12" s="30" t="n">
        <f aca="false">'[1]9'!$H821</f>
        <v>0</v>
      </c>
      <c r="I12" s="29" t="n">
        <f aca="false">'[1]9'!$P821</f>
        <v>0</v>
      </c>
      <c r="J12" s="29" t="n">
        <f aca="false">'[1]9'!$Y821</f>
        <v>0</v>
      </c>
      <c r="K12" s="29" t="n">
        <f aca="false">'[1]9'!$AA821</f>
        <v>0</v>
      </c>
      <c r="Z12" s="14" t="n">
        <f aca="false">IF(LEN(B12)&lt;6,0,1)</f>
        <v>0</v>
      </c>
    </row>
    <row r="13" s="13" customFormat="true" ht="12.75" hidden="false" customHeight="true" outlineLevel="0" collapsed="false">
      <c r="A13" s="37"/>
      <c r="B13" s="46" t="str">
        <f aca="false">"10. " &amp; '[1]9'!$B822</f>
        <v>10. 0</v>
      </c>
      <c r="C13" s="29" t="n">
        <f aca="false">'[1]9'!$C822</f>
        <v>0</v>
      </c>
      <c r="D13" s="29" t="n">
        <f aca="false">'[1]9'!$D822</f>
        <v>0</v>
      </c>
      <c r="E13" s="29" t="n">
        <f aca="false">'[1]9'!$E822</f>
        <v>0</v>
      </c>
      <c r="F13" s="28" t="n">
        <f aca="false">'[1]9'!$F822</f>
        <v>0</v>
      </c>
      <c r="G13" s="29" t="n">
        <f aca="false">'[1]9'!$G822</f>
        <v>0</v>
      </c>
      <c r="H13" s="30" t="n">
        <f aca="false">'[1]9'!$H822</f>
        <v>0</v>
      </c>
      <c r="I13" s="29" t="n">
        <f aca="false">'[1]9'!$P822</f>
        <v>0</v>
      </c>
      <c r="J13" s="29" t="n">
        <f aca="false">'[1]9'!$Y822</f>
        <v>0</v>
      </c>
      <c r="K13" s="29" t="n">
        <f aca="false">'[1]9'!$AA822</f>
        <v>0</v>
      </c>
      <c r="Z13" s="14" t="n">
        <f aca="false">IF(LEN(B13)&lt;6,0,1)</f>
        <v>0</v>
      </c>
    </row>
    <row r="14" s="13" customFormat="true" ht="12.75" hidden="false" customHeight="true" outlineLevel="0" collapsed="false">
      <c r="A14" s="37"/>
      <c r="B14" s="46" t="str">
        <f aca="false">"11. " &amp; '[1]9'!$B823</f>
        <v>11. 0</v>
      </c>
      <c r="C14" s="29" t="n">
        <f aca="false">'[1]9'!$C823</f>
        <v>0</v>
      </c>
      <c r="D14" s="29" t="n">
        <f aca="false">'[1]9'!$D823</f>
        <v>0</v>
      </c>
      <c r="E14" s="29" t="n">
        <f aca="false">'[1]9'!$E823</f>
        <v>0</v>
      </c>
      <c r="F14" s="28" t="n">
        <f aca="false">'[1]9'!$F823</f>
        <v>0</v>
      </c>
      <c r="G14" s="29" t="n">
        <f aca="false">'[1]9'!$G823</f>
        <v>0</v>
      </c>
      <c r="H14" s="30" t="n">
        <f aca="false">'[1]9'!$H823</f>
        <v>0</v>
      </c>
      <c r="I14" s="29" t="n">
        <f aca="false">'[1]9'!$P823</f>
        <v>0</v>
      </c>
      <c r="J14" s="29" t="n">
        <f aca="false">'[1]9'!$Y823</f>
        <v>0</v>
      </c>
      <c r="K14" s="29" t="n">
        <f aca="false">'[1]9'!$AA823</f>
        <v>0</v>
      </c>
      <c r="Z14" s="14" t="n">
        <f aca="false">IF(LEN(B14)&lt;6,0,1)</f>
        <v>0</v>
      </c>
    </row>
    <row r="15" s="13" customFormat="true" ht="12.75" hidden="false" customHeight="true" outlineLevel="0" collapsed="false">
      <c r="A15" s="37"/>
      <c r="B15" s="46" t="str">
        <f aca="false">"12. " &amp; '[1]9'!$B824</f>
        <v>12. 0</v>
      </c>
      <c r="C15" s="29" t="n">
        <f aca="false">'[1]9'!$C824</f>
        <v>0</v>
      </c>
      <c r="D15" s="29" t="n">
        <f aca="false">'[1]9'!$D824</f>
        <v>0</v>
      </c>
      <c r="E15" s="29" t="n">
        <f aca="false">'[1]9'!$E824</f>
        <v>0</v>
      </c>
      <c r="F15" s="28" t="n">
        <f aca="false">'[1]9'!$F824</f>
        <v>0</v>
      </c>
      <c r="G15" s="29" t="n">
        <f aca="false">'[1]9'!$G824</f>
        <v>0</v>
      </c>
      <c r="H15" s="30" t="n">
        <f aca="false">'[1]9'!$H824</f>
        <v>0</v>
      </c>
      <c r="I15" s="29" t="n">
        <f aca="false">'[1]9'!$P824</f>
        <v>0</v>
      </c>
      <c r="J15" s="29" t="n">
        <f aca="false">'[1]9'!$Y824</f>
        <v>0</v>
      </c>
      <c r="K15" s="29" t="n">
        <f aca="false">'[1]9'!$AA824</f>
        <v>0</v>
      </c>
      <c r="Z15" s="14" t="n">
        <f aca="false">IF(LEN(B15)&lt;6,0,1)</f>
        <v>0</v>
      </c>
    </row>
    <row r="16" s="13" customFormat="true" ht="12.75" hidden="false" customHeight="true" outlineLevel="0" collapsed="false">
      <c r="A16" s="20"/>
      <c r="B16" s="46" t="str">
        <f aca="false">"13. " &amp; '[1]9'!$B825</f>
        <v>13. 0</v>
      </c>
      <c r="C16" s="29" t="n">
        <f aca="false">'[1]9'!$C825</f>
        <v>0</v>
      </c>
      <c r="D16" s="29" t="n">
        <f aca="false">'[1]9'!$D825</f>
        <v>0</v>
      </c>
      <c r="E16" s="29" t="n">
        <f aca="false">'[1]9'!$E825</f>
        <v>0</v>
      </c>
      <c r="F16" s="28" t="n">
        <f aca="false">'[1]9'!$F825</f>
        <v>0</v>
      </c>
      <c r="G16" s="29" t="n">
        <f aca="false">'[1]9'!$G825</f>
        <v>0</v>
      </c>
      <c r="H16" s="30" t="n">
        <f aca="false">'[1]9'!$H825</f>
        <v>0</v>
      </c>
      <c r="I16" s="29" t="n">
        <f aca="false">'[1]9'!$P825</f>
        <v>0</v>
      </c>
      <c r="J16" s="29" t="n">
        <f aca="false">'[1]9'!$Y825</f>
        <v>0</v>
      </c>
      <c r="K16" s="29" t="n">
        <f aca="false">'[1]9'!$AA825</f>
        <v>0</v>
      </c>
      <c r="Z16" s="14" t="n">
        <f aca="false">IF(LEN(B16)&lt;6,0,1)</f>
        <v>0</v>
      </c>
    </row>
    <row r="17" s="13" customFormat="true" ht="12.75" hidden="false" customHeight="true" outlineLevel="0" collapsed="false">
      <c r="A17" s="20"/>
      <c r="B17" s="46" t="str">
        <f aca="false">"14. " &amp; '[1]9'!$B826</f>
        <v>14. 0</v>
      </c>
      <c r="C17" s="29" t="n">
        <f aca="false">'[1]9'!$C826</f>
        <v>0</v>
      </c>
      <c r="D17" s="29" t="n">
        <f aca="false">'[1]9'!$D826</f>
        <v>0</v>
      </c>
      <c r="E17" s="29" t="n">
        <f aca="false">'[1]9'!$E826</f>
        <v>0</v>
      </c>
      <c r="F17" s="28" t="n">
        <f aca="false">'[1]9'!$F826</f>
        <v>0</v>
      </c>
      <c r="G17" s="29" t="n">
        <f aca="false">'[1]9'!$G826</f>
        <v>0</v>
      </c>
      <c r="H17" s="30" t="n">
        <f aca="false">'[1]9'!$H826</f>
        <v>0</v>
      </c>
      <c r="I17" s="29" t="n">
        <f aca="false">'[1]9'!$P826</f>
        <v>0</v>
      </c>
      <c r="J17" s="29" t="n">
        <f aca="false">'[1]9'!$Y826</f>
        <v>0</v>
      </c>
      <c r="K17" s="29" t="n">
        <f aca="false">'[1]9'!$AA826</f>
        <v>0</v>
      </c>
      <c r="Z17" s="14" t="n">
        <f aca="false">IF(LEN(B17)&lt;6,0,1)</f>
        <v>0</v>
      </c>
    </row>
    <row r="18" s="13" customFormat="true" ht="12.75" hidden="false" customHeight="true" outlineLevel="0" collapsed="false">
      <c r="A18" s="37"/>
      <c r="B18" s="46" t="str">
        <f aca="false">"15. " &amp; '[1]9'!$B827</f>
        <v>15. 0</v>
      </c>
      <c r="C18" s="29" t="n">
        <f aca="false">'[1]9'!$C827</f>
        <v>0</v>
      </c>
      <c r="D18" s="29" t="n">
        <f aca="false">'[1]9'!$D827</f>
        <v>0</v>
      </c>
      <c r="E18" s="29" t="n">
        <f aca="false">'[1]9'!$E827</f>
        <v>0</v>
      </c>
      <c r="F18" s="28" t="n">
        <f aca="false">'[1]9'!$F827</f>
        <v>0</v>
      </c>
      <c r="G18" s="29" t="n">
        <f aca="false">'[1]9'!$G827</f>
        <v>0</v>
      </c>
      <c r="H18" s="30" t="n">
        <f aca="false">'[1]9'!$H827</f>
        <v>0</v>
      </c>
      <c r="I18" s="29" t="n">
        <f aca="false">'[1]9'!$P827</f>
        <v>0</v>
      </c>
      <c r="J18" s="29" t="n">
        <f aca="false">'[1]9'!$Y827</f>
        <v>0</v>
      </c>
      <c r="K18" s="29" t="n">
        <f aca="false">'[1]9'!$AA827</f>
        <v>0</v>
      </c>
      <c r="Z18" s="14" t="n">
        <f aca="false">IF(LEN(B18)&lt;6,0,1)</f>
        <v>0</v>
      </c>
    </row>
    <row r="19" s="13" customFormat="true" ht="12.75" hidden="false" customHeight="true" outlineLevel="0" collapsed="false">
      <c r="A19" s="38"/>
      <c r="B19" s="39" t="s">
        <v>29</v>
      </c>
      <c r="C19" s="47" t="n">
        <f aca="false">SUM(C4:C18)</f>
        <v>0</v>
      </c>
      <c r="D19" s="47" t="n">
        <f aca="false">SUM(D4:D18)</f>
        <v>0</v>
      </c>
      <c r="E19" s="47" t="n">
        <f aca="false">SUM(E4:E18)</f>
        <v>0</v>
      </c>
      <c r="F19" s="48" t="n">
        <f aca="false">SUM(F4:F18)</f>
        <v>0</v>
      </c>
      <c r="G19" s="47" t="n">
        <f aca="false">SUM(G4:G18)</f>
        <v>0</v>
      </c>
      <c r="H19" s="49" t="n">
        <f aca="false">SUM(H4:H18)</f>
        <v>0</v>
      </c>
      <c r="I19" s="47" t="n">
        <f aca="false">SUM(I4:I18)</f>
        <v>0</v>
      </c>
      <c r="J19" s="47" t="n">
        <f aca="false">SUM(J4:J18)</f>
        <v>0</v>
      </c>
      <c r="K19" s="47" t="n">
        <f aca="false">SUM(K4:K18)</f>
        <v>0</v>
      </c>
      <c r="Z19" s="14" t="n">
        <f aca="false">IF(LEN(B19)&lt;6,0,1)</f>
        <v>1</v>
      </c>
    </row>
    <row r="20" s="13" customFormat="true" ht="12.75" hidden="false" customHeight="false" outlineLevel="0" collapsed="false">
      <c r="A20" s="50"/>
      <c r="Z20" s="14" t="n">
        <f aca="false">IF(LEN(B20)&lt;6,0,1)</f>
        <v>0</v>
      </c>
    </row>
  </sheetData>
  <mergeCells count="3">
    <mergeCell ref="C2:E2"/>
    <mergeCell ref="I2:K2"/>
    <mergeCell ref="F3:H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D7E4BD"/>
    <pageSetUpPr fitToPage="false"/>
  </sheetPr>
  <dimension ref="A1:AA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71"/>
    <col collapsed="false" customWidth="true" hidden="false" outlineLevel="0" max="11" min="3" style="1" width="10.71"/>
    <col collapsed="false" customWidth="true" hidden="false" outlineLevel="0" max="1025" min="12" style="1" width="9.14"/>
  </cols>
  <sheetData>
    <row r="1" s="6" customFormat="true" ht="15.75" hidden="false" customHeight="true" outlineLevel="0" collapsed="false">
      <c r="A1" s="3" t="str">
        <f aca="false">"Table " &amp; AA5 &amp; ": Summary of payments and estimates by economic classification: " &amp; '[1]9'!$B$13</f>
        <v>Table : Summary of payments and estimates by economic classification: 0</v>
      </c>
      <c r="B1" s="4"/>
      <c r="C1" s="5"/>
      <c r="D1" s="5"/>
      <c r="E1" s="5"/>
      <c r="F1" s="5"/>
      <c r="G1" s="5"/>
      <c r="H1" s="5"/>
      <c r="I1" s="5"/>
      <c r="J1" s="5"/>
      <c r="K1" s="5"/>
    </row>
    <row r="2" s="13" customFormat="true" ht="25.5" hidden="false" customHeight="true" outlineLevel="0" collapsed="false">
      <c r="A2" s="7"/>
      <c r="B2" s="8"/>
      <c r="C2" s="9" t="s">
        <v>0</v>
      </c>
      <c r="D2" s="9"/>
      <c r="E2" s="9"/>
      <c r="F2" s="10" t="s">
        <v>1</v>
      </c>
      <c r="G2" s="11" t="s">
        <v>2</v>
      </c>
      <c r="H2" s="12" t="s">
        <v>3</v>
      </c>
      <c r="I2" s="10" t="s">
        <v>4</v>
      </c>
      <c r="J2" s="10"/>
      <c r="K2" s="10"/>
    </row>
    <row r="3" s="13" customFormat="true" ht="12.75" hidden="false" customHeight="true" outlineLevel="0" collapsed="false">
      <c r="A3" s="15"/>
      <c r="B3" s="16" t="s">
        <v>5</v>
      </c>
      <c r="C3" s="17" t="s">
        <v>52</v>
      </c>
      <c r="D3" s="17" t="s">
        <v>6</v>
      </c>
      <c r="E3" s="17" t="s">
        <v>7</v>
      </c>
      <c r="F3" s="18" t="s">
        <v>8</v>
      </c>
      <c r="G3" s="18"/>
      <c r="H3" s="18"/>
      <c r="I3" s="17" t="s">
        <v>9</v>
      </c>
      <c r="J3" s="17" t="s">
        <v>10</v>
      </c>
      <c r="K3" s="17" t="s">
        <v>11</v>
      </c>
    </row>
    <row r="4" s="36" customFormat="true" ht="12.75" hidden="false" customHeight="true" outlineLevel="0" collapsed="false">
      <c r="A4" s="34"/>
      <c r="B4" s="51" t="s">
        <v>30</v>
      </c>
      <c r="C4" s="52" t="n">
        <f aca="false">SUM(C5:C7)</f>
        <v>0</v>
      </c>
      <c r="D4" s="52" t="n">
        <f aca="false">SUM(D5:D7)</f>
        <v>0</v>
      </c>
      <c r="E4" s="52" t="n">
        <f aca="false">SUM(E5:E7)</f>
        <v>0</v>
      </c>
      <c r="F4" s="53" t="n">
        <f aca="false">SUM(F5:F7)</f>
        <v>0</v>
      </c>
      <c r="G4" s="52" t="n">
        <f aca="false">SUM(G5:G7)</f>
        <v>0</v>
      </c>
      <c r="H4" s="54" t="n">
        <f aca="false">SUM(H5:H7)</f>
        <v>0</v>
      </c>
      <c r="I4" s="52" t="n">
        <f aca="false">SUM(I5:I7)</f>
        <v>0</v>
      </c>
      <c r="J4" s="52" t="n">
        <f aca="false">SUM(J5:J7)</f>
        <v>0</v>
      </c>
      <c r="K4" s="52" t="n">
        <f aca="false">SUM(K5:K7)</f>
        <v>0</v>
      </c>
      <c r="AA4" s="25" t="s">
        <v>14</v>
      </c>
    </row>
    <row r="5" s="13" customFormat="true" ht="12.75" hidden="false" customHeight="true" outlineLevel="0" collapsed="false">
      <c r="A5" s="37"/>
      <c r="B5" s="55" t="s">
        <v>31</v>
      </c>
      <c r="C5" s="23" t="n">
        <f aca="false">'[1]9'!C$835</f>
        <v>0</v>
      </c>
      <c r="D5" s="22" t="n">
        <f aca="false">'[1]9'!D$835</f>
        <v>0</v>
      </c>
      <c r="E5" s="22" t="n">
        <f aca="false">'[1]9'!E$835</f>
        <v>0</v>
      </c>
      <c r="F5" s="23" t="n">
        <f aca="false">'[1]9'!F$835</f>
        <v>0</v>
      </c>
      <c r="G5" s="22" t="n">
        <f aca="false">'[1]9'!G$835</f>
        <v>0</v>
      </c>
      <c r="H5" s="24" t="n">
        <f aca="false">'[1]9'!H$835</f>
        <v>0</v>
      </c>
      <c r="I5" s="22" t="n">
        <f aca="false">'[1]9'!P$835</f>
        <v>0</v>
      </c>
      <c r="J5" s="22" t="n">
        <f aca="false">'[1]9'!Y$835</f>
        <v>0</v>
      </c>
      <c r="K5" s="24" t="n">
        <f aca="false">'[1]9'!AA$835</f>
        <v>0</v>
      </c>
      <c r="AA5" s="27"/>
    </row>
    <row r="6" s="13" customFormat="true" ht="12.75" hidden="false" customHeight="true" outlineLevel="0" collapsed="false">
      <c r="A6" s="20"/>
      <c r="B6" s="55" t="s">
        <v>32</v>
      </c>
      <c r="C6" s="28" t="n">
        <f aca="false">'[1]9'!C$838</f>
        <v>0</v>
      </c>
      <c r="D6" s="29" t="n">
        <f aca="false">'[1]9'!D$838</f>
        <v>0</v>
      </c>
      <c r="E6" s="29" t="n">
        <f aca="false">'[1]9'!E$838</f>
        <v>0</v>
      </c>
      <c r="F6" s="28" t="n">
        <f aca="false">'[1]9'!F$838</f>
        <v>0</v>
      </c>
      <c r="G6" s="29" t="n">
        <f aca="false">'[1]9'!G$838</f>
        <v>0</v>
      </c>
      <c r="H6" s="30" t="n">
        <f aca="false">'[1]9'!H$838</f>
        <v>0</v>
      </c>
      <c r="I6" s="29" t="n">
        <f aca="false">'[1]9'!P$838</f>
        <v>0</v>
      </c>
      <c r="J6" s="29" t="n">
        <f aca="false">'[1]9'!Y$838</f>
        <v>0</v>
      </c>
      <c r="K6" s="30" t="n">
        <f aca="false">'[1]9'!AA$838</f>
        <v>0</v>
      </c>
      <c r="AA6" s="25" t="s">
        <v>17</v>
      </c>
    </row>
    <row r="7" s="13" customFormat="true" ht="12.75" hidden="false" customHeight="true" outlineLevel="0" collapsed="false">
      <c r="A7" s="37"/>
      <c r="B7" s="55" t="s">
        <v>33</v>
      </c>
      <c r="C7" s="31" t="n">
        <f aca="false">'[1]9'!C$877</f>
        <v>0</v>
      </c>
      <c r="D7" s="32" t="n">
        <f aca="false">'[1]9'!D$877</f>
        <v>0</v>
      </c>
      <c r="E7" s="32" t="n">
        <f aca="false">'[1]9'!E$877</f>
        <v>0</v>
      </c>
      <c r="F7" s="31" t="n">
        <f aca="false">'[1]9'!F$877</f>
        <v>0</v>
      </c>
      <c r="G7" s="32" t="n">
        <f aca="false">'[1]9'!G$877</f>
        <v>0</v>
      </c>
      <c r="H7" s="33" t="n">
        <f aca="false">'[1]9'!H$877</f>
        <v>0</v>
      </c>
      <c r="I7" s="32" t="n">
        <f aca="false">'[1]9'!P$877</f>
        <v>0</v>
      </c>
      <c r="J7" s="32" t="n">
        <f aca="false">'[1]9'!Y$877</f>
        <v>0</v>
      </c>
      <c r="K7" s="33" t="n">
        <f aca="false">'[1]9'!AA$877</f>
        <v>0</v>
      </c>
      <c r="AA7" s="27"/>
    </row>
    <row r="8" s="36" customFormat="true" ht="12.75" hidden="false" customHeight="true" outlineLevel="0" collapsed="false">
      <c r="A8" s="56"/>
      <c r="B8" s="57" t="s">
        <v>34</v>
      </c>
      <c r="C8" s="52" t="n">
        <f aca="false">SUM(C9:C15)</f>
        <v>0</v>
      </c>
      <c r="D8" s="52" t="n">
        <f aca="false">SUM(D9:D15)</f>
        <v>0</v>
      </c>
      <c r="E8" s="52" t="n">
        <f aca="false">SUM(E9:E15)</f>
        <v>0</v>
      </c>
      <c r="F8" s="53" t="n">
        <f aca="false">SUM(F9:F15)</f>
        <v>0</v>
      </c>
      <c r="G8" s="52" t="n">
        <f aca="false">SUM(G9:G15)</f>
        <v>0</v>
      </c>
      <c r="H8" s="54" t="n">
        <f aca="false">SUM(H9:H15)</f>
        <v>0</v>
      </c>
      <c r="I8" s="52" t="n">
        <f aca="false">SUM(I9:I15)</f>
        <v>0</v>
      </c>
      <c r="J8" s="52" t="n">
        <f aca="false">SUM(J9:J15)</f>
        <v>0</v>
      </c>
      <c r="K8" s="52" t="n">
        <f aca="false">SUM(K9:K15)</f>
        <v>0</v>
      </c>
      <c r="AA8" s="25" t="s">
        <v>20</v>
      </c>
    </row>
    <row r="9" s="13" customFormat="true" ht="12.75" hidden="false" customHeight="true" outlineLevel="0" collapsed="false">
      <c r="A9" s="37"/>
      <c r="B9" s="55" t="s">
        <v>35</v>
      </c>
      <c r="C9" s="23" t="n">
        <f aca="false">'[1]9'!C$881</f>
        <v>0</v>
      </c>
      <c r="D9" s="22" t="n">
        <f aca="false">'[1]9'!D$881</f>
        <v>0</v>
      </c>
      <c r="E9" s="22" t="n">
        <f aca="false">'[1]9'!E$881</f>
        <v>0</v>
      </c>
      <c r="F9" s="23" t="n">
        <f aca="false">'[1]9'!F$881</f>
        <v>0</v>
      </c>
      <c r="G9" s="22" t="n">
        <f aca="false">'[1]9'!G$881</f>
        <v>0</v>
      </c>
      <c r="H9" s="24" t="n">
        <f aca="false">'[1]9'!H$881</f>
        <v>0</v>
      </c>
      <c r="I9" s="22" t="n">
        <f aca="false">'[1]9'!P$881</f>
        <v>0</v>
      </c>
      <c r="J9" s="22" t="n">
        <f aca="false">'[1]9'!Y$881</f>
        <v>0</v>
      </c>
      <c r="K9" s="24" t="n">
        <f aca="false">'[1]9'!AA$881</f>
        <v>0</v>
      </c>
    </row>
    <row r="10" s="13" customFormat="true" ht="12.75" hidden="false" customHeight="true" outlineLevel="0" collapsed="false">
      <c r="A10" s="37"/>
      <c r="B10" s="55" t="s">
        <v>36</v>
      </c>
      <c r="C10" s="28" t="n">
        <f aca="false">'[1]9'!C$888</f>
        <v>0</v>
      </c>
      <c r="D10" s="29" t="n">
        <f aca="false">'[1]9'!D$888</f>
        <v>0</v>
      </c>
      <c r="E10" s="29" t="n">
        <f aca="false">'[1]9'!E$888</f>
        <v>0</v>
      </c>
      <c r="F10" s="28" t="n">
        <f aca="false">'[1]9'!F$888</f>
        <v>0</v>
      </c>
      <c r="G10" s="29" t="n">
        <f aca="false">'[1]9'!G$888</f>
        <v>0</v>
      </c>
      <c r="H10" s="30" t="n">
        <f aca="false">'[1]9'!H$888</f>
        <v>0</v>
      </c>
      <c r="I10" s="29" t="n">
        <f aca="false">'[1]9'!P$888</f>
        <v>0</v>
      </c>
      <c r="J10" s="29" t="n">
        <f aca="false">'[1]9'!Y$888</f>
        <v>0</v>
      </c>
      <c r="K10" s="30" t="n">
        <f aca="false">'[1]9'!AA$888</f>
        <v>0</v>
      </c>
    </row>
    <row r="11" s="13" customFormat="true" ht="12.75" hidden="false" customHeight="true" outlineLevel="0" collapsed="false">
      <c r="A11" s="37"/>
      <c r="B11" s="55" t="s">
        <v>37</v>
      </c>
      <c r="C11" s="28" t="n">
        <f aca="false">'[1]9'!C$891</f>
        <v>0</v>
      </c>
      <c r="D11" s="29" t="n">
        <f aca="false">'[1]9'!D$891</f>
        <v>0</v>
      </c>
      <c r="E11" s="29" t="n">
        <f aca="false">'[1]9'!E$891</f>
        <v>0</v>
      </c>
      <c r="F11" s="28" t="n">
        <f aca="false">'[1]9'!F$891</f>
        <v>0</v>
      </c>
      <c r="G11" s="29" t="n">
        <f aca="false">'[1]9'!G$891</f>
        <v>0</v>
      </c>
      <c r="H11" s="30" t="n">
        <f aca="false">'[1]9'!H$891</f>
        <v>0</v>
      </c>
      <c r="I11" s="29" t="n">
        <f aca="false">'[1]9'!P$891</f>
        <v>0</v>
      </c>
      <c r="J11" s="29" t="n">
        <f aca="false">'[1]9'!Y$891</f>
        <v>0</v>
      </c>
      <c r="K11" s="30" t="n">
        <f aca="false">'[1]9'!AA$891</f>
        <v>0</v>
      </c>
    </row>
    <row r="12" s="13" customFormat="true" ht="12.75" hidden="false" customHeight="true" outlineLevel="0" collapsed="false">
      <c r="A12" s="20"/>
      <c r="B12" s="55" t="s">
        <v>38</v>
      </c>
      <c r="C12" s="28" t="n">
        <f aca="false">'[1]9'!C$892</f>
        <v>0</v>
      </c>
      <c r="D12" s="29" t="n">
        <f aca="false">'[1]9'!D$892</f>
        <v>0</v>
      </c>
      <c r="E12" s="29" t="n">
        <f aca="false">'[1]9'!E$892</f>
        <v>0</v>
      </c>
      <c r="F12" s="28" t="n">
        <f aca="false">'[1]9'!F$892</f>
        <v>0</v>
      </c>
      <c r="G12" s="29" t="n">
        <f aca="false">'[1]9'!G$892</f>
        <v>0</v>
      </c>
      <c r="H12" s="30" t="n">
        <f aca="false">'[1]9'!H$892</f>
        <v>0</v>
      </c>
      <c r="I12" s="29" t="n">
        <f aca="false">'[1]9'!P$892</f>
        <v>0</v>
      </c>
      <c r="J12" s="29" t="n">
        <f aca="false">'[1]9'!Y$892</f>
        <v>0</v>
      </c>
      <c r="K12" s="30" t="n">
        <f aca="false">'[1]9'!AA$892</f>
        <v>0</v>
      </c>
    </row>
    <row r="13" s="13" customFormat="true" ht="12.75" hidden="false" customHeight="true" outlineLevel="0" collapsed="false">
      <c r="A13" s="37"/>
      <c r="B13" s="55" t="s">
        <v>39</v>
      </c>
      <c r="C13" s="28" t="n">
        <f aca="false">'[1]9'!C$893</f>
        <v>0</v>
      </c>
      <c r="D13" s="29" t="n">
        <f aca="false">'[1]9'!D$893</f>
        <v>0</v>
      </c>
      <c r="E13" s="29" t="n">
        <f aca="false">'[1]9'!E$893</f>
        <v>0</v>
      </c>
      <c r="F13" s="28" t="n">
        <f aca="false">'[1]9'!F$893</f>
        <v>0</v>
      </c>
      <c r="G13" s="29" t="n">
        <f aca="false">'[1]9'!G$893</f>
        <v>0</v>
      </c>
      <c r="H13" s="30" t="n">
        <f aca="false">'[1]9'!H$893</f>
        <v>0</v>
      </c>
      <c r="I13" s="29" t="n">
        <f aca="false">'[1]9'!P$893</f>
        <v>0</v>
      </c>
      <c r="J13" s="29" t="n">
        <f aca="false">'[1]9'!Y$893</f>
        <v>0</v>
      </c>
      <c r="K13" s="30" t="n">
        <f aca="false">'[1]9'!AA$893</f>
        <v>0</v>
      </c>
    </row>
    <row r="14" s="13" customFormat="true" ht="12.75" hidden="false" customHeight="true" outlineLevel="0" collapsed="false">
      <c r="A14" s="37"/>
      <c r="B14" s="55" t="s">
        <v>40</v>
      </c>
      <c r="C14" s="28" t="n">
        <f aca="false">'[1]9'!C$900</f>
        <v>0</v>
      </c>
      <c r="D14" s="29" t="n">
        <f aca="false">'[1]9'!D$900</f>
        <v>0</v>
      </c>
      <c r="E14" s="29" t="n">
        <f aca="false">'[1]9'!E$900</f>
        <v>0</v>
      </c>
      <c r="F14" s="28" t="n">
        <f aca="false">'[1]9'!F$900</f>
        <v>0</v>
      </c>
      <c r="G14" s="29" t="n">
        <f aca="false">'[1]9'!G$900</f>
        <v>0</v>
      </c>
      <c r="H14" s="30" t="n">
        <f aca="false">'[1]9'!H$900</f>
        <v>0</v>
      </c>
      <c r="I14" s="29" t="n">
        <f aca="false">'[1]9'!P$900</f>
        <v>0</v>
      </c>
      <c r="J14" s="29" t="n">
        <f aca="false">'[1]9'!Y$900</f>
        <v>0</v>
      </c>
      <c r="K14" s="30" t="n">
        <f aca="false">'[1]9'!AA$900</f>
        <v>0</v>
      </c>
    </row>
    <row r="15" s="13" customFormat="true" ht="12.75" hidden="false" customHeight="true" outlineLevel="0" collapsed="false">
      <c r="A15" s="37"/>
      <c r="B15" s="55" t="s">
        <v>41</v>
      </c>
      <c r="C15" s="31" t="n">
        <f aca="false">'[1]9'!C$901</f>
        <v>0</v>
      </c>
      <c r="D15" s="32" t="n">
        <f aca="false">'[1]9'!D$901</f>
        <v>0</v>
      </c>
      <c r="E15" s="32" t="n">
        <f aca="false">'[1]9'!E$901</f>
        <v>0</v>
      </c>
      <c r="F15" s="31" t="n">
        <f aca="false">'[1]9'!F$901</f>
        <v>0</v>
      </c>
      <c r="G15" s="32" t="n">
        <f aca="false">'[1]9'!G$901</f>
        <v>0</v>
      </c>
      <c r="H15" s="33" t="n">
        <f aca="false">'[1]9'!H$901</f>
        <v>0</v>
      </c>
      <c r="I15" s="32" t="n">
        <f aca="false">'[1]9'!P$901</f>
        <v>0</v>
      </c>
      <c r="J15" s="32" t="n">
        <f aca="false">'[1]9'!Y$901</f>
        <v>0</v>
      </c>
      <c r="K15" s="33" t="n">
        <f aca="false">'[1]9'!AA$901</f>
        <v>0</v>
      </c>
    </row>
    <row r="16" s="36" customFormat="true" ht="12.75" hidden="false" customHeight="true" outlineLevel="0" collapsed="false">
      <c r="A16" s="56"/>
      <c r="B16" s="57" t="s">
        <v>42</v>
      </c>
      <c r="C16" s="52" t="n">
        <f aca="false">SUM(C17:C23)</f>
        <v>0</v>
      </c>
      <c r="D16" s="52" t="n">
        <f aca="false">SUM(D17:D23)</f>
        <v>0</v>
      </c>
      <c r="E16" s="52" t="n">
        <f aca="false">SUM(E17:E23)</f>
        <v>0</v>
      </c>
      <c r="F16" s="53" t="n">
        <f aca="false">SUM(F17:F23)</f>
        <v>0</v>
      </c>
      <c r="G16" s="52" t="n">
        <f aca="false">SUM(G17:G23)</f>
        <v>0</v>
      </c>
      <c r="H16" s="54" t="n">
        <f aca="false">SUM(H17:H23)</f>
        <v>0</v>
      </c>
      <c r="I16" s="52" t="n">
        <f aca="false">SUM(I17:I23)</f>
        <v>0</v>
      </c>
      <c r="J16" s="52" t="n">
        <f aca="false">SUM(J17:J23)</f>
        <v>0</v>
      </c>
      <c r="K16" s="52" t="n">
        <f aca="false">SUM(K17:K23)</f>
        <v>0</v>
      </c>
    </row>
    <row r="17" s="13" customFormat="true" ht="12.75" hidden="false" customHeight="true" outlineLevel="0" collapsed="false">
      <c r="A17" s="37"/>
      <c r="B17" s="55" t="s">
        <v>43</v>
      </c>
      <c r="C17" s="23" t="n">
        <f aca="false">'[1]9'!C$905</f>
        <v>0</v>
      </c>
      <c r="D17" s="22" t="n">
        <f aca="false">'[1]9'!D$905</f>
        <v>0</v>
      </c>
      <c r="E17" s="22" t="n">
        <f aca="false">'[1]9'!E$905</f>
        <v>0</v>
      </c>
      <c r="F17" s="23" t="n">
        <f aca="false">'[1]9'!F$905</f>
        <v>0</v>
      </c>
      <c r="G17" s="22" t="n">
        <f aca="false">'[1]9'!G$905</f>
        <v>0</v>
      </c>
      <c r="H17" s="24" t="n">
        <f aca="false">'[1]9'!H$905</f>
        <v>0</v>
      </c>
      <c r="I17" s="22" t="n">
        <f aca="false">'[1]9'!P$905</f>
        <v>0</v>
      </c>
      <c r="J17" s="22" t="n">
        <f aca="false">'[1]9'!Y$905</f>
        <v>0</v>
      </c>
      <c r="K17" s="24" t="n">
        <f aca="false">'[1]9'!AA$905</f>
        <v>0</v>
      </c>
    </row>
    <row r="18" s="13" customFormat="true" ht="12.75" hidden="false" customHeight="true" outlineLevel="0" collapsed="false">
      <c r="A18" s="37"/>
      <c r="B18" s="55" t="s">
        <v>44</v>
      </c>
      <c r="C18" s="28" t="n">
        <f aca="false">'[1]9'!C$908</f>
        <v>0</v>
      </c>
      <c r="D18" s="29" t="n">
        <f aca="false">'[1]9'!D$908</f>
        <v>0</v>
      </c>
      <c r="E18" s="29" t="n">
        <f aca="false">'[1]9'!E$908</f>
        <v>0</v>
      </c>
      <c r="F18" s="28" t="n">
        <f aca="false">'[1]9'!F$908</f>
        <v>0</v>
      </c>
      <c r="G18" s="29" t="n">
        <f aca="false">'[1]9'!G$908</f>
        <v>0</v>
      </c>
      <c r="H18" s="30" t="n">
        <f aca="false">'[1]9'!H$908</f>
        <v>0</v>
      </c>
      <c r="I18" s="29" t="n">
        <f aca="false">'[1]9'!P$908</f>
        <v>0</v>
      </c>
      <c r="J18" s="29" t="n">
        <f aca="false">'[1]9'!Y$908</f>
        <v>0</v>
      </c>
      <c r="K18" s="30" t="n">
        <f aca="false">'[1]9'!AA$908</f>
        <v>0</v>
      </c>
    </row>
    <row r="19" s="13" customFormat="true" ht="12.75" hidden="false" customHeight="true" outlineLevel="0" collapsed="false">
      <c r="A19" s="37"/>
      <c r="B19" s="55" t="s">
        <v>45</v>
      </c>
      <c r="C19" s="28" t="n">
        <f aca="false">'[1]9'!C$911</f>
        <v>0</v>
      </c>
      <c r="D19" s="29" t="n">
        <f aca="false">'[1]9'!D$911</f>
        <v>0</v>
      </c>
      <c r="E19" s="29" t="n">
        <f aca="false">'[1]9'!E$911</f>
        <v>0</v>
      </c>
      <c r="F19" s="28" t="n">
        <f aca="false">'[1]9'!F$911</f>
        <v>0</v>
      </c>
      <c r="G19" s="29" t="n">
        <f aca="false">'[1]9'!G$911</f>
        <v>0</v>
      </c>
      <c r="H19" s="30" t="n">
        <f aca="false">'[1]9'!H$911</f>
        <v>0</v>
      </c>
      <c r="I19" s="29" t="n">
        <f aca="false">'[1]9'!P$911</f>
        <v>0</v>
      </c>
      <c r="J19" s="29" t="n">
        <f aca="false">'[1]9'!Y$911</f>
        <v>0</v>
      </c>
      <c r="K19" s="30" t="n">
        <f aca="false">'[1]9'!AA$911</f>
        <v>0</v>
      </c>
    </row>
    <row r="20" s="13" customFormat="true" ht="12.75" hidden="false" customHeight="true" outlineLevel="0" collapsed="false">
      <c r="A20" s="37"/>
      <c r="B20" s="55" t="s">
        <v>46</v>
      </c>
      <c r="C20" s="28" t="n">
        <f aca="false">'[1]9'!C$912</f>
        <v>0</v>
      </c>
      <c r="D20" s="29" t="n">
        <f aca="false">'[1]9'!D$912</f>
        <v>0</v>
      </c>
      <c r="E20" s="29" t="n">
        <f aca="false">'[1]9'!E$912</f>
        <v>0</v>
      </c>
      <c r="F20" s="28" t="n">
        <f aca="false">'[1]9'!F$912</f>
        <v>0</v>
      </c>
      <c r="G20" s="29" t="n">
        <f aca="false">'[1]9'!G$912</f>
        <v>0</v>
      </c>
      <c r="H20" s="30" t="n">
        <f aca="false">'[1]9'!H$912</f>
        <v>0</v>
      </c>
      <c r="I20" s="29" t="n">
        <f aca="false">'[1]9'!P$912</f>
        <v>0</v>
      </c>
      <c r="J20" s="29" t="n">
        <f aca="false">'[1]9'!Y$912</f>
        <v>0</v>
      </c>
      <c r="K20" s="30" t="n">
        <f aca="false">'[1]9'!AA$912</f>
        <v>0</v>
      </c>
    </row>
    <row r="21" s="13" customFormat="true" ht="12.75" hidden="false" customHeight="true" outlineLevel="0" collapsed="false">
      <c r="A21" s="37"/>
      <c r="B21" s="55" t="s">
        <v>47</v>
      </c>
      <c r="C21" s="28" t="n">
        <f aca="false">'[1]9'!C$913</f>
        <v>0</v>
      </c>
      <c r="D21" s="29" t="n">
        <f aca="false">'[1]9'!D$913</f>
        <v>0</v>
      </c>
      <c r="E21" s="29" t="n">
        <f aca="false">'[1]9'!E$913</f>
        <v>0</v>
      </c>
      <c r="F21" s="28" t="n">
        <f aca="false">'[1]9'!F$913</f>
        <v>0</v>
      </c>
      <c r="G21" s="29" t="n">
        <f aca="false">'[1]9'!G$913</f>
        <v>0</v>
      </c>
      <c r="H21" s="30" t="n">
        <f aca="false">'[1]9'!H$913</f>
        <v>0</v>
      </c>
      <c r="I21" s="29" t="n">
        <f aca="false">'[1]9'!P$913</f>
        <v>0</v>
      </c>
      <c r="J21" s="29" t="n">
        <f aca="false">'[1]9'!Y$913</f>
        <v>0</v>
      </c>
      <c r="K21" s="30" t="n">
        <f aca="false">'[1]9'!AA$913</f>
        <v>0</v>
      </c>
    </row>
    <row r="22" s="13" customFormat="true" ht="12.75" hidden="false" customHeight="true" outlineLevel="0" collapsed="false">
      <c r="A22" s="37"/>
      <c r="B22" s="55" t="s">
        <v>48</v>
      </c>
      <c r="C22" s="28" t="n">
        <f aca="false">'[1]9'!C$914</f>
        <v>0</v>
      </c>
      <c r="D22" s="29" t="n">
        <f aca="false">'[1]9'!D$914</f>
        <v>0</v>
      </c>
      <c r="E22" s="29" t="n">
        <f aca="false">'[1]9'!E$914</f>
        <v>0</v>
      </c>
      <c r="F22" s="28" t="n">
        <f aca="false">'[1]9'!F$914</f>
        <v>0</v>
      </c>
      <c r="G22" s="29" t="n">
        <f aca="false">'[1]9'!G$914</f>
        <v>0</v>
      </c>
      <c r="H22" s="30" t="n">
        <f aca="false">'[1]9'!H$914</f>
        <v>0</v>
      </c>
      <c r="I22" s="29" t="n">
        <f aca="false">'[1]9'!P$914</f>
        <v>0</v>
      </c>
      <c r="J22" s="29" t="n">
        <f aca="false">'[1]9'!Y$914</f>
        <v>0</v>
      </c>
      <c r="K22" s="30" t="n">
        <f aca="false">'[1]9'!AA$914</f>
        <v>0</v>
      </c>
    </row>
    <row r="23" s="13" customFormat="true" ht="12.75" hidden="false" customHeight="true" outlineLevel="0" collapsed="false">
      <c r="A23" s="20"/>
      <c r="B23" s="55" t="s">
        <v>49</v>
      </c>
      <c r="C23" s="31" t="n">
        <f aca="false">'[1]9'!C$915</f>
        <v>0</v>
      </c>
      <c r="D23" s="32" t="n">
        <f aca="false">'[1]9'!D$915</f>
        <v>0</v>
      </c>
      <c r="E23" s="32" t="n">
        <f aca="false">'[1]9'!E$915</f>
        <v>0</v>
      </c>
      <c r="F23" s="31" t="n">
        <f aca="false">'[1]9'!F$915</f>
        <v>0</v>
      </c>
      <c r="G23" s="32" t="n">
        <f aca="false">'[1]9'!G$915</f>
        <v>0</v>
      </c>
      <c r="H23" s="33" t="n">
        <f aca="false">'[1]9'!H$915</f>
        <v>0</v>
      </c>
      <c r="I23" s="32" t="n">
        <f aca="false">'[1]9'!P$915</f>
        <v>0</v>
      </c>
      <c r="J23" s="32" t="n">
        <f aca="false">'[1]9'!Y$915</f>
        <v>0</v>
      </c>
      <c r="K23" s="33" t="n">
        <f aca="false">'[1]9'!AA$915</f>
        <v>0</v>
      </c>
    </row>
    <row r="24" s="13" customFormat="true" ht="12.75" hidden="false" customHeight="true" outlineLevel="0" collapsed="false">
      <c r="A24" s="37"/>
      <c r="B24" s="57" t="s">
        <v>50</v>
      </c>
      <c r="C24" s="52" t="n">
        <f aca="false">'[1]9'!C$916</f>
        <v>0</v>
      </c>
      <c r="D24" s="52" t="n">
        <f aca="false">'[1]9'!D$916</f>
        <v>0</v>
      </c>
      <c r="E24" s="52" t="n">
        <f aca="false">'[1]9'!E$916</f>
        <v>0</v>
      </c>
      <c r="F24" s="53" t="n">
        <f aca="false">'[1]9'!F$916</f>
        <v>0</v>
      </c>
      <c r="G24" s="52" t="n">
        <f aca="false">'[1]9'!G$916</f>
        <v>0</v>
      </c>
      <c r="H24" s="54" t="n">
        <f aca="false">'[1]9'!H$916</f>
        <v>0</v>
      </c>
      <c r="I24" s="52" t="n">
        <f aca="false">'[1]9'!P$916</f>
        <v>0</v>
      </c>
      <c r="J24" s="52" t="n">
        <f aca="false">'[1]9'!Y$916</f>
        <v>0</v>
      </c>
      <c r="K24" s="52" t="n">
        <f aca="false">'[1]9'!AA$916</f>
        <v>0</v>
      </c>
    </row>
    <row r="25" s="13" customFormat="true" ht="5.1" hidden="false" customHeight="true" outlineLevel="0" collapsed="false">
      <c r="A25" s="37"/>
      <c r="B25" s="55"/>
      <c r="C25" s="58"/>
      <c r="D25" s="58"/>
      <c r="E25" s="58"/>
      <c r="F25" s="59"/>
      <c r="G25" s="58"/>
      <c r="H25" s="60"/>
      <c r="I25" s="58"/>
      <c r="J25" s="58"/>
      <c r="K25" s="58"/>
    </row>
    <row r="26" s="13" customFormat="true" ht="12.75" hidden="false" customHeight="true" outlineLevel="0" collapsed="false">
      <c r="A26" s="38"/>
      <c r="B26" s="39" t="s">
        <v>51</v>
      </c>
      <c r="C26" s="47" t="n">
        <f aca="false">+C4+C8+C16+C24</f>
        <v>0</v>
      </c>
      <c r="D26" s="47" t="n">
        <f aca="false">+D4+D8+D16+D24</f>
        <v>0</v>
      </c>
      <c r="E26" s="47" t="n">
        <f aca="false">+E4+E8+E16+E24</f>
        <v>0</v>
      </c>
      <c r="F26" s="48" t="n">
        <f aca="false">+F4+F8+F16+F24</f>
        <v>0</v>
      </c>
      <c r="G26" s="47" t="n">
        <f aca="false">+G4+G8+G16+G24</f>
        <v>0</v>
      </c>
      <c r="H26" s="49" t="n">
        <f aca="false">+H4+H8+H16+H24</f>
        <v>0</v>
      </c>
      <c r="I26" s="47" t="n">
        <f aca="false">+I4+I8+I16+I24</f>
        <v>0</v>
      </c>
      <c r="J26" s="47" t="n">
        <f aca="false">+J4+J8+J16+J24</f>
        <v>0</v>
      </c>
      <c r="K26" s="47" t="n">
        <f aca="false">+K4+K8+K16+K24</f>
        <v>0</v>
      </c>
    </row>
  </sheetData>
  <mergeCells count="3">
    <mergeCell ref="C2:E2"/>
    <mergeCell ref="I2:K2"/>
    <mergeCell ref="F3:H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71"/>
    <col collapsed="false" customWidth="true" hidden="false" outlineLevel="0" max="11" min="3" style="1" width="10.71"/>
    <col collapsed="false" customWidth="true" hidden="false" outlineLevel="0" max="25" min="12" style="1" width="9.14"/>
    <col collapsed="false" customWidth="true" hidden="false" outlineLevel="0" max="26" min="26" style="2" width="9.14"/>
    <col collapsed="false" customWidth="true" hidden="false" outlineLevel="0" max="1025" min="27" style="1" width="9.14"/>
  </cols>
  <sheetData>
    <row r="1" s="6" customFormat="true" ht="15.75" hidden="false" customHeight="true" outlineLevel="0" collapsed="false">
      <c r="A1" s="3" t="str">
        <f aca="false">"Table "&amp;AA5&amp;": Summary of payments and estimates by sub-programme: "&amp;'[1]9'!$B$14</f>
        <v>Table : Summary of payments and estimates by sub-programme: 0</v>
      </c>
      <c r="B1" s="4"/>
      <c r="C1" s="5"/>
      <c r="D1" s="5"/>
      <c r="E1" s="5"/>
      <c r="F1" s="5"/>
      <c r="G1" s="5"/>
      <c r="H1" s="5"/>
      <c r="I1" s="5"/>
      <c r="J1" s="5"/>
      <c r="K1" s="5"/>
      <c r="Z1" s="2"/>
    </row>
    <row r="2" s="13" customFormat="true" ht="25.5" hidden="false" customHeight="true" outlineLevel="0" collapsed="false">
      <c r="A2" s="7"/>
      <c r="B2" s="8"/>
      <c r="C2" s="9" t="s">
        <v>0</v>
      </c>
      <c r="D2" s="9"/>
      <c r="E2" s="9"/>
      <c r="F2" s="10" t="s">
        <v>1</v>
      </c>
      <c r="G2" s="11" t="s">
        <v>2</v>
      </c>
      <c r="H2" s="12" t="s">
        <v>3</v>
      </c>
      <c r="I2" s="10" t="s">
        <v>4</v>
      </c>
      <c r="J2" s="10"/>
      <c r="K2" s="10"/>
      <c r="Z2" s="14"/>
    </row>
    <row r="3" s="13" customFormat="true" ht="12.75" hidden="false" customHeight="true" outlineLevel="0" collapsed="false">
      <c r="A3" s="15"/>
      <c r="B3" s="16" t="s">
        <v>5</v>
      </c>
      <c r="C3" s="17" t="s">
        <v>52</v>
      </c>
      <c r="D3" s="17" t="s">
        <v>6</v>
      </c>
      <c r="E3" s="17" t="s">
        <v>7</v>
      </c>
      <c r="F3" s="18" t="s">
        <v>8</v>
      </c>
      <c r="G3" s="18"/>
      <c r="H3" s="18"/>
      <c r="I3" s="17" t="s">
        <v>9</v>
      </c>
      <c r="J3" s="17" t="s">
        <v>10</v>
      </c>
      <c r="K3" s="17" t="s">
        <v>11</v>
      </c>
      <c r="Z3" s="19" t="s">
        <v>28</v>
      </c>
    </row>
    <row r="4" s="13" customFormat="true" ht="12.75" hidden="false" customHeight="true" outlineLevel="0" collapsed="false">
      <c r="A4" s="37"/>
      <c r="B4" s="46" t="str">
        <f aca="false">"1. " &amp; '[1]9'!$B963</f>
        <v>1. 0</v>
      </c>
      <c r="C4" s="29" t="n">
        <f aca="false">'[1]9'!$C963</f>
        <v>0</v>
      </c>
      <c r="D4" s="29" t="n">
        <f aca="false">'[1]9'!$D963</f>
        <v>0</v>
      </c>
      <c r="E4" s="29" t="n">
        <f aca="false">'[1]9'!$E963</f>
        <v>0</v>
      </c>
      <c r="F4" s="23" t="n">
        <f aca="false">'[1]9'!$F963</f>
        <v>0</v>
      </c>
      <c r="G4" s="22" t="n">
        <f aca="false">'[1]9'!$G963</f>
        <v>0</v>
      </c>
      <c r="H4" s="24" t="n">
        <f aca="false">'[1]9'!$H963</f>
        <v>0</v>
      </c>
      <c r="I4" s="29" t="n">
        <f aca="false">'[1]9'!$P963</f>
        <v>0</v>
      </c>
      <c r="J4" s="29" t="n">
        <f aca="false">'[1]9'!$Y963</f>
        <v>0</v>
      </c>
      <c r="K4" s="29" t="n">
        <f aca="false">'[1]9'!$AA963</f>
        <v>0</v>
      </c>
      <c r="Z4" s="14" t="n">
        <f aca="false">IF(LEN(B4)&lt;6,0,1)</f>
        <v>0</v>
      </c>
      <c r="AA4" s="25" t="s">
        <v>14</v>
      </c>
    </row>
    <row r="5" s="13" customFormat="true" ht="12.75" hidden="false" customHeight="true" outlineLevel="0" collapsed="false">
      <c r="A5" s="37"/>
      <c r="B5" s="46" t="str">
        <f aca="false">"2. " &amp; '[1]9'!$B964</f>
        <v>2. 0</v>
      </c>
      <c r="C5" s="29" t="n">
        <f aca="false">'[1]9'!$C964</f>
        <v>0</v>
      </c>
      <c r="D5" s="29" t="n">
        <f aca="false">'[1]9'!$D964</f>
        <v>0</v>
      </c>
      <c r="E5" s="29" t="n">
        <f aca="false">'[1]9'!$E964</f>
        <v>0</v>
      </c>
      <c r="F5" s="28" t="n">
        <f aca="false">'[1]9'!$F964</f>
        <v>0</v>
      </c>
      <c r="G5" s="29" t="n">
        <f aca="false">'[1]9'!$G964</f>
        <v>0</v>
      </c>
      <c r="H5" s="30" t="n">
        <f aca="false">'[1]9'!$H964</f>
        <v>0</v>
      </c>
      <c r="I5" s="29" t="n">
        <f aca="false">'[1]9'!$P964</f>
        <v>0</v>
      </c>
      <c r="J5" s="29" t="n">
        <f aca="false">'[1]9'!$Y964</f>
        <v>0</v>
      </c>
      <c r="K5" s="29" t="n">
        <f aca="false">'[1]9'!$AA964</f>
        <v>0</v>
      </c>
      <c r="Z5" s="14" t="n">
        <f aca="false">IF(LEN(B5)&lt;6,0,1)</f>
        <v>0</v>
      </c>
      <c r="AA5" s="27"/>
    </row>
    <row r="6" s="13" customFormat="true" ht="12.75" hidden="false" customHeight="true" outlineLevel="0" collapsed="false">
      <c r="A6" s="37"/>
      <c r="B6" s="46" t="str">
        <f aca="false">"3. " &amp; '[1]9'!$B965</f>
        <v>3. 0</v>
      </c>
      <c r="C6" s="29" t="n">
        <f aca="false">'[1]9'!$C965</f>
        <v>0</v>
      </c>
      <c r="D6" s="29" t="n">
        <f aca="false">'[1]9'!$D965</f>
        <v>0</v>
      </c>
      <c r="E6" s="29" t="n">
        <f aca="false">'[1]9'!$E965</f>
        <v>0</v>
      </c>
      <c r="F6" s="28" t="n">
        <f aca="false">'[1]9'!$F965</f>
        <v>0</v>
      </c>
      <c r="G6" s="29" t="n">
        <f aca="false">'[1]9'!$G965</f>
        <v>0</v>
      </c>
      <c r="H6" s="30" t="n">
        <f aca="false">'[1]9'!$H965</f>
        <v>0</v>
      </c>
      <c r="I6" s="29" t="n">
        <f aca="false">'[1]9'!$P965</f>
        <v>0</v>
      </c>
      <c r="J6" s="29" t="n">
        <f aca="false">'[1]9'!$Y965</f>
        <v>0</v>
      </c>
      <c r="K6" s="29" t="n">
        <f aca="false">'[1]9'!$AA965</f>
        <v>0</v>
      </c>
      <c r="Z6" s="14" t="n">
        <f aca="false">IF(LEN(B6)&lt;6,0,1)</f>
        <v>0</v>
      </c>
      <c r="AA6" s="25" t="s">
        <v>17</v>
      </c>
    </row>
    <row r="7" s="13" customFormat="true" ht="12.75" hidden="false" customHeight="true" outlineLevel="0" collapsed="false">
      <c r="A7" s="37"/>
      <c r="B7" s="46" t="str">
        <f aca="false">"4. " &amp; '[1]9'!$B966</f>
        <v>4. 0</v>
      </c>
      <c r="C7" s="29" t="n">
        <f aca="false">'[1]9'!$C966</f>
        <v>0</v>
      </c>
      <c r="D7" s="29" t="n">
        <f aca="false">'[1]9'!$D966</f>
        <v>0</v>
      </c>
      <c r="E7" s="29" t="n">
        <f aca="false">'[1]9'!$E966</f>
        <v>0</v>
      </c>
      <c r="F7" s="28" t="n">
        <f aca="false">'[1]9'!$F966</f>
        <v>0</v>
      </c>
      <c r="G7" s="29" t="n">
        <f aca="false">'[1]9'!$G966</f>
        <v>0</v>
      </c>
      <c r="H7" s="30" t="n">
        <f aca="false">'[1]9'!$H966</f>
        <v>0</v>
      </c>
      <c r="I7" s="29" t="n">
        <f aca="false">'[1]9'!$P966</f>
        <v>0</v>
      </c>
      <c r="J7" s="29" t="n">
        <f aca="false">'[1]9'!$Y966</f>
        <v>0</v>
      </c>
      <c r="K7" s="29" t="n">
        <f aca="false">'[1]9'!$AA966</f>
        <v>0</v>
      </c>
      <c r="Z7" s="14" t="n">
        <f aca="false">IF(LEN(B7)&lt;6,0,1)</f>
        <v>0</v>
      </c>
      <c r="AA7" s="27"/>
    </row>
    <row r="8" s="13" customFormat="true" ht="12.75" hidden="false" customHeight="true" outlineLevel="0" collapsed="false">
      <c r="A8" s="37"/>
      <c r="B8" s="46" t="str">
        <f aca="false">"5. " &amp; '[1]9'!$B967</f>
        <v>5. 0</v>
      </c>
      <c r="C8" s="29" t="n">
        <f aca="false">'[1]9'!$C967</f>
        <v>0</v>
      </c>
      <c r="D8" s="29" t="n">
        <f aca="false">'[1]9'!$D967</f>
        <v>0</v>
      </c>
      <c r="E8" s="29" t="n">
        <f aca="false">'[1]9'!$E967</f>
        <v>0</v>
      </c>
      <c r="F8" s="28" t="n">
        <f aca="false">'[1]9'!$F967</f>
        <v>0</v>
      </c>
      <c r="G8" s="29" t="n">
        <f aca="false">'[1]9'!$G967</f>
        <v>0</v>
      </c>
      <c r="H8" s="30" t="n">
        <f aca="false">'[1]9'!$H967</f>
        <v>0</v>
      </c>
      <c r="I8" s="29" t="n">
        <f aca="false">'[1]9'!$P967</f>
        <v>0</v>
      </c>
      <c r="J8" s="29" t="n">
        <f aca="false">'[1]9'!$Y967</f>
        <v>0</v>
      </c>
      <c r="K8" s="29" t="n">
        <f aca="false">'[1]9'!$AA967</f>
        <v>0</v>
      </c>
      <c r="Z8" s="14" t="n">
        <f aca="false">IF(LEN(B8)&lt;6,0,1)</f>
        <v>0</v>
      </c>
      <c r="AA8" s="25" t="s">
        <v>20</v>
      </c>
    </row>
    <row r="9" s="13" customFormat="true" ht="12.75" hidden="false" customHeight="true" outlineLevel="0" collapsed="false">
      <c r="A9" s="37"/>
      <c r="B9" s="46" t="str">
        <f aca="false">"6. " &amp; '[1]9'!$B968</f>
        <v>6. 0</v>
      </c>
      <c r="C9" s="29" t="n">
        <f aca="false">'[1]9'!$C968</f>
        <v>0</v>
      </c>
      <c r="D9" s="29" t="n">
        <f aca="false">'[1]9'!$D968</f>
        <v>0</v>
      </c>
      <c r="E9" s="29" t="n">
        <f aca="false">'[1]9'!$E968</f>
        <v>0</v>
      </c>
      <c r="F9" s="28" t="n">
        <f aca="false">'[1]9'!$F968</f>
        <v>0</v>
      </c>
      <c r="G9" s="29" t="n">
        <f aca="false">'[1]9'!$G968</f>
        <v>0</v>
      </c>
      <c r="H9" s="30" t="n">
        <f aca="false">'[1]9'!$H968</f>
        <v>0</v>
      </c>
      <c r="I9" s="29" t="n">
        <f aca="false">'[1]9'!$P968</f>
        <v>0</v>
      </c>
      <c r="J9" s="29" t="n">
        <f aca="false">'[1]9'!$Y968</f>
        <v>0</v>
      </c>
      <c r="K9" s="29" t="n">
        <f aca="false">'[1]9'!$AA968</f>
        <v>0</v>
      </c>
      <c r="Z9" s="14" t="n">
        <f aca="false">IF(LEN(B9)&lt;6,0,1)</f>
        <v>0</v>
      </c>
    </row>
    <row r="10" s="13" customFormat="true" ht="12.75" hidden="false" customHeight="true" outlineLevel="0" collapsed="false">
      <c r="A10" s="37"/>
      <c r="B10" s="46" t="str">
        <f aca="false">"7. " &amp; '[1]9'!$B969</f>
        <v>7. 0</v>
      </c>
      <c r="C10" s="29" t="n">
        <f aca="false">'[1]9'!$C969</f>
        <v>0</v>
      </c>
      <c r="D10" s="29" t="n">
        <f aca="false">'[1]9'!$D969</f>
        <v>0</v>
      </c>
      <c r="E10" s="29" t="n">
        <f aca="false">'[1]9'!$E969</f>
        <v>0</v>
      </c>
      <c r="F10" s="28" t="n">
        <f aca="false">'[1]9'!$F969</f>
        <v>0</v>
      </c>
      <c r="G10" s="29" t="n">
        <f aca="false">'[1]9'!$G969</f>
        <v>0</v>
      </c>
      <c r="H10" s="30" t="n">
        <f aca="false">'[1]9'!$H969</f>
        <v>0</v>
      </c>
      <c r="I10" s="29" t="n">
        <f aca="false">'[1]9'!$P969</f>
        <v>0</v>
      </c>
      <c r="J10" s="29" t="n">
        <f aca="false">'[1]9'!$Y969</f>
        <v>0</v>
      </c>
      <c r="K10" s="29" t="n">
        <f aca="false">'[1]9'!$AA969</f>
        <v>0</v>
      </c>
      <c r="Z10" s="14" t="n">
        <f aca="false">IF(LEN(B10)&lt;6,0,1)</f>
        <v>0</v>
      </c>
    </row>
    <row r="11" s="13" customFormat="true" ht="12.75" hidden="false" customHeight="true" outlineLevel="0" collapsed="false">
      <c r="A11" s="37"/>
      <c r="B11" s="46" t="str">
        <f aca="false">"8. " &amp; '[1]9'!$B970</f>
        <v>8. 0</v>
      </c>
      <c r="C11" s="29" t="n">
        <f aca="false">'[1]9'!$C970</f>
        <v>0</v>
      </c>
      <c r="D11" s="29" t="n">
        <f aca="false">'[1]9'!$D970</f>
        <v>0</v>
      </c>
      <c r="E11" s="29" t="n">
        <f aca="false">'[1]9'!$E970</f>
        <v>0</v>
      </c>
      <c r="F11" s="28" t="n">
        <f aca="false">'[1]9'!$F970</f>
        <v>0</v>
      </c>
      <c r="G11" s="29" t="n">
        <f aca="false">'[1]9'!$G970</f>
        <v>0</v>
      </c>
      <c r="H11" s="30" t="n">
        <f aca="false">'[1]9'!$H970</f>
        <v>0</v>
      </c>
      <c r="I11" s="29" t="n">
        <f aca="false">'[1]9'!$P970</f>
        <v>0</v>
      </c>
      <c r="J11" s="29" t="n">
        <f aca="false">'[1]9'!$Y970</f>
        <v>0</v>
      </c>
      <c r="K11" s="29" t="n">
        <f aca="false">'[1]9'!$AA970</f>
        <v>0</v>
      </c>
      <c r="Z11" s="14" t="n">
        <f aca="false">IF(LEN(B11)&lt;6,0,1)</f>
        <v>0</v>
      </c>
    </row>
    <row r="12" s="13" customFormat="true" ht="12.75" hidden="false" customHeight="true" outlineLevel="0" collapsed="false">
      <c r="A12" s="37"/>
      <c r="B12" s="46" t="str">
        <f aca="false">"9. " &amp; '[1]9'!$B971</f>
        <v>9. 0</v>
      </c>
      <c r="C12" s="29" t="n">
        <f aca="false">'[1]9'!$C971</f>
        <v>0</v>
      </c>
      <c r="D12" s="29" t="n">
        <f aca="false">'[1]9'!$D971</f>
        <v>0</v>
      </c>
      <c r="E12" s="29" t="n">
        <f aca="false">'[1]9'!$E971</f>
        <v>0</v>
      </c>
      <c r="F12" s="28" t="n">
        <f aca="false">'[1]9'!$F971</f>
        <v>0</v>
      </c>
      <c r="G12" s="29" t="n">
        <f aca="false">'[1]9'!$G971</f>
        <v>0</v>
      </c>
      <c r="H12" s="30" t="n">
        <f aca="false">'[1]9'!$H971</f>
        <v>0</v>
      </c>
      <c r="I12" s="29" t="n">
        <f aca="false">'[1]9'!$P971</f>
        <v>0</v>
      </c>
      <c r="J12" s="29" t="n">
        <f aca="false">'[1]9'!$Y971</f>
        <v>0</v>
      </c>
      <c r="K12" s="29" t="n">
        <f aca="false">'[1]9'!$AA971</f>
        <v>0</v>
      </c>
      <c r="Z12" s="14" t="n">
        <f aca="false">IF(LEN(B12)&lt;6,0,1)</f>
        <v>0</v>
      </c>
    </row>
    <row r="13" s="13" customFormat="true" ht="12.75" hidden="false" customHeight="true" outlineLevel="0" collapsed="false">
      <c r="A13" s="37"/>
      <c r="B13" s="46" t="str">
        <f aca="false">"10. " &amp; '[1]9'!$B972</f>
        <v>10. 0</v>
      </c>
      <c r="C13" s="29" t="n">
        <f aca="false">'[1]9'!$C972</f>
        <v>0</v>
      </c>
      <c r="D13" s="29" t="n">
        <f aca="false">'[1]9'!$D972</f>
        <v>0</v>
      </c>
      <c r="E13" s="29" t="n">
        <f aca="false">'[1]9'!$E972</f>
        <v>0</v>
      </c>
      <c r="F13" s="28" t="n">
        <f aca="false">'[1]9'!$F972</f>
        <v>0</v>
      </c>
      <c r="G13" s="29" t="n">
        <f aca="false">'[1]9'!$G972</f>
        <v>0</v>
      </c>
      <c r="H13" s="30" t="n">
        <f aca="false">'[1]9'!$H972</f>
        <v>0</v>
      </c>
      <c r="I13" s="29" t="n">
        <f aca="false">'[1]9'!$P972</f>
        <v>0</v>
      </c>
      <c r="J13" s="29" t="n">
        <f aca="false">'[1]9'!$Y972</f>
        <v>0</v>
      </c>
      <c r="K13" s="29" t="n">
        <f aca="false">'[1]9'!$AA972</f>
        <v>0</v>
      </c>
      <c r="Z13" s="14" t="n">
        <f aca="false">IF(LEN(B13)&lt;6,0,1)</f>
        <v>0</v>
      </c>
    </row>
    <row r="14" s="13" customFormat="true" ht="12.75" hidden="false" customHeight="true" outlineLevel="0" collapsed="false">
      <c r="A14" s="37"/>
      <c r="B14" s="46" t="str">
        <f aca="false">"11. " &amp; '[1]9'!$B973</f>
        <v>11. 0</v>
      </c>
      <c r="C14" s="29" t="n">
        <f aca="false">'[1]9'!$C973</f>
        <v>0</v>
      </c>
      <c r="D14" s="29" t="n">
        <f aca="false">'[1]9'!$D973</f>
        <v>0</v>
      </c>
      <c r="E14" s="29" t="n">
        <f aca="false">'[1]9'!$E973</f>
        <v>0</v>
      </c>
      <c r="F14" s="28" t="n">
        <f aca="false">'[1]9'!$F973</f>
        <v>0</v>
      </c>
      <c r="G14" s="29" t="n">
        <f aca="false">'[1]9'!$G973</f>
        <v>0</v>
      </c>
      <c r="H14" s="30" t="n">
        <f aca="false">'[1]9'!$H973</f>
        <v>0</v>
      </c>
      <c r="I14" s="29" t="n">
        <f aca="false">'[1]9'!$P973</f>
        <v>0</v>
      </c>
      <c r="J14" s="29" t="n">
        <f aca="false">'[1]9'!$Y973</f>
        <v>0</v>
      </c>
      <c r="K14" s="29" t="n">
        <f aca="false">'[1]9'!$AA973</f>
        <v>0</v>
      </c>
      <c r="Z14" s="14" t="n">
        <f aca="false">IF(LEN(B14)&lt;6,0,1)</f>
        <v>0</v>
      </c>
    </row>
    <row r="15" s="13" customFormat="true" ht="12.75" hidden="false" customHeight="true" outlineLevel="0" collapsed="false">
      <c r="A15" s="37"/>
      <c r="B15" s="46" t="str">
        <f aca="false">"12. " &amp; '[1]9'!$B974</f>
        <v>12. 0</v>
      </c>
      <c r="C15" s="29" t="n">
        <f aca="false">'[1]9'!$C974</f>
        <v>0</v>
      </c>
      <c r="D15" s="29" t="n">
        <f aca="false">'[1]9'!$D974</f>
        <v>0</v>
      </c>
      <c r="E15" s="29" t="n">
        <f aca="false">'[1]9'!$E974</f>
        <v>0</v>
      </c>
      <c r="F15" s="28" t="n">
        <f aca="false">'[1]9'!$F974</f>
        <v>0</v>
      </c>
      <c r="G15" s="29" t="n">
        <f aca="false">'[1]9'!$G974</f>
        <v>0</v>
      </c>
      <c r="H15" s="30" t="n">
        <f aca="false">'[1]9'!$H974</f>
        <v>0</v>
      </c>
      <c r="I15" s="29" t="n">
        <f aca="false">'[1]9'!$P974</f>
        <v>0</v>
      </c>
      <c r="J15" s="29" t="n">
        <f aca="false">'[1]9'!$Y974</f>
        <v>0</v>
      </c>
      <c r="K15" s="29" t="n">
        <f aca="false">'[1]9'!$AA974</f>
        <v>0</v>
      </c>
      <c r="Z15" s="14" t="n">
        <f aca="false">IF(LEN(B15)&lt;6,0,1)</f>
        <v>0</v>
      </c>
    </row>
    <row r="16" s="13" customFormat="true" ht="12.75" hidden="false" customHeight="true" outlineLevel="0" collapsed="false">
      <c r="A16" s="20"/>
      <c r="B16" s="46" t="str">
        <f aca="false">"13. " &amp; '[1]9'!$B975</f>
        <v>13. 0</v>
      </c>
      <c r="C16" s="29" t="n">
        <f aca="false">'[1]9'!$C975</f>
        <v>0</v>
      </c>
      <c r="D16" s="29" t="n">
        <f aca="false">'[1]9'!$D975</f>
        <v>0</v>
      </c>
      <c r="E16" s="29" t="n">
        <f aca="false">'[1]9'!$E975</f>
        <v>0</v>
      </c>
      <c r="F16" s="28" t="n">
        <f aca="false">'[1]9'!$F975</f>
        <v>0</v>
      </c>
      <c r="G16" s="29" t="n">
        <f aca="false">'[1]9'!$G975</f>
        <v>0</v>
      </c>
      <c r="H16" s="30" t="n">
        <f aca="false">'[1]9'!$H975</f>
        <v>0</v>
      </c>
      <c r="I16" s="29" t="n">
        <f aca="false">'[1]9'!$P975</f>
        <v>0</v>
      </c>
      <c r="J16" s="29" t="n">
        <f aca="false">'[1]9'!$Y975</f>
        <v>0</v>
      </c>
      <c r="K16" s="29" t="n">
        <f aca="false">'[1]9'!$AA975</f>
        <v>0</v>
      </c>
      <c r="Z16" s="14" t="n">
        <f aca="false">IF(LEN(B16)&lt;6,0,1)</f>
        <v>0</v>
      </c>
    </row>
    <row r="17" s="13" customFormat="true" ht="12.75" hidden="false" customHeight="true" outlineLevel="0" collapsed="false">
      <c r="A17" s="20"/>
      <c r="B17" s="46" t="str">
        <f aca="false">"14. " &amp; '[1]9'!$B976</f>
        <v>14. 0</v>
      </c>
      <c r="C17" s="29" t="n">
        <f aca="false">'[1]9'!$C976</f>
        <v>0</v>
      </c>
      <c r="D17" s="29" t="n">
        <f aca="false">'[1]9'!$D976</f>
        <v>0</v>
      </c>
      <c r="E17" s="29" t="n">
        <f aca="false">'[1]9'!$E976</f>
        <v>0</v>
      </c>
      <c r="F17" s="28" t="n">
        <f aca="false">'[1]9'!$F976</f>
        <v>0</v>
      </c>
      <c r="G17" s="29" t="n">
        <f aca="false">'[1]9'!$G976</f>
        <v>0</v>
      </c>
      <c r="H17" s="30" t="n">
        <f aca="false">'[1]9'!$H976</f>
        <v>0</v>
      </c>
      <c r="I17" s="29" t="n">
        <f aca="false">'[1]9'!$P976</f>
        <v>0</v>
      </c>
      <c r="J17" s="29" t="n">
        <f aca="false">'[1]9'!$Y976</f>
        <v>0</v>
      </c>
      <c r="K17" s="29" t="n">
        <f aca="false">'[1]9'!$AA976</f>
        <v>0</v>
      </c>
      <c r="Z17" s="14" t="n">
        <f aca="false">IF(LEN(B17)&lt;6,0,1)</f>
        <v>0</v>
      </c>
    </row>
    <row r="18" s="13" customFormat="true" ht="12.75" hidden="false" customHeight="true" outlineLevel="0" collapsed="false">
      <c r="A18" s="37"/>
      <c r="B18" s="46" t="str">
        <f aca="false">"15. " &amp; '[1]9'!$B977</f>
        <v>15. 0</v>
      </c>
      <c r="C18" s="29" t="n">
        <f aca="false">'[1]9'!$C977</f>
        <v>0</v>
      </c>
      <c r="D18" s="29" t="n">
        <f aca="false">'[1]9'!$D977</f>
        <v>0</v>
      </c>
      <c r="E18" s="29" t="n">
        <f aca="false">'[1]9'!$E977</f>
        <v>0</v>
      </c>
      <c r="F18" s="28" t="n">
        <f aca="false">'[1]9'!$F977</f>
        <v>0</v>
      </c>
      <c r="G18" s="29" t="n">
        <f aca="false">'[1]9'!$G977</f>
        <v>0</v>
      </c>
      <c r="H18" s="30" t="n">
        <f aca="false">'[1]9'!$H977</f>
        <v>0</v>
      </c>
      <c r="I18" s="29" t="n">
        <f aca="false">'[1]9'!$P977</f>
        <v>0</v>
      </c>
      <c r="J18" s="29" t="n">
        <f aca="false">'[1]9'!$Y977</f>
        <v>0</v>
      </c>
      <c r="K18" s="29" t="n">
        <f aca="false">'[1]9'!$AA977</f>
        <v>0</v>
      </c>
      <c r="Z18" s="14" t="n">
        <f aca="false">IF(LEN(B18)&lt;6,0,1)</f>
        <v>0</v>
      </c>
    </row>
    <row r="19" s="13" customFormat="true" ht="12.75" hidden="false" customHeight="true" outlineLevel="0" collapsed="false">
      <c r="A19" s="38"/>
      <c r="B19" s="39" t="s">
        <v>29</v>
      </c>
      <c r="C19" s="47" t="n">
        <f aca="false">SUM(C4:C18)</f>
        <v>0</v>
      </c>
      <c r="D19" s="47" t="n">
        <f aca="false">SUM(D4:D18)</f>
        <v>0</v>
      </c>
      <c r="E19" s="47" t="n">
        <f aca="false">SUM(E4:E18)</f>
        <v>0</v>
      </c>
      <c r="F19" s="48" t="n">
        <f aca="false">SUM(F4:F18)</f>
        <v>0</v>
      </c>
      <c r="G19" s="47" t="n">
        <f aca="false">SUM(G4:G18)</f>
        <v>0</v>
      </c>
      <c r="H19" s="49" t="n">
        <f aca="false">SUM(H4:H18)</f>
        <v>0</v>
      </c>
      <c r="I19" s="47" t="n">
        <f aca="false">SUM(I4:I18)</f>
        <v>0</v>
      </c>
      <c r="J19" s="47" t="n">
        <f aca="false">SUM(J4:J18)</f>
        <v>0</v>
      </c>
      <c r="K19" s="47" t="n">
        <f aca="false">SUM(K4:K18)</f>
        <v>0</v>
      </c>
      <c r="Z19" s="14" t="n">
        <f aca="false">IF(LEN(B19)&lt;6,0,1)</f>
        <v>1</v>
      </c>
    </row>
    <row r="20" s="13" customFormat="true" ht="12.75" hidden="false" customHeight="false" outlineLevel="0" collapsed="false">
      <c r="A20" s="50"/>
      <c r="Z20" s="14" t="n">
        <f aca="false">IF(LEN(B20)&lt;6,0,1)</f>
        <v>0</v>
      </c>
    </row>
  </sheetData>
  <mergeCells count="3">
    <mergeCell ref="C2:E2"/>
    <mergeCell ref="I2:K2"/>
    <mergeCell ref="F3:H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D7E4BD"/>
    <pageSetUpPr fitToPage="false"/>
  </sheetPr>
  <dimension ref="A1:AA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71"/>
    <col collapsed="false" customWidth="true" hidden="false" outlineLevel="0" max="11" min="3" style="1" width="10.71"/>
    <col collapsed="false" customWidth="true" hidden="false" outlineLevel="0" max="1025" min="12" style="1" width="9.14"/>
  </cols>
  <sheetData>
    <row r="1" s="6" customFormat="true" ht="15.75" hidden="false" customHeight="true" outlineLevel="0" collapsed="false">
      <c r="A1" s="3" t="str">
        <f aca="false">"Table " &amp; AA5 &amp; ": Summary of payments and estimates by economic classification: " &amp; '[1]9'!$B$14</f>
        <v>Table : Summary of payments and estimates by economic classification: 0</v>
      </c>
      <c r="B1" s="4"/>
      <c r="C1" s="5"/>
      <c r="D1" s="5"/>
      <c r="E1" s="5"/>
      <c r="F1" s="5"/>
      <c r="G1" s="5"/>
      <c r="H1" s="5"/>
      <c r="I1" s="5"/>
      <c r="J1" s="5"/>
      <c r="K1" s="5"/>
    </row>
    <row r="2" s="13" customFormat="true" ht="25.5" hidden="false" customHeight="true" outlineLevel="0" collapsed="false">
      <c r="A2" s="7"/>
      <c r="B2" s="8"/>
      <c r="C2" s="9" t="s">
        <v>0</v>
      </c>
      <c r="D2" s="9"/>
      <c r="E2" s="9"/>
      <c r="F2" s="10" t="s">
        <v>1</v>
      </c>
      <c r="G2" s="11" t="s">
        <v>2</v>
      </c>
      <c r="H2" s="12" t="s">
        <v>3</v>
      </c>
      <c r="I2" s="10" t="s">
        <v>4</v>
      </c>
      <c r="J2" s="10"/>
      <c r="K2" s="10"/>
    </row>
    <row r="3" s="13" customFormat="true" ht="12.75" hidden="false" customHeight="true" outlineLevel="0" collapsed="false">
      <c r="A3" s="15"/>
      <c r="B3" s="16" t="s">
        <v>5</v>
      </c>
      <c r="C3" s="17" t="s">
        <v>52</v>
      </c>
      <c r="D3" s="17" t="s">
        <v>6</v>
      </c>
      <c r="E3" s="17" t="s">
        <v>7</v>
      </c>
      <c r="F3" s="18" t="s">
        <v>8</v>
      </c>
      <c r="G3" s="18"/>
      <c r="H3" s="18"/>
      <c r="I3" s="17" t="s">
        <v>9</v>
      </c>
      <c r="J3" s="17" t="s">
        <v>10</v>
      </c>
      <c r="K3" s="17" t="s">
        <v>11</v>
      </c>
    </row>
    <row r="4" s="36" customFormat="true" ht="12.75" hidden="false" customHeight="true" outlineLevel="0" collapsed="false">
      <c r="A4" s="34"/>
      <c r="B4" s="51" t="s">
        <v>30</v>
      </c>
      <c r="C4" s="52" t="n">
        <f aca="false">SUM(C5:C7)</f>
        <v>0</v>
      </c>
      <c r="D4" s="52" t="n">
        <f aca="false">SUM(D5:D7)</f>
        <v>0</v>
      </c>
      <c r="E4" s="52" t="n">
        <f aca="false">SUM(E5:E7)</f>
        <v>0</v>
      </c>
      <c r="F4" s="53" t="n">
        <f aca="false">SUM(F5:F7)</f>
        <v>0</v>
      </c>
      <c r="G4" s="52" t="n">
        <f aca="false">SUM(G5:G7)</f>
        <v>0</v>
      </c>
      <c r="H4" s="54" t="n">
        <f aca="false">SUM(H5:H7)</f>
        <v>0</v>
      </c>
      <c r="I4" s="52" t="n">
        <f aca="false">SUM(I5:I7)</f>
        <v>0</v>
      </c>
      <c r="J4" s="52" t="n">
        <f aca="false">SUM(J5:J7)</f>
        <v>0</v>
      </c>
      <c r="K4" s="52" t="n">
        <f aca="false">SUM(K5:K7)</f>
        <v>0</v>
      </c>
      <c r="AA4" s="25" t="s">
        <v>14</v>
      </c>
    </row>
    <row r="5" s="13" customFormat="true" ht="12.75" hidden="false" customHeight="true" outlineLevel="0" collapsed="false">
      <c r="A5" s="37"/>
      <c r="B5" s="55" t="s">
        <v>31</v>
      </c>
      <c r="C5" s="23" t="n">
        <f aca="false">'[1]9'!C$985</f>
        <v>0</v>
      </c>
      <c r="D5" s="22" t="n">
        <f aca="false">'[1]9'!D$985</f>
        <v>0</v>
      </c>
      <c r="E5" s="22" t="n">
        <f aca="false">'[1]9'!E$985</f>
        <v>0</v>
      </c>
      <c r="F5" s="23" t="n">
        <f aca="false">'[1]9'!F$985</f>
        <v>0</v>
      </c>
      <c r="G5" s="22" t="n">
        <f aca="false">'[1]9'!G$985</f>
        <v>0</v>
      </c>
      <c r="H5" s="24" t="n">
        <f aca="false">'[1]9'!H$985</f>
        <v>0</v>
      </c>
      <c r="I5" s="22" t="n">
        <f aca="false">'[1]9'!P$985</f>
        <v>0</v>
      </c>
      <c r="J5" s="22" t="n">
        <f aca="false">'[1]9'!Y$985</f>
        <v>0</v>
      </c>
      <c r="K5" s="24" t="n">
        <f aca="false">'[1]9'!AA$985</f>
        <v>0</v>
      </c>
      <c r="AA5" s="27"/>
    </row>
    <row r="6" s="13" customFormat="true" ht="12.75" hidden="false" customHeight="true" outlineLevel="0" collapsed="false">
      <c r="A6" s="20"/>
      <c r="B6" s="55" t="s">
        <v>32</v>
      </c>
      <c r="C6" s="28" t="n">
        <f aca="false">'[1]9'!C$988</f>
        <v>0</v>
      </c>
      <c r="D6" s="29" t="n">
        <f aca="false">'[1]9'!D$988</f>
        <v>0</v>
      </c>
      <c r="E6" s="29" t="n">
        <f aca="false">'[1]9'!E$988</f>
        <v>0</v>
      </c>
      <c r="F6" s="28" t="n">
        <f aca="false">'[1]9'!F$988</f>
        <v>0</v>
      </c>
      <c r="G6" s="29" t="n">
        <f aca="false">'[1]9'!G$988</f>
        <v>0</v>
      </c>
      <c r="H6" s="30" t="n">
        <f aca="false">'[1]9'!H$988</f>
        <v>0</v>
      </c>
      <c r="I6" s="29" t="n">
        <f aca="false">'[1]9'!P$988</f>
        <v>0</v>
      </c>
      <c r="J6" s="29" t="n">
        <f aca="false">'[1]9'!Y$988</f>
        <v>0</v>
      </c>
      <c r="K6" s="30" t="n">
        <f aca="false">'[1]9'!AA$988</f>
        <v>0</v>
      </c>
      <c r="AA6" s="25" t="s">
        <v>17</v>
      </c>
    </row>
    <row r="7" s="13" customFormat="true" ht="12.75" hidden="false" customHeight="true" outlineLevel="0" collapsed="false">
      <c r="A7" s="37"/>
      <c r="B7" s="55" t="s">
        <v>33</v>
      </c>
      <c r="C7" s="31" t="n">
        <f aca="false">'[1]9'!C$1027</f>
        <v>0</v>
      </c>
      <c r="D7" s="32" t="n">
        <f aca="false">'[1]9'!D$1027</f>
        <v>0</v>
      </c>
      <c r="E7" s="32" t="n">
        <f aca="false">'[1]9'!E$1027</f>
        <v>0</v>
      </c>
      <c r="F7" s="31" t="n">
        <f aca="false">'[1]9'!F$1027</f>
        <v>0</v>
      </c>
      <c r="G7" s="32" t="n">
        <f aca="false">'[1]9'!G$1027</f>
        <v>0</v>
      </c>
      <c r="H7" s="33" t="n">
        <f aca="false">'[1]9'!H$1027</f>
        <v>0</v>
      </c>
      <c r="I7" s="32" t="n">
        <f aca="false">'[1]9'!P$1027</f>
        <v>0</v>
      </c>
      <c r="J7" s="32" t="n">
        <f aca="false">'[1]9'!Y$1027</f>
        <v>0</v>
      </c>
      <c r="K7" s="33" t="n">
        <f aca="false">'[1]9'!AA$1027</f>
        <v>0</v>
      </c>
      <c r="AA7" s="27"/>
    </row>
    <row r="8" s="36" customFormat="true" ht="12.75" hidden="false" customHeight="true" outlineLevel="0" collapsed="false">
      <c r="A8" s="56"/>
      <c r="B8" s="57" t="s">
        <v>34</v>
      </c>
      <c r="C8" s="52" t="n">
        <f aca="false">SUM(C9:C15)</f>
        <v>0</v>
      </c>
      <c r="D8" s="52" t="n">
        <f aca="false">SUM(D9:D15)</f>
        <v>0</v>
      </c>
      <c r="E8" s="52" t="n">
        <f aca="false">SUM(E9:E15)</f>
        <v>0</v>
      </c>
      <c r="F8" s="53" t="n">
        <f aca="false">SUM(F9:F15)</f>
        <v>0</v>
      </c>
      <c r="G8" s="52" t="n">
        <f aca="false">SUM(G9:G15)</f>
        <v>0</v>
      </c>
      <c r="H8" s="54" t="n">
        <f aca="false">SUM(H9:H15)</f>
        <v>0</v>
      </c>
      <c r="I8" s="52" t="n">
        <f aca="false">SUM(I9:I15)</f>
        <v>0</v>
      </c>
      <c r="J8" s="52" t="n">
        <f aca="false">SUM(J9:J15)</f>
        <v>0</v>
      </c>
      <c r="K8" s="52" t="n">
        <f aca="false">SUM(K9:K15)</f>
        <v>0</v>
      </c>
      <c r="AA8" s="25" t="s">
        <v>20</v>
      </c>
    </row>
    <row r="9" s="13" customFormat="true" ht="12.75" hidden="false" customHeight="true" outlineLevel="0" collapsed="false">
      <c r="A9" s="37"/>
      <c r="B9" s="55" t="s">
        <v>35</v>
      </c>
      <c r="C9" s="23" t="n">
        <f aca="false">'[1]9'!C$1031</f>
        <v>0</v>
      </c>
      <c r="D9" s="22" t="n">
        <f aca="false">'[1]9'!D$1031</f>
        <v>0</v>
      </c>
      <c r="E9" s="22" t="n">
        <f aca="false">'[1]9'!E$1031</f>
        <v>0</v>
      </c>
      <c r="F9" s="23" t="n">
        <f aca="false">'[1]9'!F$1031</f>
        <v>0</v>
      </c>
      <c r="G9" s="22" t="n">
        <f aca="false">'[1]9'!G$1031</f>
        <v>0</v>
      </c>
      <c r="H9" s="24" t="n">
        <f aca="false">'[1]9'!H$1031</f>
        <v>0</v>
      </c>
      <c r="I9" s="22" t="n">
        <f aca="false">'[1]9'!P$1031</f>
        <v>0</v>
      </c>
      <c r="J9" s="22" t="n">
        <f aca="false">'[1]9'!Y$1031</f>
        <v>0</v>
      </c>
      <c r="K9" s="24" t="n">
        <f aca="false">'[1]9'!AA$1031</f>
        <v>0</v>
      </c>
    </row>
    <row r="10" s="13" customFormat="true" ht="12.75" hidden="false" customHeight="true" outlineLevel="0" collapsed="false">
      <c r="A10" s="37"/>
      <c r="B10" s="55" t="s">
        <v>36</v>
      </c>
      <c r="C10" s="28" t="n">
        <f aca="false">'[1]9'!C$1038</f>
        <v>0</v>
      </c>
      <c r="D10" s="29" t="n">
        <f aca="false">'[1]9'!D$1038</f>
        <v>0</v>
      </c>
      <c r="E10" s="29" t="n">
        <f aca="false">'[1]9'!E$1038</f>
        <v>0</v>
      </c>
      <c r="F10" s="28" t="n">
        <f aca="false">'[1]9'!F$1038</f>
        <v>0</v>
      </c>
      <c r="G10" s="29" t="n">
        <f aca="false">'[1]9'!G$1038</f>
        <v>0</v>
      </c>
      <c r="H10" s="30" t="n">
        <f aca="false">'[1]9'!H$1038</f>
        <v>0</v>
      </c>
      <c r="I10" s="29" t="n">
        <f aca="false">'[1]9'!P$1038</f>
        <v>0</v>
      </c>
      <c r="J10" s="29" t="n">
        <f aca="false">'[1]9'!Y$1038</f>
        <v>0</v>
      </c>
      <c r="K10" s="30" t="n">
        <f aca="false">'[1]9'!AA$1038</f>
        <v>0</v>
      </c>
    </row>
    <row r="11" s="13" customFormat="true" ht="12.75" hidden="false" customHeight="true" outlineLevel="0" collapsed="false">
      <c r="A11" s="37"/>
      <c r="B11" s="55" t="s">
        <v>37</v>
      </c>
      <c r="C11" s="28" t="n">
        <f aca="false">'[1]9'!C$1041</f>
        <v>0</v>
      </c>
      <c r="D11" s="29" t="n">
        <f aca="false">'[1]9'!D$1041</f>
        <v>0</v>
      </c>
      <c r="E11" s="29" t="n">
        <f aca="false">'[1]9'!E$1041</f>
        <v>0</v>
      </c>
      <c r="F11" s="28" t="n">
        <f aca="false">'[1]9'!F$1041</f>
        <v>0</v>
      </c>
      <c r="G11" s="29" t="n">
        <f aca="false">'[1]9'!G$1041</f>
        <v>0</v>
      </c>
      <c r="H11" s="30" t="n">
        <f aca="false">'[1]9'!H$1041</f>
        <v>0</v>
      </c>
      <c r="I11" s="29" t="n">
        <f aca="false">'[1]9'!P$1041</f>
        <v>0</v>
      </c>
      <c r="J11" s="29" t="n">
        <f aca="false">'[1]9'!Y$1041</f>
        <v>0</v>
      </c>
      <c r="K11" s="30" t="n">
        <f aca="false">'[1]9'!AA$1041</f>
        <v>0</v>
      </c>
    </row>
    <row r="12" s="13" customFormat="true" ht="12.75" hidden="false" customHeight="true" outlineLevel="0" collapsed="false">
      <c r="A12" s="20"/>
      <c r="B12" s="55" t="s">
        <v>38</v>
      </c>
      <c r="C12" s="28" t="n">
        <f aca="false">'[1]9'!C$1042</f>
        <v>0</v>
      </c>
      <c r="D12" s="29" t="n">
        <f aca="false">'[1]9'!D$1042</f>
        <v>0</v>
      </c>
      <c r="E12" s="29" t="n">
        <f aca="false">'[1]9'!E$1042</f>
        <v>0</v>
      </c>
      <c r="F12" s="28" t="n">
        <f aca="false">'[1]9'!F$1042</f>
        <v>0</v>
      </c>
      <c r="G12" s="29" t="n">
        <f aca="false">'[1]9'!G$1042</f>
        <v>0</v>
      </c>
      <c r="H12" s="30" t="n">
        <f aca="false">'[1]9'!H$1042</f>
        <v>0</v>
      </c>
      <c r="I12" s="29" t="n">
        <f aca="false">'[1]9'!P$1042</f>
        <v>0</v>
      </c>
      <c r="J12" s="29" t="n">
        <f aca="false">'[1]9'!Y$1042</f>
        <v>0</v>
      </c>
      <c r="K12" s="30" t="n">
        <f aca="false">'[1]9'!AA$1042</f>
        <v>0</v>
      </c>
    </row>
    <row r="13" s="13" customFormat="true" ht="12.75" hidden="false" customHeight="true" outlineLevel="0" collapsed="false">
      <c r="A13" s="37"/>
      <c r="B13" s="55" t="s">
        <v>39</v>
      </c>
      <c r="C13" s="28" t="n">
        <f aca="false">'[1]9'!C$1043</f>
        <v>0</v>
      </c>
      <c r="D13" s="29" t="n">
        <f aca="false">'[1]9'!D$1043</f>
        <v>0</v>
      </c>
      <c r="E13" s="29" t="n">
        <f aca="false">'[1]9'!E$1043</f>
        <v>0</v>
      </c>
      <c r="F13" s="28" t="n">
        <f aca="false">'[1]9'!F$1043</f>
        <v>0</v>
      </c>
      <c r="G13" s="29" t="n">
        <f aca="false">'[1]9'!G$1043</f>
        <v>0</v>
      </c>
      <c r="H13" s="30" t="n">
        <f aca="false">'[1]9'!H$1043</f>
        <v>0</v>
      </c>
      <c r="I13" s="29" t="n">
        <f aca="false">'[1]9'!P$1043</f>
        <v>0</v>
      </c>
      <c r="J13" s="29" t="n">
        <f aca="false">'[1]9'!Y$1043</f>
        <v>0</v>
      </c>
      <c r="K13" s="30" t="n">
        <f aca="false">'[1]9'!AA$1043</f>
        <v>0</v>
      </c>
    </row>
    <row r="14" s="13" customFormat="true" ht="12.75" hidden="false" customHeight="true" outlineLevel="0" collapsed="false">
      <c r="A14" s="37"/>
      <c r="B14" s="55" t="s">
        <v>40</v>
      </c>
      <c r="C14" s="28" t="n">
        <f aca="false">'[1]9'!C$1050</f>
        <v>0</v>
      </c>
      <c r="D14" s="29" t="n">
        <f aca="false">'[1]9'!D$1050</f>
        <v>0</v>
      </c>
      <c r="E14" s="29" t="n">
        <f aca="false">'[1]9'!E$1050</f>
        <v>0</v>
      </c>
      <c r="F14" s="28" t="n">
        <f aca="false">'[1]9'!F$1050</f>
        <v>0</v>
      </c>
      <c r="G14" s="29" t="n">
        <f aca="false">'[1]9'!G$1050</f>
        <v>0</v>
      </c>
      <c r="H14" s="30" t="n">
        <f aca="false">'[1]9'!H$1050</f>
        <v>0</v>
      </c>
      <c r="I14" s="29" t="n">
        <f aca="false">'[1]9'!P$1050</f>
        <v>0</v>
      </c>
      <c r="J14" s="29" t="n">
        <f aca="false">'[1]9'!Y$1050</f>
        <v>0</v>
      </c>
      <c r="K14" s="30" t="n">
        <f aca="false">'[1]9'!AA$1050</f>
        <v>0</v>
      </c>
    </row>
    <row r="15" s="13" customFormat="true" ht="12.75" hidden="false" customHeight="true" outlineLevel="0" collapsed="false">
      <c r="A15" s="37"/>
      <c r="B15" s="55" t="s">
        <v>41</v>
      </c>
      <c r="C15" s="31" t="n">
        <f aca="false">'[1]9'!C$1051</f>
        <v>0</v>
      </c>
      <c r="D15" s="32" t="n">
        <f aca="false">'[1]9'!D$1051</f>
        <v>0</v>
      </c>
      <c r="E15" s="32" t="n">
        <f aca="false">'[1]9'!E$1051</f>
        <v>0</v>
      </c>
      <c r="F15" s="31" t="n">
        <f aca="false">'[1]9'!F$1051</f>
        <v>0</v>
      </c>
      <c r="G15" s="32" t="n">
        <f aca="false">'[1]9'!G$1051</f>
        <v>0</v>
      </c>
      <c r="H15" s="33" t="n">
        <f aca="false">'[1]9'!H$1051</f>
        <v>0</v>
      </c>
      <c r="I15" s="32" t="n">
        <f aca="false">'[1]9'!P$1051</f>
        <v>0</v>
      </c>
      <c r="J15" s="32" t="n">
        <f aca="false">'[1]9'!Y$1051</f>
        <v>0</v>
      </c>
      <c r="K15" s="33" t="n">
        <f aca="false">'[1]9'!AA$1051</f>
        <v>0</v>
      </c>
    </row>
    <row r="16" s="36" customFormat="true" ht="12.75" hidden="false" customHeight="true" outlineLevel="0" collapsed="false">
      <c r="A16" s="56"/>
      <c r="B16" s="57" t="s">
        <v>42</v>
      </c>
      <c r="C16" s="52" t="n">
        <f aca="false">SUM(C17:C23)</f>
        <v>0</v>
      </c>
      <c r="D16" s="52" t="n">
        <f aca="false">SUM(D17:D23)</f>
        <v>0</v>
      </c>
      <c r="E16" s="52" t="n">
        <f aca="false">SUM(E17:E23)</f>
        <v>0</v>
      </c>
      <c r="F16" s="53" t="n">
        <f aca="false">SUM(F17:F23)</f>
        <v>0</v>
      </c>
      <c r="G16" s="52" t="n">
        <f aca="false">SUM(G17:G23)</f>
        <v>0</v>
      </c>
      <c r="H16" s="54" t="n">
        <f aca="false">SUM(H17:H23)</f>
        <v>0</v>
      </c>
      <c r="I16" s="52" t="n">
        <f aca="false">SUM(I17:I23)</f>
        <v>0</v>
      </c>
      <c r="J16" s="52" t="n">
        <f aca="false">SUM(J17:J23)</f>
        <v>0</v>
      </c>
      <c r="K16" s="52" t="n">
        <f aca="false">SUM(K17:K23)</f>
        <v>0</v>
      </c>
    </row>
    <row r="17" s="13" customFormat="true" ht="12.75" hidden="false" customHeight="true" outlineLevel="0" collapsed="false">
      <c r="A17" s="37"/>
      <c r="B17" s="55" t="s">
        <v>43</v>
      </c>
      <c r="C17" s="23" t="n">
        <f aca="false">'[1]9'!C$1055</f>
        <v>0</v>
      </c>
      <c r="D17" s="22" t="n">
        <f aca="false">'[1]9'!D$1055</f>
        <v>0</v>
      </c>
      <c r="E17" s="22" t="n">
        <f aca="false">'[1]9'!E$1055</f>
        <v>0</v>
      </c>
      <c r="F17" s="23" t="n">
        <f aca="false">'[1]9'!F$1055</f>
        <v>0</v>
      </c>
      <c r="G17" s="22" t="n">
        <f aca="false">'[1]9'!G$1055</f>
        <v>0</v>
      </c>
      <c r="H17" s="24" t="n">
        <f aca="false">'[1]9'!H$1055</f>
        <v>0</v>
      </c>
      <c r="I17" s="22" t="n">
        <f aca="false">'[1]9'!P$1055</f>
        <v>0</v>
      </c>
      <c r="J17" s="22" t="n">
        <f aca="false">'[1]9'!Y$1055</f>
        <v>0</v>
      </c>
      <c r="K17" s="24" t="n">
        <f aca="false">'[1]9'!AA$1055</f>
        <v>0</v>
      </c>
    </row>
    <row r="18" s="13" customFormat="true" ht="12.75" hidden="false" customHeight="true" outlineLevel="0" collapsed="false">
      <c r="A18" s="37"/>
      <c r="B18" s="55" t="s">
        <v>44</v>
      </c>
      <c r="C18" s="28" t="n">
        <f aca="false">'[1]9'!C$1058</f>
        <v>0</v>
      </c>
      <c r="D18" s="29" t="n">
        <f aca="false">'[1]9'!D$1058</f>
        <v>0</v>
      </c>
      <c r="E18" s="29" t="n">
        <f aca="false">'[1]9'!E$1058</f>
        <v>0</v>
      </c>
      <c r="F18" s="28" t="n">
        <f aca="false">'[1]9'!F$1058</f>
        <v>0</v>
      </c>
      <c r="G18" s="29" t="n">
        <f aca="false">'[1]9'!G$1058</f>
        <v>0</v>
      </c>
      <c r="H18" s="30" t="n">
        <f aca="false">'[1]9'!H$1058</f>
        <v>0</v>
      </c>
      <c r="I18" s="29" t="n">
        <f aca="false">'[1]9'!P$1058</f>
        <v>0</v>
      </c>
      <c r="J18" s="29" t="n">
        <f aca="false">'[1]9'!Y$1058</f>
        <v>0</v>
      </c>
      <c r="K18" s="30" t="n">
        <f aca="false">'[1]9'!AA$1058</f>
        <v>0</v>
      </c>
    </row>
    <row r="19" s="13" customFormat="true" ht="12.75" hidden="false" customHeight="true" outlineLevel="0" collapsed="false">
      <c r="A19" s="37"/>
      <c r="B19" s="55" t="s">
        <v>45</v>
      </c>
      <c r="C19" s="28" t="n">
        <f aca="false">'[1]9'!C$1061</f>
        <v>0</v>
      </c>
      <c r="D19" s="29" t="n">
        <f aca="false">'[1]9'!D$1061</f>
        <v>0</v>
      </c>
      <c r="E19" s="29" t="n">
        <f aca="false">'[1]9'!E$1061</f>
        <v>0</v>
      </c>
      <c r="F19" s="28" t="n">
        <f aca="false">'[1]9'!F$1061</f>
        <v>0</v>
      </c>
      <c r="G19" s="29" t="n">
        <f aca="false">'[1]9'!G$1061</f>
        <v>0</v>
      </c>
      <c r="H19" s="30" t="n">
        <f aca="false">'[1]9'!H$1061</f>
        <v>0</v>
      </c>
      <c r="I19" s="29" t="n">
        <f aca="false">'[1]9'!P$1061</f>
        <v>0</v>
      </c>
      <c r="J19" s="29" t="n">
        <f aca="false">'[1]9'!Y$1061</f>
        <v>0</v>
      </c>
      <c r="K19" s="30" t="n">
        <f aca="false">'[1]9'!AA$1061</f>
        <v>0</v>
      </c>
    </row>
    <row r="20" s="13" customFormat="true" ht="12.75" hidden="false" customHeight="true" outlineLevel="0" collapsed="false">
      <c r="A20" s="37"/>
      <c r="B20" s="55" t="s">
        <v>46</v>
      </c>
      <c r="C20" s="28" t="n">
        <f aca="false">'[1]9'!C$1062</f>
        <v>0</v>
      </c>
      <c r="D20" s="29" t="n">
        <f aca="false">'[1]9'!D$1062</f>
        <v>0</v>
      </c>
      <c r="E20" s="29" t="n">
        <f aca="false">'[1]9'!E$1062</f>
        <v>0</v>
      </c>
      <c r="F20" s="28" t="n">
        <f aca="false">'[1]9'!F$1062</f>
        <v>0</v>
      </c>
      <c r="G20" s="29" t="n">
        <f aca="false">'[1]9'!G$1062</f>
        <v>0</v>
      </c>
      <c r="H20" s="30" t="n">
        <f aca="false">'[1]9'!H$1062</f>
        <v>0</v>
      </c>
      <c r="I20" s="29" t="n">
        <f aca="false">'[1]9'!P$1062</f>
        <v>0</v>
      </c>
      <c r="J20" s="29" t="n">
        <f aca="false">'[1]9'!Y$1062</f>
        <v>0</v>
      </c>
      <c r="K20" s="30" t="n">
        <f aca="false">'[1]9'!AA$1062</f>
        <v>0</v>
      </c>
    </row>
    <row r="21" s="13" customFormat="true" ht="12.75" hidden="false" customHeight="true" outlineLevel="0" collapsed="false">
      <c r="A21" s="37"/>
      <c r="B21" s="55" t="s">
        <v>47</v>
      </c>
      <c r="C21" s="28" t="n">
        <f aca="false">'[1]9'!C$1063</f>
        <v>0</v>
      </c>
      <c r="D21" s="29" t="n">
        <f aca="false">'[1]9'!D$1063</f>
        <v>0</v>
      </c>
      <c r="E21" s="29" t="n">
        <f aca="false">'[1]9'!E$1063</f>
        <v>0</v>
      </c>
      <c r="F21" s="28" t="n">
        <f aca="false">'[1]9'!F$1063</f>
        <v>0</v>
      </c>
      <c r="G21" s="29" t="n">
        <f aca="false">'[1]9'!G$1063</f>
        <v>0</v>
      </c>
      <c r="H21" s="30" t="n">
        <f aca="false">'[1]9'!H$1063</f>
        <v>0</v>
      </c>
      <c r="I21" s="29" t="n">
        <f aca="false">'[1]9'!P$1063</f>
        <v>0</v>
      </c>
      <c r="J21" s="29" t="n">
        <f aca="false">'[1]9'!Y$1063</f>
        <v>0</v>
      </c>
      <c r="K21" s="30" t="n">
        <f aca="false">'[1]9'!AA$1063</f>
        <v>0</v>
      </c>
    </row>
    <row r="22" s="13" customFormat="true" ht="12.75" hidden="false" customHeight="true" outlineLevel="0" collapsed="false">
      <c r="A22" s="37"/>
      <c r="B22" s="55" t="s">
        <v>48</v>
      </c>
      <c r="C22" s="28" t="n">
        <f aca="false">'[1]9'!C$1064</f>
        <v>0</v>
      </c>
      <c r="D22" s="29" t="n">
        <f aca="false">'[1]9'!D$1064</f>
        <v>0</v>
      </c>
      <c r="E22" s="29" t="n">
        <f aca="false">'[1]9'!E$1064</f>
        <v>0</v>
      </c>
      <c r="F22" s="28" t="n">
        <f aca="false">'[1]9'!F$1064</f>
        <v>0</v>
      </c>
      <c r="G22" s="29" t="n">
        <f aca="false">'[1]9'!G$1064</f>
        <v>0</v>
      </c>
      <c r="H22" s="30" t="n">
        <f aca="false">'[1]9'!H$1064</f>
        <v>0</v>
      </c>
      <c r="I22" s="29" t="n">
        <f aca="false">'[1]9'!P$1064</f>
        <v>0</v>
      </c>
      <c r="J22" s="29" t="n">
        <f aca="false">'[1]9'!Y$1064</f>
        <v>0</v>
      </c>
      <c r="K22" s="30" t="n">
        <f aca="false">'[1]9'!AA$1064</f>
        <v>0</v>
      </c>
    </row>
    <row r="23" s="13" customFormat="true" ht="12.75" hidden="false" customHeight="true" outlineLevel="0" collapsed="false">
      <c r="A23" s="20"/>
      <c r="B23" s="55" t="s">
        <v>49</v>
      </c>
      <c r="C23" s="31" t="n">
        <f aca="false">'[1]9'!C$1065</f>
        <v>0</v>
      </c>
      <c r="D23" s="32" t="n">
        <f aca="false">'[1]9'!D$1065</f>
        <v>0</v>
      </c>
      <c r="E23" s="32" t="n">
        <f aca="false">'[1]9'!E$1065</f>
        <v>0</v>
      </c>
      <c r="F23" s="31" t="n">
        <f aca="false">'[1]9'!F$1065</f>
        <v>0</v>
      </c>
      <c r="G23" s="32" t="n">
        <f aca="false">'[1]9'!G$1065</f>
        <v>0</v>
      </c>
      <c r="H23" s="33" t="n">
        <f aca="false">'[1]9'!H$1065</f>
        <v>0</v>
      </c>
      <c r="I23" s="32" t="n">
        <f aca="false">'[1]9'!P$1065</f>
        <v>0</v>
      </c>
      <c r="J23" s="32" t="n">
        <f aca="false">'[1]9'!Y$1065</f>
        <v>0</v>
      </c>
      <c r="K23" s="33" t="n">
        <f aca="false">'[1]9'!AA$1065</f>
        <v>0</v>
      </c>
    </row>
    <row r="24" s="13" customFormat="true" ht="12.75" hidden="false" customHeight="true" outlineLevel="0" collapsed="false">
      <c r="A24" s="37"/>
      <c r="B24" s="57" t="s">
        <v>50</v>
      </c>
      <c r="C24" s="52" t="n">
        <f aca="false">'[1]9'!C$1066</f>
        <v>0</v>
      </c>
      <c r="D24" s="52" t="n">
        <f aca="false">'[1]9'!D$1066</f>
        <v>0</v>
      </c>
      <c r="E24" s="52" t="n">
        <f aca="false">'[1]9'!E$1066</f>
        <v>0</v>
      </c>
      <c r="F24" s="53" t="n">
        <f aca="false">'[1]9'!F$1066</f>
        <v>0</v>
      </c>
      <c r="G24" s="52" t="n">
        <f aca="false">'[1]9'!G$1066</f>
        <v>0</v>
      </c>
      <c r="H24" s="54" t="n">
        <f aca="false">'[1]9'!H$1066</f>
        <v>0</v>
      </c>
      <c r="I24" s="52" t="n">
        <f aca="false">'[1]9'!P$1066</f>
        <v>0</v>
      </c>
      <c r="J24" s="52" t="n">
        <f aca="false">'[1]9'!Y$1066</f>
        <v>0</v>
      </c>
      <c r="K24" s="52" t="n">
        <f aca="false">'[1]9'!AA$1066</f>
        <v>0</v>
      </c>
    </row>
    <row r="25" s="13" customFormat="true" ht="5.1" hidden="false" customHeight="true" outlineLevel="0" collapsed="false">
      <c r="A25" s="37"/>
      <c r="B25" s="55"/>
      <c r="C25" s="58"/>
      <c r="D25" s="58"/>
      <c r="E25" s="58"/>
      <c r="F25" s="59"/>
      <c r="G25" s="58"/>
      <c r="H25" s="60"/>
      <c r="I25" s="58"/>
      <c r="J25" s="58"/>
      <c r="K25" s="58"/>
    </row>
    <row r="26" s="13" customFormat="true" ht="12.75" hidden="false" customHeight="true" outlineLevel="0" collapsed="false">
      <c r="A26" s="38"/>
      <c r="B26" s="39" t="s">
        <v>51</v>
      </c>
      <c r="C26" s="47" t="n">
        <f aca="false">+C4+C8+C16+C24</f>
        <v>0</v>
      </c>
      <c r="D26" s="47" t="n">
        <f aca="false">+D4+D8+D16+D24</f>
        <v>0</v>
      </c>
      <c r="E26" s="47" t="n">
        <f aca="false">+E4+E8+E16+E24</f>
        <v>0</v>
      </c>
      <c r="F26" s="48" t="n">
        <f aca="false">+F4+F8+F16+F24</f>
        <v>0</v>
      </c>
      <c r="G26" s="47" t="n">
        <f aca="false">+G4+G8+G16+G24</f>
        <v>0</v>
      </c>
      <c r="H26" s="49" t="n">
        <f aca="false">+H4+H8+H16+H24</f>
        <v>0</v>
      </c>
      <c r="I26" s="47" t="n">
        <f aca="false">+I4+I8+I16+I24</f>
        <v>0</v>
      </c>
      <c r="J26" s="47" t="n">
        <f aca="false">+J4+J8+J16+J24</f>
        <v>0</v>
      </c>
      <c r="K26" s="47" t="n">
        <f aca="false">+K4+K8+K16+K24</f>
        <v>0</v>
      </c>
    </row>
  </sheetData>
  <mergeCells count="3">
    <mergeCell ref="C2:E2"/>
    <mergeCell ref="I2:K2"/>
    <mergeCell ref="F3:H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71"/>
    <col collapsed="false" customWidth="true" hidden="false" outlineLevel="0" max="11" min="3" style="1" width="10.71"/>
    <col collapsed="false" customWidth="true" hidden="false" outlineLevel="0" max="25" min="12" style="1" width="9.14"/>
    <col collapsed="false" customWidth="true" hidden="false" outlineLevel="0" max="26" min="26" style="2" width="9.14"/>
    <col collapsed="false" customWidth="true" hidden="false" outlineLevel="0" max="1025" min="27" style="1" width="9.14"/>
  </cols>
  <sheetData>
    <row r="1" s="6" customFormat="true" ht="15.75" hidden="false" customHeight="true" outlineLevel="0" collapsed="false">
      <c r="A1" s="3" t="str">
        <f aca="false">"Table "&amp;AA5&amp;": Summary of payments and estimates by sub-programme: "&amp;'[1]9'!$B$15</f>
        <v>Table : Summary of payments and estimates by sub-programme: 0</v>
      </c>
      <c r="B1" s="4"/>
      <c r="C1" s="5"/>
      <c r="D1" s="5"/>
      <c r="E1" s="5"/>
      <c r="F1" s="5"/>
      <c r="G1" s="5"/>
      <c r="H1" s="5"/>
      <c r="I1" s="5"/>
      <c r="J1" s="5"/>
      <c r="K1" s="5"/>
      <c r="Z1" s="2"/>
    </row>
    <row r="2" s="13" customFormat="true" ht="25.5" hidden="false" customHeight="true" outlineLevel="0" collapsed="false">
      <c r="A2" s="7"/>
      <c r="B2" s="8"/>
      <c r="C2" s="9" t="s">
        <v>0</v>
      </c>
      <c r="D2" s="9"/>
      <c r="E2" s="9"/>
      <c r="F2" s="10" t="s">
        <v>1</v>
      </c>
      <c r="G2" s="11" t="s">
        <v>2</v>
      </c>
      <c r="H2" s="12" t="s">
        <v>3</v>
      </c>
      <c r="I2" s="10" t="s">
        <v>4</v>
      </c>
      <c r="J2" s="10"/>
      <c r="K2" s="10"/>
      <c r="Z2" s="14"/>
    </row>
    <row r="3" s="13" customFormat="true" ht="12.75" hidden="false" customHeight="true" outlineLevel="0" collapsed="false">
      <c r="A3" s="15"/>
      <c r="B3" s="16" t="s">
        <v>5</v>
      </c>
      <c r="C3" s="17" t="s">
        <v>52</v>
      </c>
      <c r="D3" s="17" t="s">
        <v>6</v>
      </c>
      <c r="E3" s="17" t="s">
        <v>7</v>
      </c>
      <c r="F3" s="18" t="s">
        <v>8</v>
      </c>
      <c r="G3" s="18"/>
      <c r="H3" s="18"/>
      <c r="I3" s="17" t="s">
        <v>9</v>
      </c>
      <c r="J3" s="17" t="s">
        <v>10</v>
      </c>
      <c r="K3" s="17" t="s">
        <v>11</v>
      </c>
      <c r="Z3" s="19" t="s">
        <v>28</v>
      </c>
    </row>
    <row r="4" s="13" customFormat="true" ht="12.75" hidden="false" customHeight="true" outlineLevel="0" collapsed="false">
      <c r="A4" s="37"/>
      <c r="B4" s="46" t="str">
        <f aca="false">"1. " &amp; '[1]9'!$B1113</f>
        <v>1. 0</v>
      </c>
      <c r="C4" s="29" t="n">
        <f aca="false">'[1]9'!$C1113</f>
        <v>0</v>
      </c>
      <c r="D4" s="29" t="n">
        <f aca="false">'[1]9'!$D1113</f>
        <v>0</v>
      </c>
      <c r="E4" s="29" t="n">
        <f aca="false">'[1]9'!$E1113</f>
        <v>0</v>
      </c>
      <c r="F4" s="23" t="n">
        <f aca="false">'[1]9'!$F1113</f>
        <v>0</v>
      </c>
      <c r="G4" s="22" t="n">
        <f aca="false">'[1]9'!$G1113</f>
        <v>0</v>
      </c>
      <c r="H4" s="24" t="n">
        <f aca="false">'[1]9'!$H1113</f>
        <v>0</v>
      </c>
      <c r="I4" s="29" t="n">
        <f aca="false">'[1]9'!$P1113</f>
        <v>0</v>
      </c>
      <c r="J4" s="29" t="n">
        <f aca="false">'[1]9'!$Y1113</f>
        <v>0</v>
      </c>
      <c r="K4" s="29" t="n">
        <f aca="false">'[1]9'!$AA1113</f>
        <v>0</v>
      </c>
      <c r="Z4" s="14" t="n">
        <f aca="false">IF(LEN(B4)&lt;6,0,1)</f>
        <v>0</v>
      </c>
      <c r="AA4" s="25" t="s">
        <v>14</v>
      </c>
    </row>
    <row r="5" s="13" customFormat="true" ht="12.75" hidden="false" customHeight="true" outlineLevel="0" collapsed="false">
      <c r="A5" s="37"/>
      <c r="B5" s="46" t="str">
        <f aca="false">"2. " &amp; '[1]9'!$B1114</f>
        <v>2. 0</v>
      </c>
      <c r="C5" s="29" t="n">
        <f aca="false">'[1]9'!$C1114</f>
        <v>0</v>
      </c>
      <c r="D5" s="29" t="n">
        <f aca="false">'[1]9'!$D1114</f>
        <v>0</v>
      </c>
      <c r="E5" s="29" t="n">
        <f aca="false">'[1]9'!$E1114</f>
        <v>0</v>
      </c>
      <c r="F5" s="28" t="n">
        <f aca="false">'[1]9'!$F1114</f>
        <v>0</v>
      </c>
      <c r="G5" s="29" t="n">
        <f aca="false">'[1]9'!$G1114</f>
        <v>0</v>
      </c>
      <c r="H5" s="30" t="n">
        <f aca="false">'[1]9'!$H1114</f>
        <v>0</v>
      </c>
      <c r="I5" s="29" t="n">
        <f aca="false">'[1]9'!$P1114</f>
        <v>0</v>
      </c>
      <c r="J5" s="29" t="n">
        <f aca="false">'[1]9'!$Y1114</f>
        <v>0</v>
      </c>
      <c r="K5" s="29" t="n">
        <f aca="false">'[1]9'!$AA1114</f>
        <v>0</v>
      </c>
      <c r="Z5" s="14" t="n">
        <f aca="false">IF(LEN(B5)&lt;6,0,1)</f>
        <v>0</v>
      </c>
      <c r="AA5" s="27"/>
    </row>
    <row r="6" s="13" customFormat="true" ht="12.75" hidden="false" customHeight="true" outlineLevel="0" collapsed="false">
      <c r="A6" s="37"/>
      <c r="B6" s="46" t="str">
        <f aca="false">"3. " &amp; '[1]9'!$B1115</f>
        <v>3. 0</v>
      </c>
      <c r="C6" s="29" t="n">
        <f aca="false">'[1]9'!$C1115</f>
        <v>0</v>
      </c>
      <c r="D6" s="29" t="n">
        <f aca="false">'[1]9'!$D1115</f>
        <v>0</v>
      </c>
      <c r="E6" s="29" t="n">
        <f aca="false">'[1]9'!$E1115</f>
        <v>0</v>
      </c>
      <c r="F6" s="28" t="n">
        <f aca="false">'[1]9'!$F1115</f>
        <v>0</v>
      </c>
      <c r="G6" s="29" t="n">
        <f aca="false">'[1]9'!$G1115</f>
        <v>0</v>
      </c>
      <c r="H6" s="30" t="n">
        <f aca="false">'[1]9'!$H1115</f>
        <v>0</v>
      </c>
      <c r="I6" s="29" t="n">
        <f aca="false">'[1]9'!$P1115</f>
        <v>0</v>
      </c>
      <c r="J6" s="29" t="n">
        <f aca="false">'[1]9'!$Y1115</f>
        <v>0</v>
      </c>
      <c r="K6" s="29" t="n">
        <f aca="false">'[1]9'!$AA1115</f>
        <v>0</v>
      </c>
      <c r="Z6" s="14" t="n">
        <f aca="false">IF(LEN(B6)&lt;6,0,1)</f>
        <v>0</v>
      </c>
      <c r="AA6" s="25" t="s">
        <v>17</v>
      </c>
    </row>
    <row r="7" s="13" customFormat="true" ht="12.75" hidden="false" customHeight="true" outlineLevel="0" collapsed="false">
      <c r="A7" s="37"/>
      <c r="B7" s="46" t="str">
        <f aca="false">"4. " &amp; '[1]9'!$B1116</f>
        <v>4. 0</v>
      </c>
      <c r="C7" s="29" t="n">
        <f aca="false">'[1]9'!$C1116</f>
        <v>0</v>
      </c>
      <c r="D7" s="29" t="n">
        <f aca="false">'[1]9'!$D1116</f>
        <v>0</v>
      </c>
      <c r="E7" s="29" t="n">
        <f aca="false">'[1]9'!$E1116</f>
        <v>0</v>
      </c>
      <c r="F7" s="28" t="n">
        <f aca="false">'[1]9'!$F1116</f>
        <v>0</v>
      </c>
      <c r="G7" s="29" t="n">
        <f aca="false">'[1]9'!$G1116</f>
        <v>0</v>
      </c>
      <c r="H7" s="30" t="n">
        <f aca="false">'[1]9'!$H1116</f>
        <v>0</v>
      </c>
      <c r="I7" s="29" t="n">
        <f aca="false">'[1]9'!$P1116</f>
        <v>0</v>
      </c>
      <c r="J7" s="29" t="n">
        <f aca="false">'[1]9'!$Y1116</f>
        <v>0</v>
      </c>
      <c r="K7" s="29" t="n">
        <f aca="false">'[1]9'!$AA1116</f>
        <v>0</v>
      </c>
      <c r="Z7" s="14" t="n">
        <f aca="false">IF(LEN(B7)&lt;6,0,1)</f>
        <v>0</v>
      </c>
      <c r="AA7" s="27"/>
    </row>
    <row r="8" s="13" customFormat="true" ht="12.75" hidden="false" customHeight="true" outlineLevel="0" collapsed="false">
      <c r="A8" s="37"/>
      <c r="B8" s="46" t="str">
        <f aca="false">"5. " &amp; '[1]9'!$B1117</f>
        <v>5. 0</v>
      </c>
      <c r="C8" s="29" t="n">
        <f aca="false">'[1]9'!$C1117</f>
        <v>0</v>
      </c>
      <c r="D8" s="29" t="n">
        <f aca="false">'[1]9'!$D1117</f>
        <v>0</v>
      </c>
      <c r="E8" s="29" t="n">
        <f aca="false">'[1]9'!$E1117</f>
        <v>0</v>
      </c>
      <c r="F8" s="28" t="n">
        <f aca="false">'[1]9'!$F1117</f>
        <v>0</v>
      </c>
      <c r="G8" s="29" t="n">
        <f aca="false">'[1]9'!$G1117</f>
        <v>0</v>
      </c>
      <c r="H8" s="30" t="n">
        <f aca="false">'[1]9'!$H1117</f>
        <v>0</v>
      </c>
      <c r="I8" s="29" t="n">
        <f aca="false">'[1]9'!$P1117</f>
        <v>0</v>
      </c>
      <c r="J8" s="29" t="n">
        <f aca="false">'[1]9'!$Y1117</f>
        <v>0</v>
      </c>
      <c r="K8" s="29" t="n">
        <f aca="false">'[1]9'!$AA1117</f>
        <v>0</v>
      </c>
      <c r="Z8" s="14" t="n">
        <f aca="false">IF(LEN(B8)&lt;6,0,1)</f>
        <v>0</v>
      </c>
      <c r="AA8" s="25" t="s">
        <v>20</v>
      </c>
    </row>
    <row r="9" s="13" customFormat="true" ht="12.75" hidden="false" customHeight="true" outlineLevel="0" collapsed="false">
      <c r="A9" s="37"/>
      <c r="B9" s="46" t="str">
        <f aca="false">"6. " &amp; '[1]9'!$B1118</f>
        <v>6. 0</v>
      </c>
      <c r="C9" s="29" t="n">
        <f aca="false">'[1]9'!$C1118</f>
        <v>0</v>
      </c>
      <c r="D9" s="29" t="n">
        <f aca="false">'[1]9'!$D1118</f>
        <v>0</v>
      </c>
      <c r="E9" s="29" t="n">
        <f aca="false">'[1]9'!$E1118</f>
        <v>0</v>
      </c>
      <c r="F9" s="28" t="n">
        <f aca="false">'[1]9'!$F1118</f>
        <v>0</v>
      </c>
      <c r="G9" s="29" t="n">
        <f aca="false">'[1]9'!$G1118</f>
        <v>0</v>
      </c>
      <c r="H9" s="30" t="n">
        <f aca="false">'[1]9'!$H1118</f>
        <v>0</v>
      </c>
      <c r="I9" s="29" t="n">
        <f aca="false">'[1]9'!$P1118</f>
        <v>0</v>
      </c>
      <c r="J9" s="29" t="n">
        <f aca="false">'[1]9'!$Y1118</f>
        <v>0</v>
      </c>
      <c r="K9" s="29" t="n">
        <f aca="false">'[1]9'!$AA1118</f>
        <v>0</v>
      </c>
      <c r="Z9" s="14" t="n">
        <f aca="false">IF(LEN(B9)&lt;6,0,1)</f>
        <v>0</v>
      </c>
    </row>
    <row r="10" s="13" customFormat="true" ht="12.75" hidden="false" customHeight="true" outlineLevel="0" collapsed="false">
      <c r="A10" s="37"/>
      <c r="B10" s="46" t="str">
        <f aca="false">"7. " &amp; '[1]9'!$B1119</f>
        <v>7. 0</v>
      </c>
      <c r="C10" s="29" t="n">
        <f aca="false">'[1]9'!$C1119</f>
        <v>0</v>
      </c>
      <c r="D10" s="29" t="n">
        <f aca="false">'[1]9'!$D1119</f>
        <v>0</v>
      </c>
      <c r="E10" s="29" t="n">
        <f aca="false">'[1]9'!$E1119</f>
        <v>0</v>
      </c>
      <c r="F10" s="28" t="n">
        <f aca="false">'[1]9'!$F1119</f>
        <v>0</v>
      </c>
      <c r="G10" s="29" t="n">
        <f aca="false">'[1]9'!$G1119</f>
        <v>0</v>
      </c>
      <c r="H10" s="30" t="n">
        <f aca="false">'[1]9'!$H1119</f>
        <v>0</v>
      </c>
      <c r="I10" s="29" t="n">
        <f aca="false">'[1]9'!$P1119</f>
        <v>0</v>
      </c>
      <c r="J10" s="29" t="n">
        <f aca="false">'[1]9'!$Y1119</f>
        <v>0</v>
      </c>
      <c r="K10" s="29" t="n">
        <f aca="false">'[1]9'!$AA1119</f>
        <v>0</v>
      </c>
      <c r="Z10" s="14" t="n">
        <f aca="false">IF(LEN(B10)&lt;6,0,1)</f>
        <v>0</v>
      </c>
    </row>
    <row r="11" s="13" customFormat="true" ht="12.75" hidden="false" customHeight="true" outlineLevel="0" collapsed="false">
      <c r="A11" s="37"/>
      <c r="B11" s="46" t="str">
        <f aca="false">"8. " &amp; '[1]9'!$B1120</f>
        <v>8. 0</v>
      </c>
      <c r="C11" s="29" t="n">
        <f aca="false">'[1]9'!$C1120</f>
        <v>0</v>
      </c>
      <c r="D11" s="29" t="n">
        <f aca="false">'[1]9'!$D1120</f>
        <v>0</v>
      </c>
      <c r="E11" s="29" t="n">
        <f aca="false">'[1]9'!$E1120</f>
        <v>0</v>
      </c>
      <c r="F11" s="28" t="n">
        <f aca="false">'[1]9'!$F1120</f>
        <v>0</v>
      </c>
      <c r="G11" s="29" t="n">
        <f aca="false">'[1]9'!$G1120</f>
        <v>0</v>
      </c>
      <c r="H11" s="30" t="n">
        <f aca="false">'[1]9'!$H1120</f>
        <v>0</v>
      </c>
      <c r="I11" s="29" t="n">
        <f aca="false">'[1]9'!$P1120</f>
        <v>0</v>
      </c>
      <c r="J11" s="29" t="n">
        <f aca="false">'[1]9'!$Y1120</f>
        <v>0</v>
      </c>
      <c r="K11" s="29" t="n">
        <f aca="false">'[1]9'!$AA1120</f>
        <v>0</v>
      </c>
      <c r="Z11" s="14" t="n">
        <f aca="false">IF(LEN(B11)&lt;6,0,1)</f>
        <v>0</v>
      </c>
    </row>
    <row r="12" s="13" customFormat="true" ht="12.75" hidden="false" customHeight="true" outlineLevel="0" collapsed="false">
      <c r="A12" s="37"/>
      <c r="B12" s="46" t="str">
        <f aca="false">"9. " &amp; '[1]9'!$B1121</f>
        <v>9. 0</v>
      </c>
      <c r="C12" s="29" t="n">
        <f aca="false">'[1]9'!$C1121</f>
        <v>0</v>
      </c>
      <c r="D12" s="29" t="n">
        <f aca="false">'[1]9'!$D1121</f>
        <v>0</v>
      </c>
      <c r="E12" s="29" t="n">
        <f aca="false">'[1]9'!$E1121</f>
        <v>0</v>
      </c>
      <c r="F12" s="28" t="n">
        <f aca="false">'[1]9'!$F1121</f>
        <v>0</v>
      </c>
      <c r="G12" s="29" t="n">
        <f aca="false">'[1]9'!$G1121</f>
        <v>0</v>
      </c>
      <c r="H12" s="30" t="n">
        <f aca="false">'[1]9'!$H1121</f>
        <v>0</v>
      </c>
      <c r="I12" s="29" t="n">
        <f aca="false">'[1]9'!$P1121</f>
        <v>0</v>
      </c>
      <c r="J12" s="29" t="n">
        <f aca="false">'[1]9'!$Y1121</f>
        <v>0</v>
      </c>
      <c r="K12" s="29" t="n">
        <f aca="false">'[1]9'!$AA1121</f>
        <v>0</v>
      </c>
      <c r="Z12" s="14" t="n">
        <f aca="false">IF(LEN(B12)&lt;6,0,1)</f>
        <v>0</v>
      </c>
    </row>
    <row r="13" s="13" customFormat="true" ht="12.75" hidden="false" customHeight="true" outlineLevel="0" collapsed="false">
      <c r="A13" s="37"/>
      <c r="B13" s="46" t="str">
        <f aca="false">"10. " &amp; '[1]9'!$B1122</f>
        <v>10. 0</v>
      </c>
      <c r="C13" s="29" t="n">
        <f aca="false">'[1]9'!$C1122</f>
        <v>0</v>
      </c>
      <c r="D13" s="29" t="n">
        <f aca="false">'[1]9'!$D1122</f>
        <v>0</v>
      </c>
      <c r="E13" s="29" t="n">
        <f aca="false">'[1]9'!$E1122</f>
        <v>0</v>
      </c>
      <c r="F13" s="28" t="n">
        <f aca="false">'[1]9'!$F1122</f>
        <v>0</v>
      </c>
      <c r="G13" s="29" t="n">
        <f aca="false">'[1]9'!$G1122</f>
        <v>0</v>
      </c>
      <c r="H13" s="30" t="n">
        <f aca="false">'[1]9'!$H1122</f>
        <v>0</v>
      </c>
      <c r="I13" s="29" t="n">
        <f aca="false">'[1]9'!$P1122</f>
        <v>0</v>
      </c>
      <c r="J13" s="29" t="n">
        <f aca="false">'[1]9'!$Y1122</f>
        <v>0</v>
      </c>
      <c r="K13" s="29" t="n">
        <f aca="false">'[1]9'!$AA1122</f>
        <v>0</v>
      </c>
      <c r="Z13" s="14" t="n">
        <f aca="false">IF(LEN(B13)&lt;6,0,1)</f>
        <v>0</v>
      </c>
    </row>
    <row r="14" s="13" customFormat="true" ht="12.75" hidden="false" customHeight="true" outlineLevel="0" collapsed="false">
      <c r="A14" s="37"/>
      <c r="B14" s="46" t="str">
        <f aca="false">"11. " &amp; '[1]9'!$B1123</f>
        <v>11. 0</v>
      </c>
      <c r="C14" s="29" t="n">
        <f aca="false">'[1]9'!$C1123</f>
        <v>0</v>
      </c>
      <c r="D14" s="29" t="n">
        <f aca="false">'[1]9'!$D1123</f>
        <v>0</v>
      </c>
      <c r="E14" s="29" t="n">
        <f aca="false">'[1]9'!$E1123</f>
        <v>0</v>
      </c>
      <c r="F14" s="28" t="n">
        <f aca="false">'[1]9'!$F1123</f>
        <v>0</v>
      </c>
      <c r="G14" s="29" t="n">
        <f aca="false">'[1]9'!$G1123</f>
        <v>0</v>
      </c>
      <c r="H14" s="30" t="n">
        <f aca="false">'[1]9'!$H1123</f>
        <v>0</v>
      </c>
      <c r="I14" s="29" t="n">
        <f aca="false">'[1]9'!$P1123</f>
        <v>0</v>
      </c>
      <c r="J14" s="29" t="n">
        <f aca="false">'[1]9'!$Y1123</f>
        <v>0</v>
      </c>
      <c r="K14" s="29" t="n">
        <f aca="false">'[1]9'!$AA1123</f>
        <v>0</v>
      </c>
      <c r="Z14" s="14" t="n">
        <f aca="false">IF(LEN(B14)&lt;6,0,1)</f>
        <v>0</v>
      </c>
    </row>
    <row r="15" s="13" customFormat="true" ht="12.75" hidden="false" customHeight="true" outlineLevel="0" collapsed="false">
      <c r="A15" s="37"/>
      <c r="B15" s="46" t="str">
        <f aca="false">"12. " &amp; '[1]9'!$B1124</f>
        <v>12. 0</v>
      </c>
      <c r="C15" s="29" t="n">
        <f aca="false">'[1]9'!$C1124</f>
        <v>0</v>
      </c>
      <c r="D15" s="29" t="n">
        <f aca="false">'[1]9'!$D1124</f>
        <v>0</v>
      </c>
      <c r="E15" s="29" t="n">
        <f aca="false">'[1]9'!$E1124</f>
        <v>0</v>
      </c>
      <c r="F15" s="28" t="n">
        <f aca="false">'[1]9'!$F1124</f>
        <v>0</v>
      </c>
      <c r="G15" s="29" t="n">
        <f aca="false">'[1]9'!$G1124</f>
        <v>0</v>
      </c>
      <c r="H15" s="30" t="n">
        <f aca="false">'[1]9'!$H1124</f>
        <v>0</v>
      </c>
      <c r="I15" s="29" t="n">
        <f aca="false">'[1]9'!$P1124</f>
        <v>0</v>
      </c>
      <c r="J15" s="29" t="n">
        <f aca="false">'[1]9'!$Y1124</f>
        <v>0</v>
      </c>
      <c r="K15" s="29" t="n">
        <f aca="false">'[1]9'!$AA1124</f>
        <v>0</v>
      </c>
      <c r="Z15" s="14" t="n">
        <f aca="false">IF(LEN(B15)&lt;6,0,1)</f>
        <v>0</v>
      </c>
    </row>
    <row r="16" s="13" customFormat="true" ht="12.75" hidden="false" customHeight="true" outlineLevel="0" collapsed="false">
      <c r="A16" s="20"/>
      <c r="B16" s="46" t="str">
        <f aca="false">"13. " &amp; '[1]9'!$B1125</f>
        <v>13. 0</v>
      </c>
      <c r="C16" s="29" t="n">
        <f aca="false">'[1]9'!$C1125</f>
        <v>0</v>
      </c>
      <c r="D16" s="29" t="n">
        <f aca="false">'[1]9'!$D1125</f>
        <v>0</v>
      </c>
      <c r="E16" s="29" t="n">
        <f aca="false">'[1]9'!$E1125</f>
        <v>0</v>
      </c>
      <c r="F16" s="28" t="n">
        <f aca="false">'[1]9'!$F1125</f>
        <v>0</v>
      </c>
      <c r="G16" s="29" t="n">
        <f aca="false">'[1]9'!$G1125</f>
        <v>0</v>
      </c>
      <c r="H16" s="30" t="n">
        <f aca="false">'[1]9'!$H1125</f>
        <v>0</v>
      </c>
      <c r="I16" s="29" t="n">
        <f aca="false">'[1]9'!$P1125</f>
        <v>0</v>
      </c>
      <c r="J16" s="29" t="n">
        <f aca="false">'[1]9'!$Y1125</f>
        <v>0</v>
      </c>
      <c r="K16" s="29" t="n">
        <f aca="false">'[1]9'!$AA1125</f>
        <v>0</v>
      </c>
      <c r="Z16" s="14" t="n">
        <f aca="false">IF(LEN(B16)&lt;6,0,1)</f>
        <v>0</v>
      </c>
    </row>
    <row r="17" s="13" customFormat="true" ht="12.75" hidden="false" customHeight="true" outlineLevel="0" collapsed="false">
      <c r="A17" s="20"/>
      <c r="B17" s="46" t="str">
        <f aca="false">"14. " &amp; '[1]9'!$B1126</f>
        <v>14. 0</v>
      </c>
      <c r="C17" s="29" t="n">
        <f aca="false">'[1]9'!$C1126</f>
        <v>0</v>
      </c>
      <c r="D17" s="29" t="n">
        <f aca="false">'[1]9'!$D1126</f>
        <v>0</v>
      </c>
      <c r="E17" s="29" t="n">
        <f aca="false">'[1]9'!$E1126</f>
        <v>0</v>
      </c>
      <c r="F17" s="28" t="n">
        <f aca="false">'[1]9'!$F1126</f>
        <v>0</v>
      </c>
      <c r="G17" s="29" t="n">
        <f aca="false">'[1]9'!$G1126</f>
        <v>0</v>
      </c>
      <c r="H17" s="30" t="n">
        <f aca="false">'[1]9'!$H1126</f>
        <v>0</v>
      </c>
      <c r="I17" s="29" t="n">
        <f aca="false">'[1]9'!$P1126</f>
        <v>0</v>
      </c>
      <c r="J17" s="29" t="n">
        <f aca="false">'[1]9'!$Y1126</f>
        <v>0</v>
      </c>
      <c r="K17" s="29" t="n">
        <f aca="false">'[1]9'!$AA1126</f>
        <v>0</v>
      </c>
      <c r="Z17" s="14" t="n">
        <f aca="false">IF(LEN(B17)&lt;6,0,1)</f>
        <v>0</v>
      </c>
    </row>
    <row r="18" s="13" customFormat="true" ht="12.75" hidden="false" customHeight="true" outlineLevel="0" collapsed="false">
      <c r="A18" s="37"/>
      <c r="B18" s="46" t="str">
        <f aca="false">"15. " &amp; '[1]9'!$B1127</f>
        <v>15. 0</v>
      </c>
      <c r="C18" s="29" t="n">
        <f aca="false">'[1]9'!$C1127</f>
        <v>0</v>
      </c>
      <c r="D18" s="29" t="n">
        <f aca="false">'[1]9'!$D1127</f>
        <v>0</v>
      </c>
      <c r="E18" s="29" t="n">
        <f aca="false">'[1]9'!$E1127</f>
        <v>0</v>
      </c>
      <c r="F18" s="28" t="n">
        <f aca="false">'[1]9'!$F1127</f>
        <v>0</v>
      </c>
      <c r="G18" s="29" t="n">
        <f aca="false">'[1]9'!$G1127</f>
        <v>0</v>
      </c>
      <c r="H18" s="30" t="n">
        <f aca="false">'[1]9'!$H1127</f>
        <v>0</v>
      </c>
      <c r="I18" s="29" t="n">
        <f aca="false">'[1]9'!$P1127</f>
        <v>0</v>
      </c>
      <c r="J18" s="29" t="n">
        <f aca="false">'[1]9'!$Y1127</f>
        <v>0</v>
      </c>
      <c r="K18" s="29" t="n">
        <f aca="false">'[1]9'!$AA1127</f>
        <v>0</v>
      </c>
      <c r="Z18" s="14" t="n">
        <f aca="false">IF(LEN(B18)&lt;6,0,1)</f>
        <v>0</v>
      </c>
    </row>
    <row r="19" s="13" customFormat="true" ht="12.75" hidden="false" customHeight="true" outlineLevel="0" collapsed="false">
      <c r="A19" s="38"/>
      <c r="B19" s="39" t="s">
        <v>29</v>
      </c>
      <c r="C19" s="47" t="n">
        <f aca="false">SUM(C4:C18)</f>
        <v>0</v>
      </c>
      <c r="D19" s="47" t="n">
        <f aca="false">SUM(D4:D18)</f>
        <v>0</v>
      </c>
      <c r="E19" s="47" t="n">
        <f aca="false">SUM(E4:E18)</f>
        <v>0</v>
      </c>
      <c r="F19" s="48" t="n">
        <f aca="false">SUM(F4:F18)</f>
        <v>0</v>
      </c>
      <c r="G19" s="47" t="n">
        <f aca="false">SUM(G4:G18)</f>
        <v>0</v>
      </c>
      <c r="H19" s="49" t="n">
        <f aca="false">SUM(H4:H18)</f>
        <v>0</v>
      </c>
      <c r="I19" s="47" t="n">
        <f aca="false">SUM(I4:I18)</f>
        <v>0</v>
      </c>
      <c r="J19" s="47" t="n">
        <f aca="false">SUM(J4:J18)</f>
        <v>0</v>
      </c>
      <c r="K19" s="47" t="n">
        <f aca="false">SUM(K4:K18)</f>
        <v>0</v>
      </c>
      <c r="Z19" s="14" t="n">
        <f aca="false">IF(LEN(B19)&lt;6,0,1)</f>
        <v>1</v>
      </c>
    </row>
    <row r="20" s="13" customFormat="true" ht="12.75" hidden="false" customHeight="false" outlineLevel="0" collapsed="false">
      <c r="A20" s="50"/>
      <c r="Z20" s="14" t="n">
        <f aca="false">IF(LEN(B20)&lt;6,0,1)</f>
        <v>0</v>
      </c>
    </row>
  </sheetData>
  <mergeCells count="3">
    <mergeCell ref="C2:E2"/>
    <mergeCell ref="I2:K2"/>
    <mergeCell ref="F3:H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D7E4BD"/>
    <pageSetUpPr fitToPage="false"/>
  </sheetPr>
  <dimension ref="A1:AA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71"/>
    <col collapsed="false" customWidth="true" hidden="false" outlineLevel="0" max="11" min="3" style="1" width="10.71"/>
    <col collapsed="false" customWidth="true" hidden="false" outlineLevel="0" max="1025" min="12" style="1" width="9.14"/>
  </cols>
  <sheetData>
    <row r="1" s="6" customFormat="true" ht="15.75" hidden="false" customHeight="true" outlineLevel="0" collapsed="false">
      <c r="A1" s="3" t="str">
        <f aca="false">"Table " &amp; AA5 &amp; ": Summary of payments and estimates by economic classification: " &amp; '[1]9'!$B$15</f>
        <v>Table : Summary of payments and estimates by economic classification: 0</v>
      </c>
      <c r="B1" s="4"/>
      <c r="C1" s="5"/>
      <c r="D1" s="5"/>
      <c r="E1" s="5"/>
      <c r="F1" s="5"/>
      <c r="G1" s="5"/>
      <c r="H1" s="5"/>
      <c r="I1" s="5"/>
      <c r="J1" s="5"/>
      <c r="K1" s="5"/>
    </row>
    <row r="2" s="13" customFormat="true" ht="25.5" hidden="false" customHeight="true" outlineLevel="0" collapsed="false">
      <c r="A2" s="7"/>
      <c r="B2" s="8"/>
      <c r="C2" s="9" t="s">
        <v>0</v>
      </c>
      <c r="D2" s="9"/>
      <c r="E2" s="9"/>
      <c r="F2" s="10" t="s">
        <v>1</v>
      </c>
      <c r="G2" s="11" t="s">
        <v>2</v>
      </c>
      <c r="H2" s="12" t="s">
        <v>3</v>
      </c>
      <c r="I2" s="10" t="s">
        <v>4</v>
      </c>
      <c r="J2" s="10"/>
      <c r="K2" s="10"/>
    </row>
    <row r="3" s="13" customFormat="true" ht="12.75" hidden="false" customHeight="true" outlineLevel="0" collapsed="false">
      <c r="A3" s="15"/>
      <c r="B3" s="16" t="s">
        <v>5</v>
      </c>
      <c r="C3" s="17" t="s">
        <v>52</v>
      </c>
      <c r="D3" s="17" t="s">
        <v>6</v>
      </c>
      <c r="E3" s="17" t="s">
        <v>7</v>
      </c>
      <c r="F3" s="18" t="s">
        <v>8</v>
      </c>
      <c r="G3" s="18"/>
      <c r="H3" s="18"/>
      <c r="I3" s="17" t="s">
        <v>9</v>
      </c>
      <c r="J3" s="17" t="s">
        <v>10</v>
      </c>
      <c r="K3" s="17" t="s">
        <v>11</v>
      </c>
    </row>
    <row r="4" s="36" customFormat="true" ht="12.75" hidden="false" customHeight="true" outlineLevel="0" collapsed="false">
      <c r="A4" s="34"/>
      <c r="B4" s="51" t="s">
        <v>30</v>
      </c>
      <c r="C4" s="52" t="n">
        <f aca="false">SUM(C5:C7)</f>
        <v>0</v>
      </c>
      <c r="D4" s="52" t="n">
        <f aca="false">SUM(D5:D7)</f>
        <v>0</v>
      </c>
      <c r="E4" s="52" t="n">
        <f aca="false">SUM(E5:E7)</f>
        <v>0</v>
      </c>
      <c r="F4" s="53" t="n">
        <f aca="false">SUM(F5:F7)</f>
        <v>0</v>
      </c>
      <c r="G4" s="52" t="n">
        <f aca="false">SUM(G5:G7)</f>
        <v>0</v>
      </c>
      <c r="H4" s="54" t="n">
        <f aca="false">SUM(H5:H7)</f>
        <v>0</v>
      </c>
      <c r="I4" s="52" t="n">
        <f aca="false">SUM(I5:I7)</f>
        <v>0</v>
      </c>
      <c r="J4" s="52" t="n">
        <f aca="false">SUM(J5:J7)</f>
        <v>0</v>
      </c>
      <c r="K4" s="52" t="n">
        <f aca="false">SUM(K5:K7)</f>
        <v>0</v>
      </c>
      <c r="AA4" s="25" t="s">
        <v>14</v>
      </c>
    </row>
    <row r="5" s="13" customFormat="true" ht="12.75" hidden="false" customHeight="true" outlineLevel="0" collapsed="false">
      <c r="A5" s="37"/>
      <c r="B5" s="55" t="s">
        <v>31</v>
      </c>
      <c r="C5" s="23" t="n">
        <f aca="false">'[1]9'!C$1135</f>
        <v>0</v>
      </c>
      <c r="D5" s="22" t="n">
        <f aca="false">'[1]9'!D$1135</f>
        <v>0</v>
      </c>
      <c r="E5" s="22" t="n">
        <f aca="false">'[1]9'!E$1135</f>
        <v>0</v>
      </c>
      <c r="F5" s="23" t="n">
        <f aca="false">'[1]9'!F$1135</f>
        <v>0</v>
      </c>
      <c r="G5" s="22" t="n">
        <f aca="false">'[1]9'!G$1135</f>
        <v>0</v>
      </c>
      <c r="H5" s="24" t="n">
        <f aca="false">'[1]9'!H$1135</f>
        <v>0</v>
      </c>
      <c r="I5" s="22" t="n">
        <f aca="false">'[1]9'!P$1135</f>
        <v>0</v>
      </c>
      <c r="J5" s="22" t="n">
        <f aca="false">'[1]9'!Y$1135</f>
        <v>0</v>
      </c>
      <c r="K5" s="24" t="n">
        <f aca="false">'[1]9'!AA$1135</f>
        <v>0</v>
      </c>
      <c r="AA5" s="27"/>
    </row>
    <row r="6" s="13" customFormat="true" ht="12.75" hidden="false" customHeight="true" outlineLevel="0" collapsed="false">
      <c r="A6" s="20"/>
      <c r="B6" s="55" t="s">
        <v>32</v>
      </c>
      <c r="C6" s="28" t="n">
        <f aca="false">'[1]9'!C$1138</f>
        <v>0</v>
      </c>
      <c r="D6" s="29" t="n">
        <f aca="false">'[1]9'!D$1138</f>
        <v>0</v>
      </c>
      <c r="E6" s="29" t="n">
        <f aca="false">'[1]9'!E$1138</f>
        <v>0</v>
      </c>
      <c r="F6" s="28" t="n">
        <f aca="false">'[1]9'!F$1138</f>
        <v>0</v>
      </c>
      <c r="G6" s="29" t="n">
        <f aca="false">'[1]9'!G$1138</f>
        <v>0</v>
      </c>
      <c r="H6" s="30" t="n">
        <f aca="false">'[1]9'!H$1138</f>
        <v>0</v>
      </c>
      <c r="I6" s="29" t="n">
        <f aca="false">'[1]9'!P$1138</f>
        <v>0</v>
      </c>
      <c r="J6" s="29" t="n">
        <f aca="false">'[1]9'!Y$1138</f>
        <v>0</v>
      </c>
      <c r="K6" s="30" t="n">
        <f aca="false">'[1]9'!AA$1138</f>
        <v>0</v>
      </c>
      <c r="AA6" s="25" t="s">
        <v>17</v>
      </c>
    </row>
    <row r="7" s="13" customFormat="true" ht="12.75" hidden="false" customHeight="true" outlineLevel="0" collapsed="false">
      <c r="A7" s="37"/>
      <c r="B7" s="55" t="s">
        <v>33</v>
      </c>
      <c r="C7" s="31" t="n">
        <f aca="false">'[1]9'!C$1177</f>
        <v>0</v>
      </c>
      <c r="D7" s="32" t="n">
        <f aca="false">'[1]9'!D$1177</f>
        <v>0</v>
      </c>
      <c r="E7" s="32" t="n">
        <f aca="false">'[1]9'!E$1177</f>
        <v>0</v>
      </c>
      <c r="F7" s="31" t="n">
        <f aca="false">'[1]9'!F$1177</f>
        <v>0</v>
      </c>
      <c r="G7" s="32" t="n">
        <f aca="false">'[1]9'!G$1177</f>
        <v>0</v>
      </c>
      <c r="H7" s="33" t="n">
        <f aca="false">'[1]9'!H$1177</f>
        <v>0</v>
      </c>
      <c r="I7" s="32" t="n">
        <f aca="false">'[1]9'!P$1177</f>
        <v>0</v>
      </c>
      <c r="J7" s="32" t="n">
        <f aca="false">'[1]9'!Y$1177</f>
        <v>0</v>
      </c>
      <c r="K7" s="33" t="n">
        <f aca="false">'[1]9'!AA$1177</f>
        <v>0</v>
      </c>
      <c r="AA7" s="27"/>
    </row>
    <row r="8" s="36" customFormat="true" ht="12.75" hidden="false" customHeight="true" outlineLevel="0" collapsed="false">
      <c r="A8" s="56"/>
      <c r="B8" s="57" t="s">
        <v>34</v>
      </c>
      <c r="C8" s="52" t="n">
        <f aca="false">SUM(C9:C15)</f>
        <v>0</v>
      </c>
      <c r="D8" s="52" t="n">
        <f aca="false">SUM(D9:D15)</f>
        <v>0</v>
      </c>
      <c r="E8" s="52" t="n">
        <f aca="false">SUM(E9:E15)</f>
        <v>0</v>
      </c>
      <c r="F8" s="53" t="n">
        <f aca="false">SUM(F9:F15)</f>
        <v>0</v>
      </c>
      <c r="G8" s="52" t="n">
        <f aca="false">SUM(G9:G15)</f>
        <v>0</v>
      </c>
      <c r="H8" s="54" t="n">
        <f aca="false">SUM(H9:H15)</f>
        <v>0</v>
      </c>
      <c r="I8" s="52" t="n">
        <f aca="false">SUM(I9:I15)</f>
        <v>0</v>
      </c>
      <c r="J8" s="52" t="n">
        <f aca="false">SUM(J9:J15)</f>
        <v>0</v>
      </c>
      <c r="K8" s="52" t="n">
        <f aca="false">SUM(K9:K15)</f>
        <v>0</v>
      </c>
      <c r="AA8" s="25" t="s">
        <v>20</v>
      </c>
    </row>
    <row r="9" s="13" customFormat="true" ht="12.75" hidden="false" customHeight="true" outlineLevel="0" collapsed="false">
      <c r="A9" s="37"/>
      <c r="B9" s="55" t="s">
        <v>35</v>
      </c>
      <c r="C9" s="23" t="n">
        <f aca="false">'[1]9'!C$1181</f>
        <v>0</v>
      </c>
      <c r="D9" s="22" t="n">
        <f aca="false">'[1]9'!D$1181</f>
        <v>0</v>
      </c>
      <c r="E9" s="22" t="n">
        <f aca="false">'[1]9'!E$1181</f>
        <v>0</v>
      </c>
      <c r="F9" s="23" t="n">
        <f aca="false">'[1]9'!F$1181</f>
        <v>0</v>
      </c>
      <c r="G9" s="22" t="n">
        <f aca="false">'[1]9'!G$1181</f>
        <v>0</v>
      </c>
      <c r="H9" s="24" t="n">
        <f aca="false">'[1]9'!H$1181</f>
        <v>0</v>
      </c>
      <c r="I9" s="22" t="n">
        <f aca="false">'[1]9'!P$1181</f>
        <v>0</v>
      </c>
      <c r="J9" s="22" t="n">
        <f aca="false">'[1]9'!Y$1181</f>
        <v>0</v>
      </c>
      <c r="K9" s="24" t="n">
        <f aca="false">'[1]9'!AA$1181</f>
        <v>0</v>
      </c>
    </row>
    <row r="10" s="13" customFormat="true" ht="12.75" hidden="false" customHeight="true" outlineLevel="0" collapsed="false">
      <c r="A10" s="37"/>
      <c r="B10" s="55" t="s">
        <v>36</v>
      </c>
      <c r="C10" s="28" t="n">
        <f aca="false">'[1]9'!C$1188</f>
        <v>0</v>
      </c>
      <c r="D10" s="29" t="n">
        <f aca="false">'[1]9'!D$1188</f>
        <v>0</v>
      </c>
      <c r="E10" s="29" t="n">
        <f aca="false">'[1]9'!E$1188</f>
        <v>0</v>
      </c>
      <c r="F10" s="28" t="n">
        <f aca="false">'[1]9'!F$1188</f>
        <v>0</v>
      </c>
      <c r="G10" s="29" t="n">
        <f aca="false">'[1]9'!G$1188</f>
        <v>0</v>
      </c>
      <c r="H10" s="30" t="n">
        <f aca="false">'[1]9'!H$1188</f>
        <v>0</v>
      </c>
      <c r="I10" s="29" t="n">
        <f aca="false">'[1]9'!P$1188</f>
        <v>0</v>
      </c>
      <c r="J10" s="29" t="n">
        <f aca="false">'[1]9'!Y$1188</f>
        <v>0</v>
      </c>
      <c r="K10" s="30" t="n">
        <f aca="false">'[1]9'!AA$1188</f>
        <v>0</v>
      </c>
    </row>
    <row r="11" s="13" customFormat="true" ht="12.75" hidden="false" customHeight="true" outlineLevel="0" collapsed="false">
      <c r="A11" s="37"/>
      <c r="B11" s="55" t="s">
        <v>37</v>
      </c>
      <c r="C11" s="28" t="n">
        <f aca="false">'[1]9'!C$1191</f>
        <v>0</v>
      </c>
      <c r="D11" s="29" t="n">
        <f aca="false">'[1]9'!D$1191</f>
        <v>0</v>
      </c>
      <c r="E11" s="29" t="n">
        <f aca="false">'[1]9'!E$1191</f>
        <v>0</v>
      </c>
      <c r="F11" s="28" t="n">
        <f aca="false">'[1]9'!F$1191</f>
        <v>0</v>
      </c>
      <c r="G11" s="29" t="n">
        <f aca="false">'[1]9'!G$1191</f>
        <v>0</v>
      </c>
      <c r="H11" s="30" t="n">
        <f aca="false">'[1]9'!H$1191</f>
        <v>0</v>
      </c>
      <c r="I11" s="29" t="n">
        <f aca="false">'[1]9'!P$1191</f>
        <v>0</v>
      </c>
      <c r="J11" s="29" t="n">
        <f aca="false">'[1]9'!Y$1191</f>
        <v>0</v>
      </c>
      <c r="K11" s="30" t="n">
        <f aca="false">'[1]9'!AA$1191</f>
        <v>0</v>
      </c>
    </row>
    <row r="12" s="13" customFormat="true" ht="12.75" hidden="false" customHeight="true" outlineLevel="0" collapsed="false">
      <c r="A12" s="20"/>
      <c r="B12" s="55" t="s">
        <v>38</v>
      </c>
      <c r="C12" s="28" t="n">
        <f aca="false">'[1]9'!C$1192</f>
        <v>0</v>
      </c>
      <c r="D12" s="29" t="n">
        <f aca="false">'[1]9'!D$1192</f>
        <v>0</v>
      </c>
      <c r="E12" s="29" t="n">
        <f aca="false">'[1]9'!E$1192</f>
        <v>0</v>
      </c>
      <c r="F12" s="28" t="n">
        <f aca="false">'[1]9'!F$1192</f>
        <v>0</v>
      </c>
      <c r="G12" s="29" t="n">
        <f aca="false">'[1]9'!G$1192</f>
        <v>0</v>
      </c>
      <c r="H12" s="30" t="n">
        <f aca="false">'[1]9'!H$1192</f>
        <v>0</v>
      </c>
      <c r="I12" s="29" t="n">
        <f aca="false">'[1]9'!P$1192</f>
        <v>0</v>
      </c>
      <c r="J12" s="29" t="n">
        <f aca="false">'[1]9'!Y$1192</f>
        <v>0</v>
      </c>
      <c r="K12" s="30" t="n">
        <f aca="false">'[1]9'!AA$1192</f>
        <v>0</v>
      </c>
    </row>
    <row r="13" s="13" customFormat="true" ht="12.75" hidden="false" customHeight="true" outlineLevel="0" collapsed="false">
      <c r="A13" s="37"/>
      <c r="B13" s="55" t="s">
        <v>39</v>
      </c>
      <c r="C13" s="28" t="n">
        <f aca="false">'[1]9'!C$1193</f>
        <v>0</v>
      </c>
      <c r="D13" s="29" t="n">
        <f aca="false">'[1]9'!D$1193</f>
        <v>0</v>
      </c>
      <c r="E13" s="29" t="n">
        <f aca="false">'[1]9'!E$1193</f>
        <v>0</v>
      </c>
      <c r="F13" s="28" t="n">
        <f aca="false">'[1]9'!F$1193</f>
        <v>0</v>
      </c>
      <c r="G13" s="29" t="n">
        <f aca="false">'[1]9'!G$1193</f>
        <v>0</v>
      </c>
      <c r="H13" s="30" t="n">
        <f aca="false">'[1]9'!H$1193</f>
        <v>0</v>
      </c>
      <c r="I13" s="29" t="n">
        <f aca="false">'[1]9'!P$1193</f>
        <v>0</v>
      </c>
      <c r="J13" s="29" t="n">
        <f aca="false">'[1]9'!Y$1193</f>
        <v>0</v>
      </c>
      <c r="K13" s="30" t="n">
        <f aca="false">'[1]9'!AA$1193</f>
        <v>0</v>
      </c>
    </row>
    <row r="14" s="13" customFormat="true" ht="12.75" hidden="false" customHeight="true" outlineLevel="0" collapsed="false">
      <c r="A14" s="37"/>
      <c r="B14" s="55" t="s">
        <v>40</v>
      </c>
      <c r="C14" s="28" t="n">
        <f aca="false">'[1]9'!C$1200</f>
        <v>0</v>
      </c>
      <c r="D14" s="29" t="n">
        <f aca="false">'[1]9'!D$1200</f>
        <v>0</v>
      </c>
      <c r="E14" s="29" t="n">
        <f aca="false">'[1]9'!E$1200</f>
        <v>0</v>
      </c>
      <c r="F14" s="28" t="n">
        <f aca="false">'[1]9'!F$1200</f>
        <v>0</v>
      </c>
      <c r="G14" s="29" t="n">
        <f aca="false">'[1]9'!G$1200</f>
        <v>0</v>
      </c>
      <c r="H14" s="30" t="n">
        <f aca="false">'[1]9'!H$1200</f>
        <v>0</v>
      </c>
      <c r="I14" s="29" t="n">
        <f aca="false">'[1]9'!P$1200</f>
        <v>0</v>
      </c>
      <c r="J14" s="29" t="n">
        <f aca="false">'[1]9'!Y$1200</f>
        <v>0</v>
      </c>
      <c r="K14" s="30" t="n">
        <f aca="false">'[1]9'!AA$1200</f>
        <v>0</v>
      </c>
    </row>
    <row r="15" s="13" customFormat="true" ht="12.75" hidden="false" customHeight="true" outlineLevel="0" collapsed="false">
      <c r="A15" s="37"/>
      <c r="B15" s="55" t="s">
        <v>41</v>
      </c>
      <c r="C15" s="31" t="n">
        <f aca="false">'[1]9'!C$1201</f>
        <v>0</v>
      </c>
      <c r="D15" s="32" t="n">
        <f aca="false">'[1]9'!D$1201</f>
        <v>0</v>
      </c>
      <c r="E15" s="32" t="n">
        <f aca="false">'[1]9'!E$1201</f>
        <v>0</v>
      </c>
      <c r="F15" s="31" t="n">
        <f aca="false">'[1]9'!F$1201</f>
        <v>0</v>
      </c>
      <c r="G15" s="32" t="n">
        <f aca="false">'[1]9'!G$1201</f>
        <v>0</v>
      </c>
      <c r="H15" s="33" t="n">
        <f aca="false">'[1]9'!H$1201</f>
        <v>0</v>
      </c>
      <c r="I15" s="32" t="n">
        <f aca="false">'[1]9'!P$1201</f>
        <v>0</v>
      </c>
      <c r="J15" s="32" t="n">
        <f aca="false">'[1]9'!Y$1201</f>
        <v>0</v>
      </c>
      <c r="K15" s="33" t="n">
        <f aca="false">'[1]9'!AA$1201</f>
        <v>0</v>
      </c>
    </row>
    <row r="16" s="36" customFormat="true" ht="12.75" hidden="false" customHeight="true" outlineLevel="0" collapsed="false">
      <c r="A16" s="56"/>
      <c r="B16" s="57" t="s">
        <v>42</v>
      </c>
      <c r="C16" s="52" t="n">
        <f aca="false">SUM(C17:C23)</f>
        <v>0</v>
      </c>
      <c r="D16" s="52" t="n">
        <f aca="false">SUM(D17:D23)</f>
        <v>0</v>
      </c>
      <c r="E16" s="52" t="n">
        <f aca="false">SUM(E17:E23)</f>
        <v>0</v>
      </c>
      <c r="F16" s="53" t="n">
        <f aca="false">SUM(F17:F23)</f>
        <v>0</v>
      </c>
      <c r="G16" s="52" t="n">
        <f aca="false">SUM(G17:G23)</f>
        <v>0</v>
      </c>
      <c r="H16" s="54" t="n">
        <f aca="false">SUM(H17:H23)</f>
        <v>0</v>
      </c>
      <c r="I16" s="52" t="n">
        <f aca="false">SUM(I17:I23)</f>
        <v>0</v>
      </c>
      <c r="J16" s="52" t="n">
        <f aca="false">SUM(J17:J23)</f>
        <v>0</v>
      </c>
      <c r="K16" s="52" t="n">
        <f aca="false">SUM(K17:K23)</f>
        <v>0</v>
      </c>
    </row>
    <row r="17" s="13" customFormat="true" ht="12.75" hidden="false" customHeight="true" outlineLevel="0" collapsed="false">
      <c r="A17" s="37"/>
      <c r="B17" s="55" t="s">
        <v>43</v>
      </c>
      <c r="C17" s="23" t="n">
        <f aca="false">'[1]9'!C$1205</f>
        <v>0</v>
      </c>
      <c r="D17" s="22" t="n">
        <f aca="false">'[1]9'!D$1205</f>
        <v>0</v>
      </c>
      <c r="E17" s="22" t="n">
        <f aca="false">'[1]9'!E$1205</f>
        <v>0</v>
      </c>
      <c r="F17" s="23" t="n">
        <f aca="false">'[1]9'!F$1205</f>
        <v>0</v>
      </c>
      <c r="G17" s="22" t="n">
        <f aca="false">'[1]9'!G$1205</f>
        <v>0</v>
      </c>
      <c r="H17" s="24" t="n">
        <f aca="false">'[1]9'!H$1205</f>
        <v>0</v>
      </c>
      <c r="I17" s="22" t="n">
        <f aca="false">'[1]9'!P$1205</f>
        <v>0</v>
      </c>
      <c r="J17" s="22" t="n">
        <f aca="false">'[1]9'!Y$1205</f>
        <v>0</v>
      </c>
      <c r="K17" s="24" t="n">
        <f aca="false">'[1]9'!AA$1205</f>
        <v>0</v>
      </c>
    </row>
    <row r="18" s="13" customFormat="true" ht="12.75" hidden="false" customHeight="true" outlineLevel="0" collapsed="false">
      <c r="A18" s="37"/>
      <c r="B18" s="55" t="s">
        <v>44</v>
      </c>
      <c r="C18" s="28" t="n">
        <f aca="false">'[1]9'!C$1208</f>
        <v>0</v>
      </c>
      <c r="D18" s="29" t="n">
        <f aca="false">'[1]9'!D$1208</f>
        <v>0</v>
      </c>
      <c r="E18" s="29" t="n">
        <f aca="false">'[1]9'!E$1208</f>
        <v>0</v>
      </c>
      <c r="F18" s="28" t="n">
        <f aca="false">'[1]9'!F$1208</f>
        <v>0</v>
      </c>
      <c r="G18" s="29" t="n">
        <f aca="false">'[1]9'!G$1208</f>
        <v>0</v>
      </c>
      <c r="H18" s="30" t="n">
        <f aca="false">'[1]9'!H$1208</f>
        <v>0</v>
      </c>
      <c r="I18" s="29" t="n">
        <f aca="false">'[1]9'!P$1208</f>
        <v>0</v>
      </c>
      <c r="J18" s="29" t="n">
        <f aca="false">'[1]9'!Y$1208</f>
        <v>0</v>
      </c>
      <c r="K18" s="30" t="n">
        <f aca="false">'[1]9'!AA$1208</f>
        <v>0</v>
      </c>
    </row>
    <row r="19" s="13" customFormat="true" ht="12.75" hidden="false" customHeight="true" outlineLevel="0" collapsed="false">
      <c r="A19" s="37"/>
      <c r="B19" s="55" t="s">
        <v>45</v>
      </c>
      <c r="C19" s="28" t="n">
        <f aca="false">'[1]9'!C$1211</f>
        <v>0</v>
      </c>
      <c r="D19" s="29" t="n">
        <f aca="false">'[1]9'!D$1211</f>
        <v>0</v>
      </c>
      <c r="E19" s="29" t="n">
        <f aca="false">'[1]9'!E$1211</f>
        <v>0</v>
      </c>
      <c r="F19" s="28" t="n">
        <f aca="false">'[1]9'!F$1211</f>
        <v>0</v>
      </c>
      <c r="G19" s="29" t="n">
        <f aca="false">'[1]9'!G$1211</f>
        <v>0</v>
      </c>
      <c r="H19" s="30" t="n">
        <f aca="false">'[1]9'!H$1211</f>
        <v>0</v>
      </c>
      <c r="I19" s="29" t="n">
        <f aca="false">'[1]9'!P$1211</f>
        <v>0</v>
      </c>
      <c r="J19" s="29" t="n">
        <f aca="false">'[1]9'!Y$1211</f>
        <v>0</v>
      </c>
      <c r="K19" s="30" t="n">
        <f aca="false">'[1]9'!AA$1211</f>
        <v>0</v>
      </c>
    </row>
    <row r="20" s="13" customFormat="true" ht="12.75" hidden="false" customHeight="true" outlineLevel="0" collapsed="false">
      <c r="A20" s="37"/>
      <c r="B20" s="55" t="s">
        <v>46</v>
      </c>
      <c r="C20" s="28" t="n">
        <f aca="false">'[1]9'!C$1212</f>
        <v>0</v>
      </c>
      <c r="D20" s="29" t="n">
        <f aca="false">'[1]9'!D$1212</f>
        <v>0</v>
      </c>
      <c r="E20" s="29" t="n">
        <f aca="false">'[1]9'!E$1212</f>
        <v>0</v>
      </c>
      <c r="F20" s="28" t="n">
        <f aca="false">'[1]9'!F$1212</f>
        <v>0</v>
      </c>
      <c r="G20" s="29" t="n">
        <f aca="false">'[1]9'!G$1212</f>
        <v>0</v>
      </c>
      <c r="H20" s="30" t="n">
        <f aca="false">'[1]9'!H$1212</f>
        <v>0</v>
      </c>
      <c r="I20" s="29" t="n">
        <f aca="false">'[1]9'!P$1212</f>
        <v>0</v>
      </c>
      <c r="J20" s="29" t="n">
        <f aca="false">'[1]9'!Y$1212</f>
        <v>0</v>
      </c>
      <c r="K20" s="30" t="n">
        <f aca="false">'[1]9'!AA$1212</f>
        <v>0</v>
      </c>
    </row>
    <row r="21" s="13" customFormat="true" ht="12.75" hidden="false" customHeight="true" outlineLevel="0" collapsed="false">
      <c r="A21" s="37"/>
      <c r="B21" s="55" t="s">
        <v>47</v>
      </c>
      <c r="C21" s="28" t="n">
        <f aca="false">'[1]9'!C$1213</f>
        <v>0</v>
      </c>
      <c r="D21" s="29" t="n">
        <f aca="false">'[1]9'!D$1213</f>
        <v>0</v>
      </c>
      <c r="E21" s="29" t="n">
        <f aca="false">'[1]9'!E$1213</f>
        <v>0</v>
      </c>
      <c r="F21" s="28" t="n">
        <f aca="false">'[1]9'!F$1213</f>
        <v>0</v>
      </c>
      <c r="G21" s="29" t="n">
        <f aca="false">'[1]9'!G$1213</f>
        <v>0</v>
      </c>
      <c r="H21" s="30" t="n">
        <f aca="false">'[1]9'!H$1213</f>
        <v>0</v>
      </c>
      <c r="I21" s="29" t="n">
        <f aca="false">'[1]9'!P$1213</f>
        <v>0</v>
      </c>
      <c r="J21" s="29" t="n">
        <f aca="false">'[1]9'!Y$1213</f>
        <v>0</v>
      </c>
      <c r="K21" s="30" t="n">
        <f aca="false">'[1]9'!AA$1213</f>
        <v>0</v>
      </c>
    </row>
    <row r="22" s="13" customFormat="true" ht="12.75" hidden="false" customHeight="true" outlineLevel="0" collapsed="false">
      <c r="A22" s="37"/>
      <c r="B22" s="55" t="s">
        <v>48</v>
      </c>
      <c r="C22" s="28" t="n">
        <f aca="false">'[1]9'!C$1214</f>
        <v>0</v>
      </c>
      <c r="D22" s="29" t="n">
        <f aca="false">'[1]9'!D$1214</f>
        <v>0</v>
      </c>
      <c r="E22" s="29" t="n">
        <f aca="false">'[1]9'!E$1214</f>
        <v>0</v>
      </c>
      <c r="F22" s="28" t="n">
        <f aca="false">'[1]9'!F$1214</f>
        <v>0</v>
      </c>
      <c r="G22" s="29" t="n">
        <f aca="false">'[1]9'!G$1214</f>
        <v>0</v>
      </c>
      <c r="H22" s="30" t="n">
        <f aca="false">'[1]9'!H$1214</f>
        <v>0</v>
      </c>
      <c r="I22" s="29" t="n">
        <f aca="false">'[1]9'!P$1214</f>
        <v>0</v>
      </c>
      <c r="J22" s="29" t="n">
        <f aca="false">'[1]9'!Y$1214</f>
        <v>0</v>
      </c>
      <c r="K22" s="30" t="n">
        <f aca="false">'[1]9'!AA$1214</f>
        <v>0</v>
      </c>
    </row>
    <row r="23" s="13" customFormat="true" ht="12.75" hidden="false" customHeight="true" outlineLevel="0" collapsed="false">
      <c r="A23" s="20"/>
      <c r="B23" s="55" t="s">
        <v>49</v>
      </c>
      <c r="C23" s="31" t="n">
        <f aca="false">'[1]9'!C$1215</f>
        <v>0</v>
      </c>
      <c r="D23" s="32" t="n">
        <f aca="false">'[1]9'!D$1215</f>
        <v>0</v>
      </c>
      <c r="E23" s="32" t="n">
        <f aca="false">'[1]9'!E$1215</f>
        <v>0</v>
      </c>
      <c r="F23" s="31" t="n">
        <f aca="false">'[1]9'!F$1215</f>
        <v>0</v>
      </c>
      <c r="G23" s="32" t="n">
        <f aca="false">'[1]9'!G$1215</f>
        <v>0</v>
      </c>
      <c r="H23" s="33" t="n">
        <f aca="false">'[1]9'!H$1215</f>
        <v>0</v>
      </c>
      <c r="I23" s="32" t="n">
        <f aca="false">'[1]9'!P$1215</f>
        <v>0</v>
      </c>
      <c r="J23" s="32" t="n">
        <f aca="false">'[1]9'!Y$1215</f>
        <v>0</v>
      </c>
      <c r="K23" s="33" t="n">
        <f aca="false">'[1]9'!AA$1215</f>
        <v>0</v>
      </c>
    </row>
    <row r="24" s="13" customFormat="true" ht="12.75" hidden="false" customHeight="true" outlineLevel="0" collapsed="false">
      <c r="A24" s="37"/>
      <c r="B24" s="57" t="s">
        <v>50</v>
      </c>
      <c r="C24" s="52" t="n">
        <f aca="false">'[1]9'!C$1216</f>
        <v>0</v>
      </c>
      <c r="D24" s="52" t="n">
        <f aca="false">'[1]9'!D$1216</f>
        <v>0</v>
      </c>
      <c r="E24" s="52" t="n">
        <f aca="false">'[1]9'!E$1216</f>
        <v>0</v>
      </c>
      <c r="F24" s="53" t="n">
        <f aca="false">'[1]9'!F$1216</f>
        <v>0</v>
      </c>
      <c r="G24" s="52" t="n">
        <f aca="false">'[1]9'!G$1216</f>
        <v>0</v>
      </c>
      <c r="H24" s="54" t="n">
        <f aca="false">'[1]9'!H$1216</f>
        <v>0</v>
      </c>
      <c r="I24" s="52" t="n">
        <f aca="false">'[1]9'!P$1216</f>
        <v>0</v>
      </c>
      <c r="J24" s="52" t="n">
        <f aca="false">'[1]9'!Y$1216</f>
        <v>0</v>
      </c>
      <c r="K24" s="52" t="n">
        <f aca="false">'[1]9'!AA$1216</f>
        <v>0</v>
      </c>
    </row>
    <row r="25" s="13" customFormat="true" ht="5.1" hidden="false" customHeight="true" outlineLevel="0" collapsed="false">
      <c r="A25" s="37"/>
      <c r="B25" s="55"/>
      <c r="C25" s="58"/>
      <c r="D25" s="58"/>
      <c r="E25" s="58"/>
      <c r="F25" s="59"/>
      <c r="G25" s="58"/>
      <c r="H25" s="60"/>
      <c r="I25" s="58"/>
      <c r="J25" s="58"/>
      <c r="K25" s="58"/>
    </row>
    <row r="26" s="13" customFormat="true" ht="12.75" hidden="false" customHeight="true" outlineLevel="0" collapsed="false">
      <c r="A26" s="38"/>
      <c r="B26" s="39" t="s">
        <v>51</v>
      </c>
      <c r="C26" s="47" t="n">
        <f aca="false">+C4+C8+C16+C24</f>
        <v>0</v>
      </c>
      <c r="D26" s="47" t="n">
        <f aca="false">+D4+D8+D16+D24</f>
        <v>0</v>
      </c>
      <c r="E26" s="47" t="n">
        <f aca="false">+E4+E8+E16+E24</f>
        <v>0</v>
      </c>
      <c r="F26" s="48" t="n">
        <f aca="false">+F4+F8+F16+F24</f>
        <v>0</v>
      </c>
      <c r="G26" s="47" t="n">
        <f aca="false">+G4+G8+G16+G24</f>
        <v>0</v>
      </c>
      <c r="H26" s="49" t="n">
        <f aca="false">+H4+H8+H16+H24</f>
        <v>0</v>
      </c>
      <c r="I26" s="47" t="n">
        <f aca="false">+I4+I8+I16+I24</f>
        <v>0</v>
      </c>
      <c r="J26" s="47" t="n">
        <f aca="false">+J4+J8+J16+J24</f>
        <v>0</v>
      </c>
      <c r="K26" s="47" t="n">
        <f aca="false">+K4+K8+K16+K24</f>
        <v>0</v>
      </c>
    </row>
  </sheetData>
  <mergeCells count="3">
    <mergeCell ref="C2:E2"/>
    <mergeCell ref="I2:K2"/>
    <mergeCell ref="F3:H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71"/>
    <col collapsed="false" customWidth="true" hidden="false" outlineLevel="0" max="11" min="3" style="1" width="10.71"/>
    <col collapsed="false" customWidth="true" hidden="false" outlineLevel="0" max="25" min="12" style="1" width="9.14"/>
    <col collapsed="false" customWidth="true" hidden="false" outlineLevel="0" max="26" min="26" style="2" width="9.14"/>
    <col collapsed="false" customWidth="true" hidden="false" outlineLevel="0" max="1025" min="27" style="1" width="9.14"/>
  </cols>
  <sheetData>
    <row r="1" s="6" customFormat="true" ht="15.75" hidden="false" customHeight="true" outlineLevel="0" collapsed="false">
      <c r="A1" s="3" t="str">
        <f aca="false">"Table "&amp;AA5&amp;": Summary of payments and estimates by sub-programme: "&amp;'[1]9'!$B$16</f>
        <v>Table : Summary of payments and estimates by sub-programme: 0</v>
      </c>
      <c r="B1" s="4"/>
      <c r="C1" s="5"/>
      <c r="D1" s="5"/>
      <c r="E1" s="5"/>
      <c r="F1" s="5"/>
      <c r="G1" s="5"/>
      <c r="H1" s="5"/>
      <c r="I1" s="5"/>
      <c r="J1" s="5"/>
      <c r="K1" s="5"/>
      <c r="Z1" s="2"/>
    </row>
    <row r="2" s="13" customFormat="true" ht="25.5" hidden="false" customHeight="true" outlineLevel="0" collapsed="false">
      <c r="A2" s="7"/>
      <c r="B2" s="8"/>
      <c r="C2" s="9" t="s">
        <v>0</v>
      </c>
      <c r="D2" s="9"/>
      <c r="E2" s="9"/>
      <c r="F2" s="10" t="s">
        <v>1</v>
      </c>
      <c r="G2" s="11" t="s">
        <v>2</v>
      </c>
      <c r="H2" s="12" t="s">
        <v>3</v>
      </c>
      <c r="I2" s="10" t="s">
        <v>4</v>
      </c>
      <c r="J2" s="10"/>
      <c r="K2" s="10"/>
      <c r="Z2" s="14"/>
    </row>
    <row r="3" s="13" customFormat="true" ht="12.75" hidden="false" customHeight="true" outlineLevel="0" collapsed="false">
      <c r="A3" s="15"/>
      <c r="B3" s="16" t="s">
        <v>5</v>
      </c>
      <c r="C3" s="17" t="s">
        <v>52</v>
      </c>
      <c r="D3" s="17" t="s">
        <v>6</v>
      </c>
      <c r="E3" s="17" t="s">
        <v>7</v>
      </c>
      <c r="F3" s="18" t="s">
        <v>8</v>
      </c>
      <c r="G3" s="18"/>
      <c r="H3" s="18"/>
      <c r="I3" s="17" t="s">
        <v>9</v>
      </c>
      <c r="J3" s="17" t="s">
        <v>10</v>
      </c>
      <c r="K3" s="17" t="s">
        <v>11</v>
      </c>
      <c r="Z3" s="19" t="s">
        <v>28</v>
      </c>
    </row>
    <row r="4" s="13" customFormat="true" ht="12.75" hidden="false" customHeight="true" outlineLevel="0" collapsed="false">
      <c r="A4" s="37"/>
      <c r="B4" s="46" t="str">
        <f aca="false">"1. " &amp; '[1]9'!$B1263</f>
        <v>1. 0</v>
      </c>
      <c r="C4" s="29" t="n">
        <f aca="false">'[1]9'!$C1263</f>
        <v>0</v>
      </c>
      <c r="D4" s="29" t="n">
        <f aca="false">'[1]9'!$D1263</f>
        <v>0</v>
      </c>
      <c r="E4" s="29" t="n">
        <f aca="false">'[1]9'!$E1263</f>
        <v>0</v>
      </c>
      <c r="F4" s="23" t="n">
        <f aca="false">'[1]9'!$F1263</f>
        <v>0</v>
      </c>
      <c r="G4" s="22" t="n">
        <f aca="false">'[1]9'!$G1263</f>
        <v>0</v>
      </c>
      <c r="H4" s="24" t="n">
        <f aca="false">'[1]9'!$H1263</f>
        <v>0</v>
      </c>
      <c r="I4" s="29" t="n">
        <f aca="false">'[1]9'!$P1263</f>
        <v>0</v>
      </c>
      <c r="J4" s="29" t="n">
        <f aca="false">'[1]9'!$Y1263</f>
        <v>0</v>
      </c>
      <c r="K4" s="29" t="n">
        <f aca="false">'[1]9'!$AA1263</f>
        <v>0</v>
      </c>
      <c r="Z4" s="14" t="n">
        <f aca="false">IF(LEN(B4)&lt;6,0,1)</f>
        <v>0</v>
      </c>
      <c r="AA4" s="25" t="s">
        <v>14</v>
      </c>
    </row>
    <row r="5" s="13" customFormat="true" ht="12.75" hidden="false" customHeight="true" outlineLevel="0" collapsed="false">
      <c r="A5" s="37"/>
      <c r="B5" s="46" t="str">
        <f aca="false">"2. " &amp; '[1]9'!$B1264</f>
        <v>2. 0</v>
      </c>
      <c r="C5" s="29" t="n">
        <f aca="false">'[1]9'!$C1264</f>
        <v>0</v>
      </c>
      <c r="D5" s="29" t="n">
        <f aca="false">'[1]9'!$D1264</f>
        <v>0</v>
      </c>
      <c r="E5" s="29" t="n">
        <f aca="false">'[1]9'!$E1264</f>
        <v>0</v>
      </c>
      <c r="F5" s="28" t="n">
        <f aca="false">'[1]9'!$F1264</f>
        <v>0</v>
      </c>
      <c r="G5" s="29" t="n">
        <f aca="false">'[1]9'!$G1264</f>
        <v>0</v>
      </c>
      <c r="H5" s="30" t="n">
        <f aca="false">'[1]9'!$H1264</f>
        <v>0</v>
      </c>
      <c r="I5" s="29" t="n">
        <f aca="false">'[1]9'!$P1264</f>
        <v>0</v>
      </c>
      <c r="J5" s="29" t="n">
        <f aca="false">'[1]9'!$Y1264</f>
        <v>0</v>
      </c>
      <c r="K5" s="29" t="n">
        <f aca="false">'[1]9'!$AA1264</f>
        <v>0</v>
      </c>
      <c r="Z5" s="14" t="n">
        <f aca="false">IF(LEN(B5)&lt;6,0,1)</f>
        <v>0</v>
      </c>
      <c r="AA5" s="27"/>
    </row>
    <row r="6" s="13" customFormat="true" ht="12.75" hidden="false" customHeight="true" outlineLevel="0" collapsed="false">
      <c r="A6" s="37"/>
      <c r="B6" s="46" t="str">
        <f aca="false">"3. " &amp; '[1]9'!$B1265</f>
        <v>3. 0</v>
      </c>
      <c r="C6" s="29" t="n">
        <f aca="false">'[1]9'!$C1265</f>
        <v>0</v>
      </c>
      <c r="D6" s="29" t="n">
        <f aca="false">'[1]9'!$D1265</f>
        <v>0</v>
      </c>
      <c r="E6" s="29" t="n">
        <f aca="false">'[1]9'!$E1265</f>
        <v>0</v>
      </c>
      <c r="F6" s="28" t="n">
        <f aca="false">'[1]9'!$F1265</f>
        <v>0</v>
      </c>
      <c r="G6" s="29" t="n">
        <f aca="false">'[1]9'!$G1265</f>
        <v>0</v>
      </c>
      <c r="H6" s="30" t="n">
        <f aca="false">'[1]9'!$H1265</f>
        <v>0</v>
      </c>
      <c r="I6" s="29" t="n">
        <f aca="false">'[1]9'!$P1265</f>
        <v>0</v>
      </c>
      <c r="J6" s="29" t="n">
        <f aca="false">'[1]9'!$Y1265</f>
        <v>0</v>
      </c>
      <c r="K6" s="29" t="n">
        <f aca="false">'[1]9'!$AA1265</f>
        <v>0</v>
      </c>
      <c r="Z6" s="14" t="n">
        <f aca="false">IF(LEN(B6)&lt;6,0,1)</f>
        <v>0</v>
      </c>
      <c r="AA6" s="25" t="s">
        <v>17</v>
      </c>
    </row>
    <row r="7" s="13" customFormat="true" ht="12.75" hidden="false" customHeight="true" outlineLevel="0" collapsed="false">
      <c r="A7" s="37"/>
      <c r="B7" s="46" t="str">
        <f aca="false">"4. " &amp; '[1]9'!$B1266</f>
        <v>4. 0</v>
      </c>
      <c r="C7" s="29" t="n">
        <f aca="false">'[1]9'!$C1266</f>
        <v>0</v>
      </c>
      <c r="D7" s="29" t="n">
        <f aca="false">'[1]9'!$D1266</f>
        <v>0</v>
      </c>
      <c r="E7" s="29" t="n">
        <f aca="false">'[1]9'!$E1266</f>
        <v>0</v>
      </c>
      <c r="F7" s="28" t="n">
        <f aca="false">'[1]9'!$F1266</f>
        <v>0</v>
      </c>
      <c r="G7" s="29" t="n">
        <f aca="false">'[1]9'!$G1266</f>
        <v>0</v>
      </c>
      <c r="H7" s="30" t="n">
        <f aca="false">'[1]9'!$H1266</f>
        <v>0</v>
      </c>
      <c r="I7" s="29" t="n">
        <f aca="false">'[1]9'!$P1266</f>
        <v>0</v>
      </c>
      <c r="J7" s="29" t="n">
        <f aca="false">'[1]9'!$Y1266</f>
        <v>0</v>
      </c>
      <c r="K7" s="29" t="n">
        <f aca="false">'[1]9'!$AA1266</f>
        <v>0</v>
      </c>
      <c r="Z7" s="14" t="n">
        <f aca="false">IF(LEN(B7)&lt;6,0,1)</f>
        <v>0</v>
      </c>
      <c r="AA7" s="27"/>
    </row>
    <row r="8" s="13" customFormat="true" ht="12.75" hidden="false" customHeight="true" outlineLevel="0" collapsed="false">
      <c r="A8" s="37"/>
      <c r="B8" s="46" t="str">
        <f aca="false">"5. " &amp; '[1]9'!$B1267</f>
        <v>5. 0</v>
      </c>
      <c r="C8" s="29" t="n">
        <f aca="false">'[1]9'!$C1267</f>
        <v>0</v>
      </c>
      <c r="D8" s="29" t="n">
        <f aca="false">'[1]9'!$D1267</f>
        <v>0</v>
      </c>
      <c r="E8" s="29" t="n">
        <f aca="false">'[1]9'!$E1267</f>
        <v>0</v>
      </c>
      <c r="F8" s="28" t="n">
        <f aca="false">'[1]9'!$F1267</f>
        <v>0</v>
      </c>
      <c r="G8" s="29" t="n">
        <f aca="false">'[1]9'!$G1267</f>
        <v>0</v>
      </c>
      <c r="H8" s="30" t="n">
        <f aca="false">'[1]9'!$H1267</f>
        <v>0</v>
      </c>
      <c r="I8" s="29" t="n">
        <f aca="false">'[1]9'!$P1267</f>
        <v>0</v>
      </c>
      <c r="J8" s="29" t="n">
        <f aca="false">'[1]9'!$Y1267</f>
        <v>0</v>
      </c>
      <c r="K8" s="29" t="n">
        <f aca="false">'[1]9'!$AA1267</f>
        <v>0</v>
      </c>
      <c r="Z8" s="14" t="n">
        <f aca="false">IF(LEN(B8)&lt;6,0,1)</f>
        <v>0</v>
      </c>
      <c r="AA8" s="25" t="s">
        <v>20</v>
      </c>
    </row>
    <row r="9" s="13" customFormat="true" ht="12.75" hidden="false" customHeight="true" outlineLevel="0" collapsed="false">
      <c r="A9" s="37"/>
      <c r="B9" s="46" t="str">
        <f aca="false">"6. " &amp; '[1]9'!$B1268</f>
        <v>6. 0</v>
      </c>
      <c r="C9" s="29" t="n">
        <f aca="false">'[1]9'!$C1268</f>
        <v>0</v>
      </c>
      <c r="D9" s="29" t="n">
        <f aca="false">'[1]9'!$D1268</f>
        <v>0</v>
      </c>
      <c r="E9" s="29" t="n">
        <f aca="false">'[1]9'!$E1268</f>
        <v>0</v>
      </c>
      <c r="F9" s="28" t="n">
        <f aca="false">'[1]9'!$F1268</f>
        <v>0</v>
      </c>
      <c r="G9" s="29" t="n">
        <f aca="false">'[1]9'!$G1268</f>
        <v>0</v>
      </c>
      <c r="H9" s="30" t="n">
        <f aca="false">'[1]9'!$H1268</f>
        <v>0</v>
      </c>
      <c r="I9" s="29" t="n">
        <f aca="false">'[1]9'!$P1268</f>
        <v>0</v>
      </c>
      <c r="J9" s="29" t="n">
        <f aca="false">'[1]9'!$Y1268</f>
        <v>0</v>
      </c>
      <c r="K9" s="29" t="n">
        <f aca="false">'[1]9'!$AA1268</f>
        <v>0</v>
      </c>
      <c r="Z9" s="14" t="n">
        <f aca="false">IF(LEN(B9)&lt;6,0,1)</f>
        <v>0</v>
      </c>
    </row>
    <row r="10" s="13" customFormat="true" ht="12.75" hidden="false" customHeight="true" outlineLevel="0" collapsed="false">
      <c r="A10" s="37"/>
      <c r="B10" s="46" t="str">
        <f aca="false">"7. " &amp; '[1]9'!$B1269</f>
        <v>7. 0</v>
      </c>
      <c r="C10" s="29" t="n">
        <f aca="false">'[1]9'!$C1269</f>
        <v>0</v>
      </c>
      <c r="D10" s="29" t="n">
        <f aca="false">'[1]9'!$D1269</f>
        <v>0</v>
      </c>
      <c r="E10" s="29" t="n">
        <f aca="false">'[1]9'!$E1269</f>
        <v>0</v>
      </c>
      <c r="F10" s="28" t="n">
        <f aca="false">'[1]9'!$F1269</f>
        <v>0</v>
      </c>
      <c r="G10" s="29" t="n">
        <f aca="false">'[1]9'!$G1269</f>
        <v>0</v>
      </c>
      <c r="H10" s="30" t="n">
        <f aca="false">'[1]9'!$H1269</f>
        <v>0</v>
      </c>
      <c r="I10" s="29" t="n">
        <f aca="false">'[1]9'!$P1269</f>
        <v>0</v>
      </c>
      <c r="J10" s="29" t="n">
        <f aca="false">'[1]9'!$Y1269</f>
        <v>0</v>
      </c>
      <c r="K10" s="29" t="n">
        <f aca="false">'[1]9'!$AA1269</f>
        <v>0</v>
      </c>
      <c r="Z10" s="14" t="n">
        <f aca="false">IF(LEN(B10)&lt;6,0,1)</f>
        <v>0</v>
      </c>
    </row>
    <row r="11" s="13" customFormat="true" ht="12.75" hidden="false" customHeight="true" outlineLevel="0" collapsed="false">
      <c r="A11" s="37"/>
      <c r="B11" s="46" t="str">
        <f aca="false">"8. " &amp; '[1]9'!$B1270</f>
        <v>8. 0</v>
      </c>
      <c r="C11" s="29" t="n">
        <f aca="false">'[1]9'!$C1270</f>
        <v>0</v>
      </c>
      <c r="D11" s="29" t="n">
        <f aca="false">'[1]9'!$D1270</f>
        <v>0</v>
      </c>
      <c r="E11" s="29" t="n">
        <f aca="false">'[1]9'!$E1270</f>
        <v>0</v>
      </c>
      <c r="F11" s="28" t="n">
        <f aca="false">'[1]9'!$F1270</f>
        <v>0</v>
      </c>
      <c r="G11" s="29" t="n">
        <f aca="false">'[1]9'!$G1270</f>
        <v>0</v>
      </c>
      <c r="H11" s="30" t="n">
        <f aca="false">'[1]9'!$H1270</f>
        <v>0</v>
      </c>
      <c r="I11" s="29" t="n">
        <f aca="false">'[1]9'!$P1270</f>
        <v>0</v>
      </c>
      <c r="J11" s="29" t="n">
        <f aca="false">'[1]9'!$Y1270</f>
        <v>0</v>
      </c>
      <c r="K11" s="29" t="n">
        <f aca="false">'[1]9'!$AA1270</f>
        <v>0</v>
      </c>
      <c r="Z11" s="14" t="n">
        <f aca="false">IF(LEN(B11)&lt;6,0,1)</f>
        <v>0</v>
      </c>
    </row>
    <row r="12" s="13" customFormat="true" ht="12.75" hidden="false" customHeight="true" outlineLevel="0" collapsed="false">
      <c r="A12" s="37"/>
      <c r="B12" s="46" t="str">
        <f aca="false">"9. " &amp; '[1]9'!$B1271</f>
        <v>9. 0</v>
      </c>
      <c r="C12" s="29" t="n">
        <f aca="false">'[1]9'!$C1271</f>
        <v>0</v>
      </c>
      <c r="D12" s="29" t="n">
        <f aca="false">'[1]9'!$D1271</f>
        <v>0</v>
      </c>
      <c r="E12" s="29" t="n">
        <f aca="false">'[1]9'!$E1271</f>
        <v>0</v>
      </c>
      <c r="F12" s="28" t="n">
        <f aca="false">'[1]9'!$F1271</f>
        <v>0</v>
      </c>
      <c r="G12" s="29" t="n">
        <f aca="false">'[1]9'!$G1271</f>
        <v>0</v>
      </c>
      <c r="H12" s="30" t="n">
        <f aca="false">'[1]9'!$H1271</f>
        <v>0</v>
      </c>
      <c r="I12" s="29" t="n">
        <f aca="false">'[1]9'!$P1271</f>
        <v>0</v>
      </c>
      <c r="J12" s="29" t="n">
        <f aca="false">'[1]9'!$Y1271</f>
        <v>0</v>
      </c>
      <c r="K12" s="29" t="n">
        <f aca="false">'[1]9'!$AA1271</f>
        <v>0</v>
      </c>
      <c r="Z12" s="14" t="n">
        <f aca="false">IF(LEN(B12)&lt;6,0,1)</f>
        <v>0</v>
      </c>
    </row>
    <row r="13" s="13" customFormat="true" ht="12.75" hidden="false" customHeight="true" outlineLevel="0" collapsed="false">
      <c r="A13" s="37"/>
      <c r="B13" s="46" t="str">
        <f aca="false">"10. " &amp; '[1]9'!$B1272</f>
        <v>10. 0</v>
      </c>
      <c r="C13" s="29" t="n">
        <f aca="false">'[1]9'!$C1272</f>
        <v>0</v>
      </c>
      <c r="D13" s="29" t="n">
        <f aca="false">'[1]9'!$D1272</f>
        <v>0</v>
      </c>
      <c r="E13" s="29" t="n">
        <f aca="false">'[1]9'!$E1272</f>
        <v>0</v>
      </c>
      <c r="F13" s="28" t="n">
        <f aca="false">'[1]9'!$F1272</f>
        <v>0</v>
      </c>
      <c r="G13" s="29" t="n">
        <f aca="false">'[1]9'!$G1272</f>
        <v>0</v>
      </c>
      <c r="H13" s="30" t="n">
        <f aca="false">'[1]9'!$H1272</f>
        <v>0</v>
      </c>
      <c r="I13" s="29" t="n">
        <f aca="false">'[1]9'!$P1272</f>
        <v>0</v>
      </c>
      <c r="J13" s="29" t="n">
        <f aca="false">'[1]9'!$Y1272</f>
        <v>0</v>
      </c>
      <c r="K13" s="29" t="n">
        <f aca="false">'[1]9'!$AA1272</f>
        <v>0</v>
      </c>
      <c r="Z13" s="14" t="n">
        <f aca="false">IF(LEN(B13)&lt;6,0,1)</f>
        <v>0</v>
      </c>
    </row>
    <row r="14" s="13" customFormat="true" ht="12.75" hidden="false" customHeight="true" outlineLevel="0" collapsed="false">
      <c r="A14" s="37"/>
      <c r="B14" s="46" t="str">
        <f aca="false">"11. " &amp; '[1]9'!$B1273</f>
        <v>11. 0</v>
      </c>
      <c r="C14" s="29" t="n">
        <f aca="false">'[1]9'!$C1273</f>
        <v>0</v>
      </c>
      <c r="D14" s="29" t="n">
        <f aca="false">'[1]9'!$D1273</f>
        <v>0</v>
      </c>
      <c r="E14" s="29" t="n">
        <f aca="false">'[1]9'!$E1273</f>
        <v>0</v>
      </c>
      <c r="F14" s="28" t="n">
        <f aca="false">'[1]9'!$F1273</f>
        <v>0</v>
      </c>
      <c r="G14" s="29" t="n">
        <f aca="false">'[1]9'!$G1273</f>
        <v>0</v>
      </c>
      <c r="H14" s="30" t="n">
        <f aca="false">'[1]9'!$H1273</f>
        <v>0</v>
      </c>
      <c r="I14" s="29" t="n">
        <f aca="false">'[1]9'!$P1273</f>
        <v>0</v>
      </c>
      <c r="J14" s="29" t="n">
        <f aca="false">'[1]9'!$Y1273</f>
        <v>0</v>
      </c>
      <c r="K14" s="29" t="n">
        <f aca="false">'[1]9'!$AA1273</f>
        <v>0</v>
      </c>
      <c r="Z14" s="14" t="n">
        <f aca="false">IF(LEN(B14)&lt;6,0,1)</f>
        <v>0</v>
      </c>
    </row>
    <row r="15" s="13" customFormat="true" ht="12.75" hidden="false" customHeight="true" outlineLevel="0" collapsed="false">
      <c r="A15" s="37"/>
      <c r="B15" s="46" t="str">
        <f aca="false">"12. " &amp; '[1]9'!$B1274</f>
        <v>12. 0</v>
      </c>
      <c r="C15" s="29" t="n">
        <f aca="false">'[1]9'!$C1274</f>
        <v>0</v>
      </c>
      <c r="D15" s="29" t="n">
        <f aca="false">'[1]9'!$D1274</f>
        <v>0</v>
      </c>
      <c r="E15" s="29" t="n">
        <f aca="false">'[1]9'!$E1274</f>
        <v>0</v>
      </c>
      <c r="F15" s="28" t="n">
        <f aca="false">'[1]9'!$F1274</f>
        <v>0</v>
      </c>
      <c r="G15" s="29" t="n">
        <f aca="false">'[1]9'!$G1274</f>
        <v>0</v>
      </c>
      <c r="H15" s="30" t="n">
        <f aca="false">'[1]9'!$H1274</f>
        <v>0</v>
      </c>
      <c r="I15" s="29" t="n">
        <f aca="false">'[1]9'!$P1274</f>
        <v>0</v>
      </c>
      <c r="J15" s="29" t="n">
        <f aca="false">'[1]9'!$Y1274</f>
        <v>0</v>
      </c>
      <c r="K15" s="29" t="n">
        <f aca="false">'[1]9'!$AA1274</f>
        <v>0</v>
      </c>
      <c r="Z15" s="14" t="n">
        <f aca="false">IF(LEN(B15)&lt;6,0,1)</f>
        <v>0</v>
      </c>
    </row>
    <row r="16" s="13" customFormat="true" ht="12.75" hidden="false" customHeight="true" outlineLevel="0" collapsed="false">
      <c r="A16" s="20"/>
      <c r="B16" s="46" t="str">
        <f aca="false">"13. " &amp; '[1]9'!$B1275</f>
        <v>13. 0</v>
      </c>
      <c r="C16" s="29" t="n">
        <f aca="false">'[1]9'!$C1275</f>
        <v>0</v>
      </c>
      <c r="D16" s="29" t="n">
        <f aca="false">'[1]9'!$D1275</f>
        <v>0</v>
      </c>
      <c r="E16" s="29" t="n">
        <f aca="false">'[1]9'!$E1275</f>
        <v>0</v>
      </c>
      <c r="F16" s="28" t="n">
        <f aca="false">'[1]9'!$F1275</f>
        <v>0</v>
      </c>
      <c r="G16" s="29" t="n">
        <f aca="false">'[1]9'!$G1275</f>
        <v>0</v>
      </c>
      <c r="H16" s="30" t="n">
        <f aca="false">'[1]9'!$H1275</f>
        <v>0</v>
      </c>
      <c r="I16" s="29" t="n">
        <f aca="false">'[1]9'!$P1275</f>
        <v>0</v>
      </c>
      <c r="J16" s="29" t="n">
        <f aca="false">'[1]9'!$Y1275</f>
        <v>0</v>
      </c>
      <c r="K16" s="29" t="n">
        <f aca="false">'[1]9'!$AA1275</f>
        <v>0</v>
      </c>
      <c r="Z16" s="14" t="n">
        <f aca="false">IF(LEN(B16)&lt;6,0,1)</f>
        <v>0</v>
      </c>
    </row>
    <row r="17" s="13" customFormat="true" ht="12.75" hidden="false" customHeight="true" outlineLevel="0" collapsed="false">
      <c r="A17" s="20"/>
      <c r="B17" s="46" t="str">
        <f aca="false">"14. " &amp; '[1]9'!$B1276</f>
        <v>14. 0</v>
      </c>
      <c r="C17" s="29" t="n">
        <f aca="false">'[1]9'!$C1276</f>
        <v>0</v>
      </c>
      <c r="D17" s="29" t="n">
        <f aca="false">'[1]9'!$D1276</f>
        <v>0</v>
      </c>
      <c r="E17" s="29" t="n">
        <f aca="false">'[1]9'!$E1276</f>
        <v>0</v>
      </c>
      <c r="F17" s="28" t="n">
        <f aca="false">'[1]9'!$F1276</f>
        <v>0</v>
      </c>
      <c r="G17" s="29" t="n">
        <f aca="false">'[1]9'!$G1276</f>
        <v>0</v>
      </c>
      <c r="H17" s="30" t="n">
        <f aca="false">'[1]9'!$H1276</f>
        <v>0</v>
      </c>
      <c r="I17" s="29" t="n">
        <f aca="false">'[1]9'!$P1276</f>
        <v>0</v>
      </c>
      <c r="J17" s="29" t="n">
        <f aca="false">'[1]9'!$Y1276</f>
        <v>0</v>
      </c>
      <c r="K17" s="29" t="n">
        <f aca="false">'[1]9'!$AA1276</f>
        <v>0</v>
      </c>
      <c r="Z17" s="14" t="n">
        <f aca="false">IF(LEN(B17)&lt;6,0,1)</f>
        <v>0</v>
      </c>
    </row>
    <row r="18" s="13" customFormat="true" ht="12.75" hidden="false" customHeight="true" outlineLevel="0" collapsed="false">
      <c r="A18" s="37"/>
      <c r="B18" s="46" t="str">
        <f aca="false">"15. " &amp; '[1]9'!$B1277</f>
        <v>15. 0</v>
      </c>
      <c r="C18" s="29" t="n">
        <f aca="false">'[1]9'!$C1277</f>
        <v>0</v>
      </c>
      <c r="D18" s="29" t="n">
        <f aca="false">'[1]9'!$D1277</f>
        <v>0</v>
      </c>
      <c r="E18" s="29" t="n">
        <f aca="false">'[1]9'!$E1277</f>
        <v>0</v>
      </c>
      <c r="F18" s="28" t="n">
        <f aca="false">'[1]9'!$F1277</f>
        <v>0</v>
      </c>
      <c r="G18" s="29" t="n">
        <f aca="false">'[1]9'!$G1277</f>
        <v>0</v>
      </c>
      <c r="H18" s="30" t="n">
        <f aca="false">'[1]9'!$H1277</f>
        <v>0</v>
      </c>
      <c r="I18" s="29" t="n">
        <f aca="false">'[1]9'!$P1277</f>
        <v>0</v>
      </c>
      <c r="J18" s="29" t="n">
        <f aca="false">'[1]9'!$Y1277</f>
        <v>0</v>
      </c>
      <c r="K18" s="29" t="n">
        <f aca="false">'[1]9'!$AA1277</f>
        <v>0</v>
      </c>
      <c r="Z18" s="14" t="n">
        <f aca="false">IF(LEN(B18)&lt;6,0,1)</f>
        <v>0</v>
      </c>
    </row>
    <row r="19" s="13" customFormat="true" ht="12.75" hidden="false" customHeight="true" outlineLevel="0" collapsed="false">
      <c r="A19" s="38"/>
      <c r="B19" s="39" t="s">
        <v>29</v>
      </c>
      <c r="C19" s="47" t="n">
        <f aca="false">SUM(C4:C18)</f>
        <v>0</v>
      </c>
      <c r="D19" s="47" t="n">
        <f aca="false">SUM(D4:D18)</f>
        <v>0</v>
      </c>
      <c r="E19" s="47" t="n">
        <f aca="false">SUM(E4:E18)</f>
        <v>0</v>
      </c>
      <c r="F19" s="48" t="n">
        <f aca="false">SUM(F4:F18)</f>
        <v>0</v>
      </c>
      <c r="G19" s="47" t="n">
        <f aca="false">SUM(G4:G18)</f>
        <v>0</v>
      </c>
      <c r="H19" s="49" t="n">
        <f aca="false">SUM(H4:H18)</f>
        <v>0</v>
      </c>
      <c r="I19" s="47" t="n">
        <f aca="false">SUM(I4:I18)</f>
        <v>0</v>
      </c>
      <c r="J19" s="47" t="n">
        <f aca="false">SUM(J4:J18)</f>
        <v>0</v>
      </c>
      <c r="K19" s="47" t="n">
        <f aca="false">SUM(K4:K18)</f>
        <v>0</v>
      </c>
      <c r="Z19" s="14" t="n">
        <f aca="false">IF(LEN(B19)&lt;6,0,1)</f>
        <v>1</v>
      </c>
    </row>
    <row r="20" s="13" customFormat="true" ht="12.75" hidden="false" customHeight="false" outlineLevel="0" collapsed="false">
      <c r="A20" s="50"/>
      <c r="Z20" s="14" t="n">
        <f aca="false">IF(LEN(B20)&lt;6,0,1)</f>
        <v>0</v>
      </c>
    </row>
  </sheetData>
  <mergeCells count="3">
    <mergeCell ref="C2:E2"/>
    <mergeCell ref="I2:K2"/>
    <mergeCell ref="F3:H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D7E4BD"/>
    <pageSetUpPr fitToPage="false"/>
  </sheetPr>
  <dimension ref="A1:AA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71"/>
    <col collapsed="false" customWidth="true" hidden="false" outlineLevel="0" max="11" min="3" style="1" width="10.71"/>
    <col collapsed="false" customWidth="true" hidden="false" outlineLevel="0" max="1025" min="12" style="1" width="9.14"/>
  </cols>
  <sheetData>
    <row r="1" s="6" customFormat="true" ht="15.75" hidden="false" customHeight="true" outlineLevel="0" collapsed="false">
      <c r="A1" s="3" t="str">
        <f aca="false">"Table " &amp; AA5 &amp; ": Summary of payments and estimates by economic classification: " &amp; '[1]9'!$B$16</f>
        <v>Table : Summary of payments and estimates by economic classification: 0</v>
      </c>
      <c r="B1" s="4"/>
      <c r="C1" s="5"/>
      <c r="D1" s="5"/>
      <c r="E1" s="5"/>
      <c r="F1" s="5"/>
      <c r="G1" s="5"/>
      <c r="H1" s="5"/>
      <c r="I1" s="5"/>
      <c r="J1" s="5"/>
      <c r="K1" s="5"/>
    </row>
    <row r="2" s="13" customFormat="true" ht="25.5" hidden="false" customHeight="true" outlineLevel="0" collapsed="false">
      <c r="A2" s="7"/>
      <c r="B2" s="8"/>
      <c r="C2" s="9" t="s">
        <v>0</v>
      </c>
      <c r="D2" s="9"/>
      <c r="E2" s="9"/>
      <c r="F2" s="10" t="s">
        <v>1</v>
      </c>
      <c r="G2" s="11" t="s">
        <v>2</v>
      </c>
      <c r="H2" s="12" t="s">
        <v>3</v>
      </c>
      <c r="I2" s="10" t="s">
        <v>4</v>
      </c>
      <c r="J2" s="10"/>
      <c r="K2" s="10"/>
    </row>
    <row r="3" s="13" customFormat="true" ht="12.75" hidden="false" customHeight="true" outlineLevel="0" collapsed="false">
      <c r="A3" s="15"/>
      <c r="B3" s="16" t="s">
        <v>5</v>
      </c>
      <c r="C3" s="17" t="s">
        <v>52</v>
      </c>
      <c r="D3" s="17" t="s">
        <v>6</v>
      </c>
      <c r="E3" s="17" t="s">
        <v>7</v>
      </c>
      <c r="F3" s="18" t="s">
        <v>8</v>
      </c>
      <c r="G3" s="18"/>
      <c r="H3" s="18"/>
      <c r="I3" s="17" t="s">
        <v>9</v>
      </c>
      <c r="J3" s="17" t="s">
        <v>10</v>
      </c>
      <c r="K3" s="17" t="s">
        <v>11</v>
      </c>
    </row>
    <row r="4" s="36" customFormat="true" ht="12.75" hidden="false" customHeight="true" outlineLevel="0" collapsed="false">
      <c r="A4" s="34"/>
      <c r="B4" s="51" t="s">
        <v>30</v>
      </c>
      <c r="C4" s="52" t="n">
        <f aca="false">SUM(C5:C7)</f>
        <v>0</v>
      </c>
      <c r="D4" s="52" t="n">
        <f aca="false">SUM(D5:D7)</f>
        <v>0</v>
      </c>
      <c r="E4" s="52" t="n">
        <f aca="false">SUM(E5:E7)</f>
        <v>0</v>
      </c>
      <c r="F4" s="53" t="n">
        <f aca="false">SUM(F5:F7)</f>
        <v>0</v>
      </c>
      <c r="G4" s="52" t="n">
        <f aca="false">SUM(G5:G7)</f>
        <v>0</v>
      </c>
      <c r="H4" s="54" t="n">
        <f aca="false">SUM(H5:H7)</f>
        <v>0</v>
      </c>
      <c r="I4" s="52" t="n">
        <f aca="false">SUM(I5:I7)</f>
        <v>0</v>
      </c>
      <c r="J4" s="52" t="n">
        <f aca="false">SUM(J5:J7)</f>
        <v>0</v>
      </c>
      <c r="K4" s="52" t="n">
        <f aca="false">SUM(K5:K7)</f>
        <v>0</v>
      </c>
      <c r="AA4" s="25" t="s">
        <v>14</v>
      </c>
    </row>
    <row r="5" s="13" customFormat="true" ht="12.75" hidden="false" customHeight="true" outlineLevel="0" collapsed="false">
      <c r="A5" s="37"/>
      <c r="B5" s="55" t="s">
        <v>31</v>
      </c>
      <c r="C5" s="23" t="n">
        <f aca="false">'[1]9'!C$1285</f>
        <v>0</v>
      </c>
      <c r="D5" s="22" t="n">
        <f aca="false">'[1]9'!D$1285</f>
        <v>0</v>
      </c>
      <c r="E5" s="22" t="n">
        <f aca="false">'[1]9'!E$1285</f>
        <v>0</v>
      </c>
      <c r="F5" s="23" t="n">
        <f aca="false">'[1]9'!F$1285</f>
        <v>0</v>
      </c>
      <c r="G5" s="22" t="n">
        <f aca="false">'[1]9'!G$1285</f>
        <v>0</v>
      </c>
      <c r="H5" s="24" t="n">
        <f aca="false">'[1]9'!H$1285</f>
        <v>0</v>
      </c>
      <c r="I5" s="22" t="n">
        <f aca="false">'[1]9'!P$1285</f>
        <v>0</v>
      </c>
      <c r="J5" s="22" t="n">
        <f aca="false">'[1]9'!Y$1285</f>
        <v>0</v>
      </c>
      <c r="K5" s="24" t="n">
        <f aca="false">'[1]9'!AA$1285</f>
        <v>0</v>
      </c>
      <c r="AA5" s="27"/>
    </row>
    <row r="6" s="13" customFormat="true" ht="12.75" hidden="false" customHeight="true" outlineLevel="0" collapsed="false">
      <c r="A6" s="20"/>
      <c r="B6" s="55" t="s">
        <v>32</v>
      </c>
      <c r="C6" s="28" t="n">
        <f aca="false">'[1]9'!C$1288</f>
        <v>0</v>
      </c>
      <c r="D6" s="29" t="n">
        <f aca="false">'[1]9'!D$1288</f>
        <v>0</v>
      </c>
      <c r="E6" s="29" t="n">
        <f aca="false">'[1]9'!E$1288</f>
        <v>0</v>
      </c>
      <c r="F6" s="28" t="n">
        <f aca="false">'[1]9'!F$1288</f>
        <v>0</v>
      </c>
      <c r="G6" s="29" t="n">
        <f aca="false">'[1]9'!G$1288</f>
        <v>0</v>
      </c>
      <c r="H6" s="30" t="n">
        <f aca="false">'[1]9'!H$1288</f>
        <v>0</v>
      </c>
      <c r="I6" s="29" t="n">
        <f aca="false">'[1]9'!P$1288</f>
        <v>0</v>
      </c>
      <c r="J6" s="29" t="n">
        <f aca="false">'[1]9'!Y$1288</f>
        <v>0</v>
      </c>
      <c r="K6" s="30" t="n">
        <f aca="false">'[1]9'!AA$1288</f>
        <v>0</v>
      </c>
      <c r="AA6" s="25" t="s">
        <v>17</v>
      </c>
    </row>
    <row r="7" s="13" customFormat="true" ht="12.75" hidden="false" customHeight="true" outlineLevel="0" collapsed="false">
      <c r="A7" s="37"/>
      <c r="B7" s="55" t="s">
        <v>33</v>
      </c>
      <c r="C7" s="31" t="n">
        <f aca="false">'[1]9'!C$1327</f>
        <v>0</v>
      </c>
      <c r="D7" s="32" t="n">
        <f aca="false">'[1]9'!D$1327</f>
        <v>0</v>
      </c>
      <c r="E7" s="32" t="n">
        <f aca="false">'[1]9'!E$1327</f>
        <v>0</v>
      </c>
      <c r="F7" s="31" t="n">
        <f aca="false">'[1]9'!F$1327</f>
        <v>0</v>
      </c>
      <c r="G7" s="32" t="n">
        <f aca="false">'[1]9'!G$1327</f>
        <v>0</v>
      </c>
      <c r="H7" s="33" t="n">
        <f aca="false">'[1]9'!H$1327</f>
        <v>0</v>
      </c>
      <c r="I7" s="32" t="n">
        <f aca="false">'[1]9'!P$1327</f>
        <v>0</v>
      </c>
      <c r="J7" s="32" t="n">
        <f aca="false">'[1]9'!Y$1327</f>
        <v>0</v>
      </c>
      <c r="K7" s="33" t="n">
        <f aca="false">'[1]9'!AA$1327</f>
        <v>0</v>
      </c>
      <c r="AA7" s="27"/>
    </row>
    <row r="8" s="36" customFormat="true" ht="12.75" hidden="false" customHeight="true" outlineLevel="0" collapsed="false">
      <c r="A8" s="56"/>
      <c r="B8" s="57" t="s">
        <v>34</v>
      </c>
      <c r="C8" s="52" t="n">
        <f aca="false">SUM(C9:C15)</f>
        <v>0</v>
      </c>
      <c r="D8" s="52" t="n">
        <f aca="false">SUM(D9:D15)</f>
        <v>0</v>
      </c>
      <c r="E8" s="52" t="n">
        <f aca="false">SUM(E9:E15)</f>
        <v>0</v>
      </c>
      <c r="F8" s="53" t="n">
        <f aca="false">SUM(F9:F15)</f>
        <v>0</v>
      </c>
      <c r="G8" s="52" t="n">
        <f aca="false">SUM(G9:G15)</f>
        <v>0</v>
      </c>
      <c r="H8" s="54" t="n">
        <f aca="false">SUM(H9:H15)</f>
        <v>0</v>
      </c>
      <c r="I8" s="52" t="n">
        <f aca="false">SUM(I9:I15)</f>
        <v>0</v>
      </c>
      <c r="J8" s="52" t="n">
        <f aca="false">SUM(J9:J15)</f>
        <v>0</v>
      </c>
      <c r="K8" s="52" t="n">
        <f aca="false">SUM(K9:K15)</f>
        <v>0</v>
      </c>
      <c r="AA8" s="25" t="s">
        <v>20</v>
      </c>
    </row>
    <row r="9" s="13" customFormat="true" ht="12.75" hidden="false" customHeight="true" outlineLevel="0" collapsed="false">
      <c r="A9" s="37"/>
      <c r="B9" s="55" t="s">
        <v>35</v>
      </c>
      <c r="C9" s="23" t="n">
        <f aca="false">'[1]9'!C$1331</f>
        <v>0</v>
      </c>
      <c r="D9" s="22" t="n">
        <f aca="false">'[1]9'!D$1331</f>
        <v>0</v>
      </c>
      <c r="E9" s="22" t="n">
        <f aca="false">'[1]9'!E$1331</f>
        <v>0</v>
      </c>
      <c r="F9" s="23" t="n">
        <f aca="false">'[1]9'!F$1331</f>
        <v>0</v>
      </c>
      <c r="G9" s="22" t="n">
        <f aca="false">'[1]9'!G$1331</f>
        <v>0</v>
      </c>
      <c r="H9" s="24" t="n">
        <f aca="false">'[1]9'!H$1331</f>
        <v>0</v>
      </c>
      <c r="I9" s="22" t="n">
        <f aca="false">'[1]9'!P$1331</f>
        <v>0</v>
      </c>
      <c r="J9" s="22" t="n">
        <f aca="false">'[1]9'!Y$1331</f>
        <v>0</v>
      </c>
      <c r="K9" s="24" t="n">
        <f aca="false">'[1]9'!AA$1331</f>
        <v>0</v>
      </c>
    </row>
    <row r="10" s="13" customFormat="true" ht="12.75" hidden="false" customHeight="true" outlineLevel="0" collapsed="false">
      <c r="A10" s="37"/>
      <c r="B10" s="55" t="s">
        <v>36</v>
      </c>
      <c r="C10" s="28" t="n">
        <f aca="false">'[1]9'!C$1338</f>
        <v>0</v>
      </c>
      <c r="D10" s="29" t="n">
        <f aca="false">'[1]9'!D$1338</f>
        <v>0</v>
      </c>
      <c r="E10" s="29" t="n">
        <f aca="false">'[1]9'!E$1338</f>
        <v>0</v>
      </c>
      <c r="F10" s="28" t="n">
        <f aca="false">'[1]9'!F$1338</f>
        <v>0</v>
      </c>
      <c r="G10" s="29" t="n">
        <f aca="false">'[1]9'!G$1338</f>
        <v>0</v>
      </c>
      <c r="H10" s="30" t="n">
        <f aca="false">'[1]9'!H$1338</f>
        <v>0</v>
      </c>
      <c r="I10" s="29" t="n">
        <f aca="false">'[1]9'!P$1338</f>
        <v>0</v>
      </c>
      <c r="J10" s="29" t="n">
        <f aca="false">'[1]9'!Y$1338</f>
        <v>0</v>
      </c>
      <c r="K10" s="30" t="n">
        <f aca="false">'[1]9'!AA$1338</f>
        <v>0</v>
      </c>
    </row>
    <row r="11" s="13" customFormat="true" ht="12.75" hidden="false" customHeight="true" outlineLevel="0" collapsed="false">
      <c r="A11" s="37"/>
      <c r="B11" s="55" t="s">
        <v>37</v>
      </c>
      <c r="C11" s="28" t="n">
        <f aca="false">'[1]9'!C$1341</f>
        <v>0</v>
      </c>
      <c r="D11" s="29" t="n">
        <f aca="false">'[1]9'!D$1341</f>
        <v>0</v>
      </c>
      <c r="E11" s="29" t="n">
        <f aca="false">'[1]9'!E$1341</f>
        <v>0</v>
      </c>
      <c r="F11" s="28" t="n">
        <f aca="false">'[1]9'!F$1341</f>
        <v>0</v>
      </c>
      <c r="G11" s="29" t="n">
        <f aca="false">'[1]9'!G$1341</f>
        <v>0</v>
      </c>
      <c r="H11" s="30" t="n">
        <f aca="false">'[1]9'!H$1341</f>
        <v>0</v>
      </c>
      <c r="I11" s="29" t="n">
        <f aca="false">'[1]9'!P$1341</f>
        <v>0</v>
      </c>
      <c r="J11" s="29" t="n">
        <f aca="false">'[1]9'!Y$1341</f>
        <v>0</v>
      </c>
      <c r="K11" s="30" t="n">
        <f aca="false">'[1]9'!AA$1341</f>
        <v>0</v>
      </c>
    </row>
    <row r="12" s="13" customFormat="true" ht="12.75" hidden="false" customHeight="true" outlineLevel="0" collapsed="false">
      <c r="A12" s="20"/>
      <c r="B12" s="55" t="s">
        <v>38</v>
      </c>
      <c r="C12" s="28" t="n">
        <f aca="false">'[1]9'!C$1342</f>
        <v>0</v>
      </c>
      <c r="D12" s="29" t="n">
        <f aca="false">'[1]9'!D$1342</f>
        <v>0</v>
      </c>
      <c r="E12" s="29" t="n">
        <f aca="false">'[1]9'!E$1342</f>
        <v>0</v>
      </c>
      <c r="F12" s="28" t="n">
        <f aca="false">'[1]9'!F$1342</f>
        <v>0</v>
      </c>
      <c r="G12" s="29" t="n">
        <f aca="false">'[1]9'!G$1342</f>
        <v>0</v>
      </c>
      <c r="H12" s="30" t="n">
        <f aca="false">'[1]9'!H$1342</f>
        <v>0</v>
      </c>
      <c r="I12" s="29" t="n">
        <f aca="false">'[1]9'!P$1342</f>
        <v>0</v>
      </c>
      <c r="J12" s="29" t="n">
        <f aca="false">'[1]9'!Y$1342</f>
        <v>0</v>
      </c>
      <c r="K12" s="30" t="n">
        <f aca="false">'[1]9'!AA$1342</f>
        <v>0</v>
      </c>
    </row>
    <row r="13" s="13" customFormat="true" ht="12.75" hidden="false" customHeight="true" outlineLevel="0" collapsed="false">
      <c r="A13" s="37"/>
      <c r="B13" s="55" t="s">
        <v>39</v>
      </c>
      <c r="C13" s="28" t="n">
        <f aca="false">'[1]9'!C$1343</f>
        <v>0</v>
      </c>
      <c r="D13" s="29" t="n">
        <f aca="false">'[1]9'!D$1343</f>
        <v>0</v>
      </c>
      <c r="E13" s="29" t="n">
        <f aca="false">'[1]9'!E$1343</f>
        <v>0</v>
      </c>
      <c r="F13" s="28" t="n">
        <f aca="false">'[1]9'!F$1343</f>
        <v>0</v>
      </c>
      <c r="G13" s="29" t="n">
        <f aca="false">'[1]9'!G$1343</f>
        <v>0</v>
      </c>
      <c r="H13" s="30" t="n">
        <f aca="false">'[1]9'!H$1343</f>
        <v>0</v>
      </c>
      <c r="I13" s="29" t="n">
        <f aca="false">'[1]9'!P$1343</f>
        <v>0</v>
      </c>
      <c r="J13" s="29" t="n">
        <f aca="false">'[1]9'!Y$1343</f>
        <v>0</v>
      </c>
      <c r="K13" s="30" t="n">
        <f aca="false">'[1]9'!AA$1343</f>
        <v>0</v>
      </c>
    </row>
    <row r="14" s="13" customFormat="true" ht="12.75" hidden="false" customHeight="true" outlineLevel="0" collapsed="false">
      <c r="A14" s="37"/>
      <c r="B14" s="55" t="s">
        <v>40</v>
      </c>
      <c r="C14" s="28" t="n">
        <f aca="false">'[1]9'!C$1350</f>
        <v>0</v>
      </c>
      <c r="D14" s="29" t="n">
        <f aca="false">'[1]9'!D$1350</f>
        <v>0</v>
      </c>
      <c r="E14" s="29" t="n">
        <f aca="false">'[1]9'!E$1350</f>
        <v>0</v>
      </c>
      <c r="F14" s="28" t="n">
        <f aca="false">'[1]9'!F$1350</f>
        <v>0</v>
      </c>
      <c r="G14" s="29" t="n">
        <f aca="false">'[1]9'!G$1350</f>
        <v>0</v>
      </c>
      <c r="H14" s="30" t="n">
        <f aca="false">'[1]9'!H$1350</f>
        <v>0</v>
      </c>
      <c r="I14" s="29" t="n">
        <f aca="false">'[1]9'!P$1350</f>
        <v>0</v>
      </c>
      <c r="J14" s="29" t="n">
        <f aca="false">'[1]9'!Y$1350</f>
        <v>0</v>
      </c>
      <c r="K14" s="30" t="n">
        <f aca="false">'[1]9'!AA$1350</f>
        <v>0</v>
      </c>
    </row>
    <row r="15" s="13" customFormat="true" ht="12.75" hidden="false" customHeight="true" outlineLevel="0" collapsed="false">
      <c r="A15" s="37"/>
      <c r="B15" s="55" t="s">
        <v>41</v>
      </c>
      <c r="C15" s="31" t="n">
        <f aca="false">'[1]9'!C$1351</f>
        <v>0</v>
      </c>
      <c r="D15" s="32" t="n">
        <f aca="false">'[1]9'!D$1351</f>
        <v>0</v>
      </c>
      <c r="E15" s="32" t="n">
        <f aca="false">'[1]9'!E$1351</f>
        <v>0</v>
      </c>
      <c r="F15" s="31" t="n">
        <f aca="false">'[1]9'!F$1351</f>
        <v>0</v>
      </c>
      <c r="G15" s="32" t="n">
        <f aca="false">'[1]9'!G$1351</f>
        <v>0</v>
      </c>
      <c r="H15" s="33" t="n">
        <f aca="false">'[1]9'!H$1351</f>
        <v>0</v>
      </c>
      <c r="I15" s="32" t="n">
        <f aca="false">'[1]9'!P$1351</f>
        <v>0</v>
      </c>
      <c r="J15" s="32" t="n">
        <f aca="false">'[1]9'!Y$1351</f>
        <v>0</v>
      </c>
      <c r="K15" s="33" t="n">
        <f aca="false">'[1]9'!AA$1351</f>
        <v>0</v>
      </c>
    </row>
    <row r="16" s="36" customFormat="true" ht="12.75" hidden="false" customHeight="true" outlineLevel="0" collapsed="false">
      <c r="A16" s="56"/>
      <c r="B16" s="57" t="s">
        <v>42</v>
      </c>
      <c r="C16" s="52" t="n">
        <f aca="false">SUM(C17:C23)</f>
        <v>0</v>
      </c>
      <c r="D16" s="52" t="n">
        <f aca="false">SUM(D17:D23)</f>
        <v>0</v>
      </c>
      <c r="E16" s="52" t="n">
        <f aca="false">SUM(E17:E23)</f>
        <v>0</v>
      </c>
      <c r="F16" s="53" t="n">
        <f aca="false">SUM(F17:F23)</f>
        <v>0</v>
      </c>
      <c r="G16" s="52" t="n">
        <f aca="false">SUM(G17:G23)</f>
        <v>0</v>
      </c>
      <c r="H16" s="54" t="n">
        <f aca="false">SUM(H17:H23)</f>
        <v>0</v>
      </c>
      <c r="I16" s="52" t="n">
        <f aca="false">SUM(I17:I23)</f>
        <v>0</v>
      </c>
      <c r="J16" s="52" t="n">
        <f aca="false">SUM(J17:J23)</f>
        <v>0</v>
      </c>
      <c r="K16" s="52" t="n">
        <f aca="false">SUM(K17:K23)</f>
        <v>0</v>
      </c>
    </row>
    <row r="17" s="13" customFormat="true" ht="12.75" hidden="false" customHeight="true" outlineLevel="0" collapsed="false">
      <c r="A17" s="37"/>
      <c r="B17" s="55" t="s">
        <v>43</v>
      </c>
      <c r="C17" s="23" t="n">
        <f aca="false">'[1]9'!C$1355</f>
        <v>0</v>
      </c>
      <c r="D17" s="22" t="n">
        <f aca="false">'[1]9'!D$1355</f>
        <v>0</v>
      </c>
      <c r="E17" s="22" t="n">
        <f aca="false">'[1]9'!E$1355</f>
        <v>0</v>
      </c>
      <c r="F17" s="23" t="n">
        <f aca="false">'[1]9'!F$1355</f>
        <v>0</v>
      </c>
      <c r="G17" s="22" t="n">
        <f aca="false">'[1]9'!G$1355</f>
        <v>0</v>
      </c>
      <c r="H17" s="24" t="n">
        <f aca="false">'[1]9'!H$1355</f>
        <v>0</v>
      </c>
      <c r="I17" s="22" t="n">
        <f aca="false">'[1]9'!P$1355</f>
        <v>0</v>
      </c>
      <c r="J17" s="22" t="n">
        <f aca="false">'[1]9'!Y$1355</f>
        <v>0</v>
      </c>
      <c r="K17" s="24" t="n">
        <f aca="false">'[1]9'!AA$1355</f>
        <v>0</v>
      </c>
    </row>
    <row r="18" s="13" customFormat="true" ht="12.75" hidden="false" customHeight="true" outlineLevel="0" collapsed="false">
      <c r="A18" s="37"/>
      <c r="B18" s="55" t="s">
        <v>44</v>
      </c>
      <c r="C18" s="28" t="n">
        <f aca="false">'[1]9'!C$1358</f>
        <v>0</v>
      </c>
      <c r="D18" s="29" t="n">
        <f aca="false">'[1]9'!D$1358</f>
        <v>0</v>
      </c>
      <c r="E18" s="29" t="n">
        <f aca="false">'[1]9'!E$1358</f>
        <v>0</v>
      </c>
      <c r="F18" s="28" t="n">
        <f aca="false">'[1]9'!F$1358</f>
        <v>0</v>
      </c>
      <c r="G18" s="29" t="n">
        <f aca="false">'[1]9'!G$1358</f>
        <v>0</v>
      </c>
      <c r="H18" s="30" t="n">
        <f aca="false">'[1]9'!H$1358</f>
        <v>0</v>
      </c>
      <c r="I18" s="29" t="n">
        <f aca="false">'[1]9'!P$1358</f>
        <v>0</v>
      </c>
      <c r="J18" s="29" t="n">
        <f aca="false">'[1]9'!Y$1358</f>
        <v>0</v>
      </c>
      <c r="K18" s="30" t="n">
        <f aca="false">'[1]9'!AA$1358</f>
        <v>0</v>
      </c>
    </row>
    <row r="19" s="13" customFormat="true" ht="12.75" hidden="false" customHeight="true" outlineLevel="0" collapsed="false">
      <c r="A19" s="37"/>
      <c r="B19" s="55" t="s">
        <v>45</v>
      </c>
      <c r="C19" s="28" t="n">
        <f aca="false">'[1]9'!C$1361</f>
        <v>0</v>
      </c>
      <c r="D19" s="29" t="n">
        <f aca="false">'[1]9'!D$1361</f>
        <v>0</v>
      </c>
      <c r="E19" s="29" t="n">
        <f aca="false">'[1]9'!E$1361</f>
        <v>0</v>
      </c>
      <c r="F19" s="28" t="n">
        <f aca="false">'[1]9'!F$1361</f>
        <v>0</v>
      </c>
      <c r="G19" s="29" t="n">
        <f aca="false">'[1]9'!G$1361</f>
        <v>0</v>
      </c>
      <c r="H19" s="30" t="n">
        <f aca="false">'[1]9'!H$1361</f>
        <v>0</v>
      </c>
      <c r="I19" s="29" t="n">
        <f aca="false">'[1]9'!P$1361</f>
        <v>0</v>
      </c>
      <c r="J19" s="29" t="n">
        <f aca="false">'[1]9'!Y$1361</f>
        <v>0</v>
      </c>
      <c r="K19" s="30" t="n">
        <f aca="false">'[1]9'!AA$1361</f>
        <v>0</v>
      </c>
    </row>
    <row r="20" s="13" customFormat="true" ht="12.75" hidden="false" customHeight="true" outlineLevel="0" collapsed="false">
      <c r="A20" s="37"/>
      <c r="B20" s="55" t="s">
        <v>46</v>
      </c>
      <c r="C20" s="28" t="n">
        <f aca="false">'[1]9'!C$1362</f>
        <v>0</v>
      </c>
      <c r="D20" s="29" t="n">
        <f aca="false">'[1]9'!D$1362</f>
        <v>0</v>
      </c>
      <c r="E20" s="29" t="n">
        <f aca="false">'[1]9'!E$1362</f>
        <v>0</v>
      </c>
      <c r="F20" s="28" t="n">
        <f aca="false">'[1]9'!F$1362</f>
        <v>0</v>
      </c>
      <c r="G20" s="29" t="n">
        <f aca="false">'[1]9'!G$1362</f>
        <v>0</v>
      </c>
      <c r="H20" s="30" t="n">
        <f aca="false">'[1]9'!H$1362</f>
        <v>0</v>
      </c>
      <c r="I20" s="29" t="n">
        <f aca="false">'[1]9'!P$1362</f>
        <v>0</v>
      </c>
      <c r="J20" s="29" t="n">
        <f aca="false">'[1]9'!Y$1362</f>
        <v>0</v>
      </c>
      <c r="K20" s="30" t="n">
        <f aca="false">'[1]9'!AA$1362</f>
        <v>0</v>
      </c>
    </row>
    <row r="21" s="13" customFormat="true" ht="12.75" hidden="false" customHeight="true" outlineLevel="0" collapsed="false">
      <c r="A21" s="37"/>
      <c r="B21" s="55" t="s">
        <v>47</v>
      </c>
      <c r="C21" s="28" t="n">
        <f aca="false">'[1]9'!C$1363</f>
        <v>0</v>
      </c>
      <c r="D21" s="29" t="n">
        <f aca="false">'[1]9'!D$1363</f>
        <v>0</v>
      </c>
      <c r="E21" s="29" t="n">
        <f aca="false">'[1]9'!E$1363</f>
        <v>0</v>
      </c>
      <c r="F21" s="28" t="n">
        <f aca="false">'[1]9'!F$1363</f>
        <v>0</v>
      </c>
      <c r="G21" s="29" t="n">
        <f aca="false">'[1]9'!G$1363</f>
        <v>0</v>
      </c>
      <c r="H21" s="30" t="n">
        <f aca="false">'[1]9'!H$1363</f>
        <v>0</v>
      </c>
      <c r="I21" s="29" t="n">
        <f aca="false">'[1]9'!P$1363</f>
        <v>0</v>
      </c>
      <c r="J21" s="29" t="n">
        <f aca="false">'[1]9'!Y$1363</f>
        <v>0</v>
      </c>
      <c r="K21" s="30" t="n">
        <f aca="false">'[1]9'!AA$1363</f>
        <v>0</v>
      </c>
    </row>
    <row r="22" s="13" customFormat="true" ht="12.75" hidden="false" customHeight="true" outlineLevel="0" collapsed="false">
      <c r="A22" s="37"/>
      <c r="B22" s="55" t="s">
        <v>48</v>
      </c>
      <c r="C22" s="28" t="n">
        <f aca="false">'[1]9'!C$1364</f>
        <v>0</v>
      </c>
      <c r="D22" s="29" t="n">
        <f aca="false">'[1]9'!D$1364</f>
        <v>0</v>
      </c>
      <c r="E22" s="29" t="n">
        <f aca="false">'[1]9'!E$1364</f>
        <v>0</v>
      </c>
      <c r="F22" s="28" t="n">
        <f aca="false">'[1]9'!F$1364</f>
        <v>0</v>
      </c>
      <c r="G22" s="29" t="n">
        <f aca="false">'[1]9'!G$1364</f>
        <v>0</v>
      </c>
      <c r="H22" s="30" t="n">
        <f aca="false">'[1]9'!H$1364</f>
        <v>0</v>
      </c>
      <c r="I22" s="29" t="n">
        <f aca="false">'[1]9'!P$1364</f>
        <v>0</v>
      </c>
      <c r="J22" s="29" t="n">
        <f aca="false">'[1]9'!Y$1364</f>
        <v>0</v>
      </c>
      <c r="K22" s="30" t="n">
        <f aca="false">'[1]9'!AA$1364</f>
        <v>0</v>
      </c>
    </row>
    <row r="23" s="13" customFormat="true" ht="12.75" hidden="false" customHeight="true" outlineLevel="0" collapsed="false">
      <c r="A23" s="20"/>
      <c r="B23" s="55" t="s">
        <v>49</v>
      </c>
      <c r="C23" s="31" t="n">
        <f aca="false">'[1]9'!C$1365</f>
        <v>0</v>
      </c>
      <c r="D23" s="32" t="n">
        <f aca="false">'[1]9'!D$1365</f>
        <v>0</v>
      </c>
      <c r="E23" s="32" t="n">
        <f aca="false">'[1]9'!E$1365</f>
        <v>0</v>
      </c>
      <c r="F23" s="31" t="n">
        <f aca="false">'[1]9'!F$1365</f>
        <v>0</v>
      </c>
      <c r="G23" s="32" t="n">
        <f aca="false">'[1]9'!G$1365</f>
        <v>0</v>
      </c>
      <c r="H23" s="33" t="n">
        <f aca="false">'[1]9'!H$1365</f>
        <v>0</v>
      </c>
      <c r="I23" s="32" t="n">
        <f aca="false">'[1]9'!P$1365</f>
        <v>0</v>
      </c>
      <c r="J23" s="32" t="n">
        <f aca="false">'[1]9'!Y$1365</f>
        <v>0</v>
      </c>
      <c r="K23" s="33" t="n">
        <f aca="false">'[1]9'!AA$1365</f>
        <v>0</v>
      </c>
    </row>
    <row r="24" s="13" customFormat="true" ht="12.75" hidden="false" customHeight="true" outlineLevel="0" collapsed="false">
      <c r="A24" s="37"/>
      <c r="B24" s="57" t="s">
        <v>50</v>
      </c>
      <c r="C24" s="52" t="n">
        <f aca="false">'[1]9'!C$1366</f>
        <v>0</v>
      </c>
      <c r="D24" s="52" t="n">
        <f aca="false">'[1]9'!D$1366</f>
        <v>0</v>
      </c>
      <c r="E24" s="52" t="n">
        <f aca="false">'[1]9'!E$1366</f>
        <v>0</v>
      </c>
      <c r="F24" s="53" t="n">
        <f aca="false">'[1]9'!F$1366</f>
        <v>0</v>
      </c>
      <c r="G24" s="52" t="n">
        <f aca="false">'[1]9'!G$1366</f>
        <v>0</v>
      </c>
      <c r="H24" s="54" t="n">
        <f aca="false">'[1]9'!H$1366</f>
        <v>0</v>
      </c>
      <c r="I24" s="52" t="n">
        <f aca="false">'[1]9'!P$1366</f>
        <v>0</v>
      </c>
      <c r="J24" s="52" t="n">
        <f aca="false">'[1]9'!Y$1366</f>
        <v>0</v>
      </c>
      <c r="K24" s="52" t="n">
        <f aca="false">'[1]9'!AA$1366</f>
        <v>0</v>
      </c>
    </row>
    <row r="25" s="13" customFormat="true" ht="5.1" hidden="false" customHeight="true" outlineLevel="0" collapsed="false">
      <c r="A25" s="37"/>
      <c r="B25" s="55"/>
      <c r="C25" s="58"/>
      <c r="D25" s="58"/>
      <c r="E25" s="58"/>
      <c r="F25" s="59"/>
      <c r="G25" s="58"/>
      <c r="H25" s="60"/>
      <c r="I25" s="58"/>
      <c r="J25" s="58"/>
      <c r="K25" s="58"/>
    </row>
    <row r="26" s="13" customFormat="true" ht="12.75" hidden="false" customHeight="true" outlineLevel="0" collapsed="false">
      <c r="A26" s="38"/>
      <c r="B26" s="39" t="s">
        <v>51</v>
      </c>
      <c r="C26" s="47" t="n">
        <f aca="false">+C4+C8+C16+C24</f>
        <v>0</v>
      </c>
      <c r="D26" s="47" t="n">
        <f aca="false">+D4+D8+D16+D24</f>
        <v>0</v>
      </c>
      <c r="E26" s="47" t="n">
        <f aca="false">+E4+E8+E16+E24</f>
        <v>0</v>
      </c>
      <c r="F26" s="48" t="n">
        <f aca="false">+F4+F8+F16+F24</f>
        <v>0</v>
      </c>
      <c r="G26" s="47" t="n">
        <f aca="false">+G4+G8+G16+G24</f>
        <v>0</v>
      </c>
      <c r="H26" s="49" t="n">
        <f aca="false">+H4+H8+H16+H24</f>
        <v>0</v>
      </c>
      <c r="I26" s="47" t="n">
        <f aca="false">+I4+I8+I16+I24</f>
        <v>0</v>
      </c>
      <c r="J26" s="47" t="n">
        <f aca="false">+J4+J8+J16+J24</f>
        <v>0</v>
      </c>
      <c r="K26" s="47" t="n">
        <f aca="false">+K4+K8+K16+K24</f>
        <v>0</v>
      </c>
    </row>
  </sheetData>
  <mergeCells count="3">
    <mergeCell ref="C2:E2"/>
    <mergeCell ref="I2:K2"/>
    <mergeCell ref="F3:H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tabColor rgb="FFFFFF66"/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71"/>
    <col collapsed="false" customWidth="true" hidden="false" outlineLevel="0" max="11" min="3" style="1" width="10.71"/>
    <col collapsed="false" customWidth="true" hidden="false" outlineLevel="0" max="25" min="12" style="1" width="9.14"/>
    <col collapsed="false" customWidth="true" hidden="false" outlineLevel="0" max="26" min="26" style="2" width="9.14"/>
    <col collapsed="false" customWidth="true" hidden="false" outlineLevel="0" max="1025" min="27" style="1" width="9.14"/>
  </cols>
  <sheetData>
    <row r="1" s="44" customFormat="true" ht="15.75" hidden="false" customHeight="true" outlineLevel="0" collapsed="false">
      <c r="A1" s="3" t="str">
        <f aca="false">"Table "&amp;AA5&amp;": Summary of payments and estimates by programme: "&amp;PROPER('[1]9'!$B$6)</f>
        <v>Table : Summary of payments and estimates by programme: Finance</v>
      </c>
      <c r="B1" s="4"/>
      <c r="C1" s="43"/>
      <c r="D1" s="43"/>
      <c r="E1" s="43"/>
      <c r="F1" s="43"/>
      <c r="G1" s="43"/>
      <c r="H1" s="43"/>
      <c r="I1" s="43"/>
      <c r="J1" s="43"/>
      <c r="K1" s="43"/>
      <c r="Z1" s="2" t="n">
        <f aca="false">SUM(Z4:Z25)-1</f>
        <v>4</v>
      </c>
    </row>
    <row r="2" s="13" customFormat="true" ht="25.5" hidden="false" customHeight="true" outlineLevel="0" collapsed="false">
      <c r="A2" s="7"/>
      <c r="B2" s="8"/>
      <c r="C2" s="9" t="s">
        <v>0</v>
      </c>
      <c r="D2" s="9"/>
      <c r="E2" s="9"/>
      <c r="F2" s="10" t="s">
        <v>1</v>
      </c>
      <c r="G2" s="11" t="s">
        <v>2</v>
      </c>
      <c r="H2" s="12" t="s">
        <v>3</v>
      </c>
      <c r="I2" s="10" t="s">
        <v>4</v>
      </c>
      <c r="J2" s="10"/>
      <c r="K2" s="10"/>
      <c r="Z2" s="14"/>
    </row>
    <row r="3" s="13" customFormat="true" ht="12.75" hidden="false" customHeight="true" outlineLevel="0" collapsed="false">
      <c r="A3" s="15"/>
      <c r="B3" s="16" t="s">
        <v>5</v>
      </c>
      <c r="C3" s="17" t="s">
        <v>6</v>
      </c>
      <c r="D3" s="17" t="s">
        <v>7</v>
      </c>
      <c r="E3" s="17" t="s">
        <v>8</v>
      </c>
      <c r="F3" s="18" t="s">
        <v>9</v>
      </c>
      <c r="G3" s="18"/>
      <c r="H3" s="18"/>
      <c r="I3" s="17" t="s">
        <v>10</v>
      </c>
      <c r="J3" s="17" t="s">
        <v>11</v>
      </c>
      <c r="K3" s="17" t="s">
        <v>12</v>
      </c>
      <c r="Z3" s="19" t="s">
        <v>28</v>
      </c>
    </row>
    <row r="4" s="13" customFormat="true" ht="12.75" hidden="false" customHeight="true" outlineLevel="0" collapsed="false">
      <c r="A4" s="37"/>
      <c r="B4" s="45" t="str">
        <f aca="false">"1. " &amp; '[1]9'!B9</f>
        <v>1. Administration</v>
      </c>
      <c r="C4" s="29" t="n">
        <f aca="false">'[1]9'!C9</f>
        <v>86981</v>
      </c>
      <c r="D4" s="29" t="n">
        <f aca="false">'[1]9'!D9</f>
        <v>103818</v>
      </c>
      <c r="E4" s="29" t="n">
        <f aca="false">'[1]9'!E9</f>
        <v>136358</v>
      </c>
      <c r="F4" s="28" t="n">
        <f aca="false">'[1]9'!F9</f>
        <v>140649</v>
      </c>
      <c r="G4" s="29" t="n">
        <f aca="false">'[1]9'!G9</f>
        <v>133152</v>
      </c>
      <c r="H4" s="30" t="n">
        <f aca="false">'[1]9'!H9</f>
        <v>133152</v>
      </c>
      <c r="I4" s="29" t="n">
        <f aca="false">'[1]9'!P9</f>
        <v>140278</v>
      </c>
      <c r="J4" s="29" t="n">
        <f aca="false">'[1]9'!Y9</f>
        <v>149164</v>
      </c>
      <c r="K4" s="29" t="n">
        <f aca="false">'[1]9'!AA9</f>
        <v>157519</v>
      </c>
      <c r="Z4" s="14" t="n">
        <f aca="false">IF(LEN(B4)&lt;6,0,1)</f>
        <v>1</v>
      </c>
      <c r="AA4" s="25" t="s">
        <v>14</v>
      </c>
    </row>
    <row r="5" s="13" customFormat="true" ht="12.75" hidden="false" customHeight="true" outlineLevel="0" collapsed="false">
      <c r="A5" s="37"/>
      <c r="B5" s="46" t="str">
        <f aca="false">"2. " &amp; '[1]9'!$B10</f>
        <v>2. Sustainable Resource Management</v>
      </c>
      <c r="C5" s="29" t="n">
        <f aca="false">'[1]9'!$C10</f>
        <v>132113</v>
      </c>
      <c r="D5" s="29" t="n">
        <f aca="false">'[1]9'!$D10</f>
        <v>131485</v>
      </c>
      <c r="E5" s="29" t="n">
        <f aca="false">'[1]9'!$E10</f>
        <v>126137</v>
      </c>
      <c r="F5" s="28" t="n">
        <f aca="false">'[1]9'!$F10</f>
        <v>133232</v>
      </c>
      <c r="G5" s="29" t="n">
        <f aca="false">'[1]9'!$G10</f>
        <v>136383</v>
      </c>
      <c r="H5" s="30" t="n">
        <f aca="false">'[1]9'!$H10</f>
        <v>136383</v>
      </c>
      <c r="I5" s="29" t="n">
        <f aca="false">'[1]9'!$P10</f>
        <v>151325</v>
      </c>
      <c r="J5" s="29" t="n">
        <f aca="false">'[1]9'!$Y10</f>
        <v>155707</v>
      </c>
      <c r="K5" s="29" t="n">
        <f aca="false">'[1]9'!$AA10</f>
        <v>164425</v>
      </c>
      <c r="Z5" s="14" t="n">
        <f aca="false">IF(LEN(B5)&lt;6,0,1)</f>
        <v>1</v>
      </c>
      <c r="AA5" s="27"/>
    </row>
    <row r="6" s="13" customFormat="true" ht="12.75" hidden="false" customHeight="true" outlineLevel="0" collapsed="false">
      <c r="A6" s="37"/>
      <c r="B6" s="46" t="str">
        <f aca="false">"3. " &amp; '[1]9'!$B11</f>
        <v>3. Asset and Liabilities Management</v>
      </c>
      <c r="C6" s="29" t="n">
        <f aca="false">'[1]9'!$C11</f>
        <v>34512</v>
      </c>
      <c r="D6" s="29" t="n">
        <f aca="false">'[1]9'!$D11</f>
        <v>38961</v>
      </c>
      <c r="E6" s="29" t="n">
        <f aca="false">'[1]9'!$E11</f>
        <v>42958</v>
      </c>
      <c r="F6" s="28" t="n">
        <f aca="false">'[1]9'!$F11</f>
        <v>51300</v>
      </c>
      <c r="G6" s="29" t="n">
        <f aca="false">'[1]9'!$G11</f>
        <v>48800</v>
      </c>
      <c r="H6" s="30" t="n">
        <f aca="false">'[1]9'!$H11</f>
        <v>48800</v>
      </c>
      <c r="I6" s="29" t="n">
        <f aca="false">'[1]9'!$P11</f>
        <v>48924</v>
      </c>
      <c r="J6" s="29" t="n">
        <f aca="false">'[1]9'!$Y11</f>
        <v>52448</v>
      </c>
      <c r="K6" s="29" t="n">
        <f aca="false">'[1]9'!$AA11</f>
        <v>55383</v>
      </c>
      <c r="Z6" s="14" t="n">
        <f aca="false">IF(LEN(B6)&lt;6,0,1)</f>
        <v>1</v>
      </c>
      <c r="AA6" s="25" t="s">
        <v>17</v>
      </c>
    </row>
    <row r="7" s="13" customFormat="true" ht="12.75" hidden="false" customHeight="true" outlineLevel="0" collapsed="false">
      <c r="A7" s="37"/>
      <c r="B7" s="46" t="str">
        <f aca="false">"4. " &amp; '[1]9'!$B12</f>
        <v>4. Financial Governance</v>
      </c>
      <c r="C7" s="29" t="n">
        <f aca="false">'[1]9'!$C12</f>
        <v>137579</v>
      </c>
      <c r="D7" s="29" t="n">
        <f aca="false">'[1]9'!$D12</f>
        <v>146821</v>
      </c>
      <c r="E7" s="29" t="n">
        <f aca="false">'[1]9'!$E12</f>
        <v>120145</v>
      </c>
      <c r="F7" s="28" t="n">
        <f aca="false">'[1]9'!$F12</f>
        <v>160462</v>
      </c>
      <c r="G7" s="29" t="n">
        <f aca="false">'[1]9'!$G12</f>
        <v>146322</v>
      </c>
      <c r="H7" s="30" t="n">
        <f aca="false">'[1]9'!$H12</f>
        <v>146322</v>
      </c>
      <c r="I7" s="29" t="n">
        <f aca="false">'[1]9'!$P12</f>
        <v>145772</v>
      </c>
      <c r="J7" s="29" t="n">
        <f aca="false">'[1]9'!$Y12</f>
        <v>154762</v>
      </c>
      <c r="K7" s="29" t="n">
        <f aca="false">'[1]9'!$AA12</f>
        <v>168430</v>
      </c>
      <c r="Z7" s="14" t="n">
        <f aca="false">IF(LEN(B7)&lt;6,0,1)</f>
        <v>1</v>
      </c>
      <c r="AA7" s="27" t="n">
        <v>0</v>
      </c>
    </row>
    <row r="8" s="13" customFormat="true" ht="12.75" hidden="true" customHeight="true" outlineLevel="0" collapsed="false">
      <c r="A8" s="37"/>
      <c r="B8" s="46" t="str">
        <f aca="false">"5. " &amp; '[1]9'!$B13</f>
        <v>5. 0</v>
      </c>
      <c r="C8" s="29" t="n">
        <f aca="false">'[1]9'!$C13</f>
        <v>0</v>
      </c>
      <c r="D8" s="29" t="n">
        <f aca="false">'[1]9'!$D13</f>
        <v>0</v>
      </c>
      <c r="E8" s="29" t="n">
        <f aca="false">'[1]9'!$E13</f>
        <v>0</v>
      </c>
      <c r="F8" s="28" t="n">
        <f aca="false">'[1]9'!$F13</f>
        <v>0</v>
      </c>
      <c r="G8" s="29" t="n">
        <f aca="false">'[1]9'!$G13</f>
        <v>0</v>
      </c>
      <c r="H8" s="30" t="n">
        <f aca="false">'[1]9'!$H13</f>
        <v>0</v>
      </c>
      <c r="I8" s="29" t="n">
        <f aca="false">'[1]9'!$P13</f>
        <v>0</v>
      </c>
      <c r="J8" s="29" t="n">
        <f aca="false">'[1]9'!$Y13</f>
        <v>0</v>
      </c>
      <c r="K8" s="29" t="n">
        <f aca="false">'[1]9'!$AA13</f>
        <v>0</v>
      </c>
      <c r="Z8" s="14" t="n">
        <f aca="false">IF(LEN(B8)&lt;6,0,1)</f>
        <v>0</v>
      </c>
      <c r="AA8" s="25" t="s">
        <v>20</v>
      </c>
    </row>
    <row r="9" s="13" customFormat="true" ht="12.75" hidden="true" customHeight="true" outlineLevel="0" collapsed="false">
      <c r="A9" s="37"/>
      <c r="B9" s="46" t="str">
        <f aca="false">"6. " &amp; '[1]9'!$B14</f>
        <v>6. 0</v>
      </c>
      <c r="C9" s="29" t="n">
        <f aca="false">'[1]9'!$C14</f>
        <v>0</v>
      </c>
      <c r="D9" s="29" t="n">
        <f aca="false">'[1]9'!$D14</f>
        <v>0</v>
      </c>
      <c r="E9" s="29" t="n">
        <f aca="false">'[1]9'!$E14</f>
        <v>0</v>
      </c>
      <c r="F9" s="28" t="n">
        <f aca="false">'[1]9'!$F14</f>
        <v>0</v>
      </c>
      <c r="G9" s="29" t="n">
        <f aca="false">'[1]9'!$G14</f>
        <v>0</v>
      </c>
      <c r="H9" s="30" t="n">
        <f aca="false">'[1]9'!$H14</f>
        <v>0</v>
      </c>
      <c r="I9" s="29" t="n">
        <f aca="false">'[1]9'!$P14</f>
        <v>0</v>
      </c>
      <c r="J9" s="29" t="n">
        <f aca="false">'[1]9'!$Y14</f>
        <v>0</v>
      </c>
      <c r="K9" s="29" t="n">
        <f aca="false">'[1]9'!$AA14</f>
        <v>0</v>
      </c>
      <c r="Z9" s="14" t="n">
        <f aca="false">IF(LEN(B9)&lt;6,0,1)</f>
        <v>0</v>
      </c>
    </row>
    <row r="10" s="13" customFormat="true" ht="12.75" hidden="true" customHeight="true" outlineLevel="0" collapsed="false">
      <c r="A10" s="37"/>
      <c r="B10" s="46" t="str">
        <f aca="false">"7. " &amp; '[1]9'!$B15</f>
        <v>7. 0</v>
      </c>
      <c r="C10" s="29" t="n">
        <f aca="false">'[1]9'!$C15</f>
        <v>0</v>
      </c>
      <c r="D10" s="29" t="n">
        <f aca="false">'[1]9'!$D15</f>
        <v>0</v>
      </c>
      <c r="E10" s="29" t="n">
        <f aca="false">'[1]9'!$E15</f>
        <v>0</v>
      </c>
      <c r="F10" s="28" t="n">
        <f aca="false">'[1]9'!$F15</f>
        <v>0</v>
      </c>
      <c r="G10" s="29" t="n">
        <f aca="false">'[1]9'!$G15</f>
        <v>0</v>
      </c>
      <c r="H10" s="30" t="n">
        <f aca="false">'[1]9'!$H15</f>
        <v>0</v>
      </c>
      <c r="I10" s="29" t="n">
        <f aca="false">'[1]9'!$P15</f>
        <v>0</v>
      </c>
      <c r="J10" s="29" t="n">
        <f aca="false">'[1]9'!$Y15</f>
        <v>0</v>
      </c>
      <c r="K10" s="29" t="n">
        <f aca="false">'[1]9'!$AA15</f>
        <v>0</v>
      </c>
      <c r="Z10" s="14" t="n">
        <f aca="false">IF(LEN(B10)&lt;6,0,1)</f>
        <v>0</v>
      </c>
    </row>
    <row r="11" s="13" customFormat="true" ht="12.75" hidden="true" customHeight="true" outlineLevel="0" collapsed="false">
      <c r="A11" s="37"/>
      <c r="B11" s="46" t="str">
        <f aca="false">"8. " &amp; '[1]9'!$B16</f>
        <v>8. 0</v>
      </c>
      <c r="C11" s="29" t="n">
        <f aca="false">'[1]9'!$C16</f>
        <v>0</v>
      </c>
      <c r="D11" s="29" t="n">
        <f aca="false">'[1]9'!$D16</f>
        <v>0</v>
      </c>
      <c r="E11" s="29" t="n">
        <f aca="false">'[1]9'!$E16</f>
        <v>0</v>
      </c>
      <c r="F11" s="28" t="n">
        <f aca="false">'[1]9'!$F16</f>
        <v>0</v>
      </c>
      <c r="G11" s="29" t="n">
        <f aca="false">'[1]9'!$G16</f>
        <v>0</v>
      </c>
      <c r="H11" s="30" t="n">
        <f aca="false">'[1]9'!$H16</f>
        <v>0</v>
      </c>
      <c r="I11" s="29" t="n">
        <f aca="false">'[1]9'!$P16</f>
        <v>0</v>
      </c>
      <c r="J11" s="29" t="n">
        <f aca="false">'[1]9'!$Y16</f>
        <v>0</v>
      </c>
      <c r="K11" s="29" t="n">
        <f aca="false">'[1]9'!$AA16</f>
        <v>0</v>
      </c>
      <c r="Z11" s="14" t="n">
        <f aca="false">IF(LEN(B11)&lt;6,0,1)</f>
        <v>0</v>
      </c>
    </row>
    <row r="12" s="13" customFormat="true" ht="12.75" hidden="true" customHeight="true" outlineLevel="0" collapsed="false">
      <c r="A12" s="37"/>
      <c r="B12" s="46" t="str">
        <f aca="false">"9. " &amp; '[1]9'!$B17</f>
        <v>9. 0</v>
      </c>
      <c r="C12" s="29" t="n">
        <f aca="false">'[1]9'!$C17</f>
        <v>0</v>
      </c>
      <c r="D12" s="29" t="n">
        <f aca="false">'[1]9'!$D17</f>
        <v>0</v>
      </c>
      <c r="E12" s="29" t="n">
        <f aca="false">'[1]9'!$E17</f>
        <v>0</v>
      </c>
      <c r="F12" s="28" t="n">
        <f aca="false">'[1]9'!$F17</f>
        <v>0</v>
      </c>
      <c r="G12" s="29" t="n">
        <f aca="false">'[1]9'!$G17</f>
        <v>0</v>
      </c>
      <c r="H12" s="30" t="n">
        <f aca="false">'[1]9'!$H17</f>
        <v>0</v>
      </c>
      <c r="I12" s="29" t="n">
        <f aca="false">'[1]9'!$P17</f>
        <v>0</v>
      </c>
      <c r="J12" s="29" t="n">
        <f aca="false">'[1]9'!$Y17</f>
        <v>0</v>
      </c>
      <c r="K12" s="29" t="n">
        <f aca="false">'[1]9'!$AA17</f>
        <v>0</v>
      </c>
      <c r="Z12" s="14" t="n">
        <f aca="false">IF(LEN(B12)&lt;6,0,1)</f>
        <v>0</v>
      </c>
    </row>
    <row r="13" s="13" customFormat="true" ht="12.75" hidden="true" customHeight="true" outlineLevel="0" collapsed="false">
      <c r="A13" s="37"/>
      <c r="B13" s="46" t="str">
        <f aca="false">"10. " &amp; '[1]9'!$B18</f>
        <v>10. 0</v>
      </c>
      <c r="C13" s="29" t="n">
        <f aca="false">'[1]9'!$C18</f>
        <v>0</v>
      </c>
      <c r="D13" s="29" t="n">
        <f aca="false">'[1]9'!$D18</f>
        <v>0</v>
      </c>
      <c r="E13" s="29" t="n">
        <f aca="false">'[1]9'!$E18</f>
        <v>0</v>
      </c>
      <c r="F13" s="28" t="n">
        <f aca="false">'[1]9'!$F18</f>
        <v>0</v>
      </c>
      <c r="G13" s="29" t="n">
        <f aca="false">'[1]9'!$G18</f>
        <v>0</v>
      </c>
      <c r="H13" s="30" t="n">
        <f aca="false">'[1]9'!$H18</f>
        <v>0</v>
      </c>
      <c r="I13" s="29" t="n">
        <f aca="false">'[1]9'!$P18</f>
        <v>0</v>
      </c>
      <c r="J13" s="29" t="n">
        <f aca="false">'[1]9'!$Y18</f>
        <v>0</v>
      </c>
      <c r="K13" s="29" t="n">
        <f aca="false">'[1]9'!$AA18</f>
        <v>0</v>
      </c>
      <c r="Z13" s="14" t="n">
        <f aca="false">IF(LEN(B13)&lt;6,0,1)</f>
        <v>0</v>
      </c>
    </row>
    <row r="14" s="13" customFormat="true" ht="12.75" hidden="true" customHeight="true" outlineLevel="0" collapsed="false">
      <c r="A14" s="37"/>
      <c r="B14" s="46" t="str">
        <f aca="false">"11. " &amp; '[1]9'!$B19</f>
        <v>11. 0</v>
      </c>
      <c r="C14" s="29" t="n">
        <f aca="false">'[1]9'!$C19</f>
        <v>0</v>
      </c>
      <c r="D14" s="29" t="n">
        <f aca="false">'[1]9'!$D19</f>
        <v>0</v>
      </c>
      <c r="E14" s="29" t="n">
        <f aca="false">'[1]9'!$E19</f>
        <v>0</v>
      </c>
      <c r="F14" s="28" t="n">
        <f aca="false">'[1]9'!$F19</f>
        <v>0</v>
      </c>
      <c r="G14" s="29" t="n">
        <f aca="false">'[1]9'!$G19</f>
        <v>0</v>
      </c>
      <c r="H14" s="30" t="n">
        <f aca="false">'[1]9'!$H19</f>
        <v>0</v>
      </c>
      <c r="I14" s="29" t="n">
        <f aca="false">'[1]9'!$P19</f>
        <v>0</v>
      </c>
      <c r="J14" s="29" t="n">
        <f aca="false">'[1]9'!$Y19</f>
        <v>0</v>
      </c>
      <c r="K14" s="29" t="n">
        <f aca="false">'[1]9'!$AA19</f>
        <v>0</v>
      </c>
      <c r="Z14" s="14" t="n">
        <f aca="false">IF(LEN(B14)&lt;6,0,1)</f>
        <v>0</v>
      </c>
    </row>
    <row r="15" s="13" customFormat="true" ht="12.75" hidden="true" customHeight="true" outlineLevel="0" collapsed="false">
      <c r="A15" s="37"/>
      <c r="B15" s="46" t="str">
        <f aca="false">"12. " &amp; '[1]9'!$B20</f>
        <v>12. 0</v>
      </c>
      <c r="C15" s="29" t="n">
        <f aca="false">'[1]9'!$C20</f>
        <v>0</v>
      </c>
      <c r="D15" s="29" t="n">
        <f aca="false">'[1]9'!$D20</f>
        <v>0</v>
      </c>
      <c r="E15" s="29" t="n">
        <f aca="false">'[1]9'!$E20</f>
        <v>0</v>
      </c>
      <c r="F15" s="28" t="n">
        <f aca="false">'[1]9'!$F20</f>
        <v>0</v>
      </c>
      <c r="G15" s="29" t="n">
        <f aca="false">'[1]9'!$G20</f>
        <v>0</v>
      </c>
      <c r="H15" s="30" t="n">
        <f aca="false">'[1]9'!$H20</f>
        <v>0</v>
      </c>
      <c r="I15" s="29" t="n">
        <f aca="false">'[1]9'!$P20</f>
        <v>0</v>
      </c>
      <c r="J15" s="29" t="n">
        <f aca="false">'[1]9'!$Y20</f>
        <v>0</v>
      </c>
      <c r="K15" s="29" t="n">
        <f aca="false">'[1]9'!$AA20</f>
        <v>0</v>
      </c>
      <c r="Z15" s="14" t="n">
        <f aca="false">IF(LEN(B15)&lt;6,0,1)</f>
        <v>0</v>
      </c>
    </row>
    <row r="16" s="13" customFormat="true" ht="12.75" hidden="true" customHeight="true" outlineLevel="0" collapsed="false">
      <c r="A16" s="20"/>
      <c r="B16" s="46" t="str">
        <f aca="false">"13. " &amp; '[1]9'!$B21</f>
        <v>13. 0</v>
      </c>
      <c r="C16" s="29" t="n">
        <f aca="false">'[1]9'!$C21</f>
        <v>0</v>
      </c>
      <c r="D16" s="29" t="n">
        <f aca="false">'[1]9'!$D21</f>
        <v>0</v>
      </c>
      <c r="E16" s="29" t="n">
        <f aca="false">'[1]9'!$E21</f>
        <v>0</v>
      </c>
      <c r="F16" s="28" t="n">
        <f aca="false">'[1]9'!$F21</f>
        <v>0</v>
      </c>
      <c r="G16" s="29" t="n">
        <f aca="false">'[1]9'!$G21</f>
        <v>0</v>
      </c>
      <c r="H16" s="30" t="n">
        <f aca="false">'[1]9'!$H21</f>
        <v>0</v>
      </c>
      <c r="I16" s="29" t="n">
        <f aca="false">'[1]9'!$P21</f>
        <v>0</v>
      </c>
      <c r="J16" s="29" t="n">
        <f aca="false">'[1]9'!$Y21</f>
        <v>0</v>
      </c>
      <c r="K16" s="29" t="n">
        <f aca="false">'[1]9'!$AA21</f>
        <v>0</v>
      </c>
      <c r="Z16" s="14" t="n">
        <f aca="false">IF(LEN(B16)&lt;6,0,1)</f>
        <v>0</v>
      </c>
    </row>
    <row r="17" s="13" customFormat="true" ht="12.75" hidden="true" customHeight="true" outlineLevel="0" collapsed="false">
      <c r="A17" s="20"/>
      <c r="B17" s="46" t="str">
        <f aca="false">"14. " &amp; '[1]9'!$B22</f>
        <v>14. 0</v>
      </c>
      <c r="C17" s="29" t="n">
        <f aca="false">'[1]9'!$C22</f>
        <v>0</v>
      </c>
      <c r="D17" s="29" t="n">
        <f aca="false">'[1]9'!$D22</f>
        <v>0</v>
      </c>
      <c r="E17" s="29" t="n">
        <f aca="false">'[1]9'!$E22</f>
        <v>0</v>
      </c>
      <c r="F17" s="28" t="n">
        <f aca="false">'[1]9'!$F22</f>
        <v>0</v>
      </c>
      <c r="G17" s="29" t="n">
        <f aca="false">'[1]9'!$G22</f>
        <v>0</v>
      </c>
      <c r="H17" s="30" t="n">
        <f aca="false">'[1]9'!$H22</f>
        <v>0</v>
      </c>
      <c r="I17" s="29" t="n">
        <f aca="false">'[1]9'!$P22</f>
        <v>0</v>
      </c>
      <c r="J17" s="29" t="n">
        <f aca="false">'[1]9'!$Y22</f>
        <v>0</v>
      </c>
      <c r="K17" s="29" t="n">
        <f aca="false">'[1]9'!$AA22</f>
        <v>0</v>
      </c>
      <c r="Z17" s="14" t="n">
        <f aca="false">IF(LEN(B17)&lt;6,0,1)</f>
        <v>0</v>
      </c>
    </row>
    <row r="18" s="13" customFormat="true" ht="12.75" hidden="true" customHeight="true" outlineLevel="0" collapsed="false">
      <c r="A18" s="37"/>
      <c r="B18" s="46" t="str">
        <f aca="false">"15. " &amp; '[1]9'!$B23</f>
        <v>15. 0</v>
      </c>
      <c r="C18" s="29" t="n">
        <f aca="false">'[1]9'!$C23</f>
        <v>0</v>
      </c>
      <c r="D18" s="29" t="n">
        <f aca="false">'[1]9'!$D23</f>
        <v>0</v>
      </c>
      <c r="E18" s="29" t="n">
        <f aca="false">'[1]9'!$E23</f>
        <v>0</v>
      </c>
      <c r="F18" s="28" t="n">
        <f aca="false">'[1]9'!$F23</f>
        <v>0</v>
      </c>
      <c r="G18" s="29" t="n">
        <f aca="false">'[1]9'!$G23</f>
        <v>0</v>
      </c>
      <c r="H18" s="30" t="n">
        <f aca="false">'[1]9'!$H23</f>
        <v>0</v>
      </c>
      <c r="I18" s="29" t="n">
        <f aca="false">'[1]9'!$P23</f>
        <v>0</v>
      </c>
      <c r="J18" s="29" t="n">
        <f aca="false">'[1]9'!$Y23</f>
        <v>0</v>
      </c>
      <c r="K18" s="29" t="n">
        <f aca="false">'[1]9'!$AA23</f>
        <v>0</v>
      </c>
      <c r="Z18" s="14" t="n">
        <f aca="false">IF(LEN(B18)&lt;6,0,1)</f>
        <v>0</v>
      </c>
    </row>
    <row r="19" s="13" customFormat="true" ht="12.75" hidden="false" customHeight="true" outlineLevel="0" collapsed="false">
      <c r="A19" s="38"/>
      <c r="B19" s="39" t="s">
        <v>29</v>
      </c>
      <c r="C19" s="47" t="n">
        <f aca="false">SUM(C4:C18)</f>
        <v>391185</v>
      </c>
      <c r="D19" s="47" t="n">
        <f aca="false">SUM(D4:D18)</f>
        <v>421085</v>
      </c>
      <c r="E19" s="47" t="n">
        <f aca="false">SUM(E4:E18)</f>
        <v>425598</v>
      </c>
      <c r="F19" s="48" t="n">
        <f aca="false">SUM(F4:F18)</f>
        <v>485643</v>
      </c>
      <c r="G19" s="47" t="n">
        <f aca="false">SUM(G4:G18)</f>
        <v>464657</v>
      </c>
      <c r="H19" s="49" t="n">
        <f aca="false">SUM(H4:H18)</f>
        <v>464657</v>
      </c>
      <c r="I19" s="47" t="n">
        <f aca="false">SUM(I4:I18)</f>
        <v>486299</v>
      </c>
      <c r="J19" s="47" t="n">
        <f aca="false">SUM(J4:J18)</f>
        <v>512081</v>
      </c>
      <c r="K19" s="47" t="n">
        <f aca="false">SUM(K4:K18)</f>
        <v>545757</v>
      </c>
      <c r="Z19" s="14" t="n">
        <f aca="false">IF(LEN(B19)&lt;6,0,1)</f>
        <v>1</v>
      </c>
    </row>
    <row r="20" s="13" customFormat="true" ht="12.75" hidden="true" customHeight="false" outlineLevel="0" collapsed="false">
      <c r="A20" s="50"/>
      <c r="Z20" s="14" t="n">
        <f aca="false">IF(LEN(B20)&lt;6,0,1)</f>
        <v>0</v>
      </c>
    </row>
  </sheetData>
  <autoFilter ref="Z3:Z20">
    <filterColumn colId="0">
      <customFilters and="true">
        <customFilter operator="equal" val="1"/>
      </customFilters>
    </filterColumn>
  </autoFilter>
  <mergeCells count="3">
    <mergeCell ref="C2:E2"/>
    <mergeCell ref="I2:K2"/>
    <mergeCell ref="F3:H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71"/>
    <col collapsed="false" customWidth="true" hidden="false" outlineLevel="0" max="11" min="3" style="1" width="10.71"/>
    <col collapsed="false" customWidth="true" hidden="false" outlineLevel="0" max="25" min="12" style="1" width="9.14"/>
    <col collapsed="false" customWidth="true" hidden="false" outlineLevel="0" max="26" min="26" style="2" width="9.14"/>
    <col collapsed="false" customWidth="true" hidden="false" outlineLevel="0" max="1025" min="27" style="1" width="9.14"/>
  </cols>
  <sheetData>
    <row r="1" s="6" customFormat="true" ht="15.75" hidden="false" customHeight="true" outlineLevel="0" collapsed="false">
      <c r="A1" s="3" t="str">
        <f aca="false">"Table "&amp;AA5&amp;": Summary of payments and estimates by sub-programme: "&amp;'[1]9'!$B$17</f>
        <v>Table : Summary of payments and estimates by sub-programme: 0</v>
      </c>
      <c r="B1" s="4"/>
      <c r="C1" s="5"/>
      <c r="D1" s="5"/>
      <c r="E1" s="5"/>
      <c r="F1" s="5"/>
      <c r="G1" s="5"/>
      <c r="H1" s="5"/>
      <c r="I1" s="5"/>
      <c r="J1" s="5"/>
      <c r="K1" s="5"/>
      <c r="Z1" s="2"/>
    </row>
    <row r="2" s="13" customFormat="true" ht="25.5" hidden="false" customHeight="true" outlineLevel="0" collapsed="false">
      <c r="A2" s="7"/>
      <c r="B2" s="8"/>
      <c r="C2" s="9" t="s">
        <v>0</v>
      </c>
      <c r="D2" s="9"/>
      <c r="E2" s="9"/>
      <c r="F2" s="10" t="s">
        <v>1</v>
      </c>
      <c r="G2" s="11" t="s">
        <v>2</v>
      </c>
      <c r="H2" s="12" t="s">
        <v>3</v>
      </c>
      <c r="I2" s="10" t="s">
        <v>4</v>
      </c>
      <c r="J2" s="10"/>
      <c r="K2" s="10"/>
      <c r="Z2" s="14"/>
    </row>
    <row r="3" s="13" customFormat="true" ht="12.75" hidden="false" customHeight="true" outlineLevel="0" collapsed="false">
      <c r="A3" s="15"/>
      <c r="B3" s="16" t="s">
        <v>5</v>
      </c>
      <c r="C3" s="17" t="s">
        <v>52</v>
      </c>
      <c r="D3" s="17" t="s">
        <v>6</v>
      </c>
      <c r="E3" s="17" t="s">
        <v>7</v>
      </c>
      <c r="F3" s="18" t="s">
        <v>8</v>
      </c>
      <c r="G3" s="18"/>
      <c r="H3" s="18"/>
      <c r="I3" s="17" t="s">
        <v>9</v>
      </c>
      <c r="J3" s="17" t="s">
        <v>10</v>
      </c>
      <c r="K3" s="17" t="s">
        <v>11</v>
      </c>
      <c r="Z3" s="19" t="s">
        <v>28</v>
      </c>
    </row>
    <row r="4" s="13" customFormat="true" ht="12.75" hidden="false" customHeight="true" outlineLevel="0" collapsed="false">
      <c r="A4" s="37"/>
      <c r="B4" s="46" t="str">
        <f aca="false">"1. " &amp; '[1]9'!$B1413</f>
        <v>1. 0</v>
      </c>
      <c r="C4" s="29" t="n">
        <f aca="false">'[1]9'!$C1413</f>
        <v>0</v>
      </c>
      <c r="D4" s="29" t="n">
        <f aca="false">'[1]9'!$D1413</f>
        <v>0</v>
      </c>
      <c r="E4" s="29" t="n">
        <f aca="false">'[1]9'!$E1413</f>
        <v>0</v>
      </c>
      <c r="F4" s="23" t="n">
        <f aca="false">'[1]9'!$F1413</f>
        <v>0</v>
      </c>
      <c r="G4" s="22" t="n">
        <f aca="false">'[1]9'!$G1413</f>
        <v>0</v>
      </c>
      <c r="H4" s="24" t="n">
        <f aca="false">'[1]9'!$H1413</f>
        <v>0</v>
      </c>
      <c r="I4" s="29" t="n">
        <f aca="false">'[1]9'!$P1413</f>
        <v>0</v>
      </c>
      <c r="J4" s="29" t="n">
        <f aca="false">'[1]9'!$Y1413</f>
        <v>0</v>
      </c>
      <c r="K4" s="29" t="n">
        <f aca="false">'[1]9'!$AA1413</f>
        <v>0</v>
      </c>
      <c r="Z4" s="14" t="n">
        <f aca="false">IF(LEN(B4)&lt;6,0,1)</f>
        <v>0</v>
      </c>
      <c r="AA4" s="25" t="s">
        <v>14</v>
      </c>
    </row>
    <row r="5" s="13" customFormat="true" ht="12.75" hidden="false" customHeight="true" outlineLevel="0" collapsed="false">
      <c r="A5" s="37"/>
      <c r="B5" s="46" t="str">
        <f aca="false">"2. " &amp; '[1]9'!$B1414</f>
        <v>2. 0</v>
      </c>
      <c r="C5" s="29" t="n">
        <f aca="false">'[1]9'!$C1414</f>
        <v>0</v>
      </c>
      <c r="D5" s="29" t="n">
        <f aca="false">'[1]9'!$D1414</f>
        <v>0</v>
      </c>
      <c r="E5" s="29" t="n">
        <f aca="false">'[1]9'!$E1414</f>
        <v>0</v>
      </c>
      <c r="F5" s="28" t="n">
        <f aca="false">'[1]9'!$F1414</f>
        <v>0</v>
      </c>
      <c r="G5" s="29" t="n">
        <f aca="false">'[1]9'!$G1414</f>
        <v>0</v>
      </c>
      <c r="H5" s="30" t="n">
        <f aca="false">'[1]9'!$H1414</f>
        <v>0</v>
      </c>
      <c r="I5" s="29" t="n">
        <f aca="false">'[1]9'!$P1414</f>
        <v>0</v>
      </c>
      <c r="J5" s="29" t="n">
        <f aca="false">'[1]9'!$Y1414</f>
        <v>0</v>
      </c>
      <c r="K5" s="29" t="n">
        <f aca="false">'[1]9'!$AA1414</f>
        <v>0</v>
      </c>
      <c r="Z5" s="14" t="n">
        <f aca="false">IF(LEN(B5)&lt;6,0,1)</f>
        <v>0</v>
      </c>
      <c r="AA5" s="27"/>
    </row>
    <row r="6" s="13" customFormat="true" ht="12.75" hidden="false" customHeight="true" outlineLevel="0" collapsed="false">
      <c r="A6" s="37"/>
      <c r="B6" s="46" t="str">
        <f aca="false">"3. " &amp; '[1]9'!$B1415</f>
        <v>3. 0</v>
      </c>
      <c r="C6" s="29" t="n">
        <f aca="false">'[1]9'!$C1415</f>
        <v>0</v>
      </c>
      <c r="D6" s="29" t="n">
        <f aca="false">'[1]9'!$D1415</f>
        <v>0</v>
      </c>
      <c r="E6" s="29" t="n">
        <f aca="false">'[1]9'!$E1415</f>
        <v>0</v>
      </c>
      <c r="F6" s="28" t="n">
        <f aca="false">'[1]9'!$F1415</f>
        <v>0</v>
      </c>
      <c r="G6" s="29" t="n">
        <f aca="false">'[1]9'!$G1415</f>
        <v>0</v>
      </c>
      <c r="H6" s="30" t="n">
        <f aca="false">'[1]9'!$H1415</f>
        <v>0</v>
      </c>
      <c r="I6" s="29" t="n">
        <f aca="false">'[1]9'!$P1415</f>
        <v>0</v>
      </c>
      <c r="J6" s="29" t="n">
        <f aca="false">'[1]9'!$Y1415</f>
        <v>0</v>
      </c>
      <c r="K6" s="29" t="n">
        <f aca="false">'[1]9'!$AA1415</f>
        <v>0</v>
      </c>
      <c r="Z6" s="14" t="n">
        <f aca="false">IF(LEN(B6)&lt;6,0,1)</f>
        <v>0</v>
      </c>
      <c r="AA6" s="25" t="s">
        <v>17</v>
      </c>
    </row>
    <row r="7" s="13" customFormat="true" ht="12.75" hidden="false" customHeight="true" outlineLevel="0" collapsed="false">
      <c r="A7" s="37"/>
      <c r="B7" s="46" t="str">
        <f aca="false">"4. " &amp; '[1]9'!$B1416</f>
        <v>4. 0</v>
      </c>
      <c r="C7" s="29" t="n">
        <f aca="false">'[1]9'!$C1416</f>
        <v>0</v>
      </c>
      <c r="D7" s="29" t="n">
        <f aca="false">'[1]9'!$D1416</f>
        <v>0</v>
      </c>
      <c r="E7" s="29" t="n">
        <f aca="false">'[1]9'!$E1416</f>
        <v>0</v>
      </c>
      <c r="F7" s="28" t="n">
        <f aca="false">'[1]9'!$F1416</f>
        <v>0</v>
      </c>
      <c r="G7" s="29" t="n">
        <f aca="false">'[1]9'!$G1416</f>
        <v>0</v>
      </c>
      <c r="H7" s="30" t="n">
        <f aca="false">'[1]9'!$H1416</f>
        <v>0</v>
      </c>
      <c r="I7" s="29" t="n">
        <f aca="false">'[1]9'!$P1416</f>
        <v>0</v>
      </c>
      <c r="J7" s="29" t="n">
        <f aca="false">'[1]9'!$Y1416</f>
        <v>0</v>
      </c>
      <c r="K7" s="29" t="n">
        <f aca="false">'[1]9'!$AA1416</f>
        <v>0</v>
      </c>
      <c r="Z7" s="14" t="n">
        <f aca="false">IF(LEN(B7)&lt;6,0,1)</f>
        <v>0</v>
      </c>
      <c r="AA7" s="27"/>
    </row>
    <row r="8" s="13" customFormat="true" ht="12.75" hidden="false" customHeight="true" outlineLevel="0" collapsed="false">
      <c r="A8" s="37"/>
      <c r="B8" s="46" t="str">
        <f aca="false">"5. " &amp; '[1]9'!$B1417</f>
        <v>5. 0</v>
      </c>
      <c r="C8" s="29" t="n">
        <f aca="false">'[1]9'!$C1417</f>
        <v>0</v>
      </c>
      <c r="D8" s="29" t="n">
        <f aca="false">'[1]9'!$D1417</f>
        <v>0</v>
      </c>
      <c r="E8" s="29" t="n">
        <f aca="false">'[1]9'!$E1417</f>
        <v>0</v>
      </c>
      <c r="F8" s="28" t="n">
        <f aca="false">'[1]9'!$F1417</f>
        <v>0</v>
      </c>
      <c r="G8" s="29" t="n">
        <f aca="false">'[1]9'!$G1417</f>
        <v>0</v>
      </c>
      <c r="H8" s="30" t="n">
        <f aca="false">'[1]9'!$H1417</f>
        <v>0</v>
      </c>
      <c r="I8" s="29" t="n">
        <f aca="false">'[1]9'!$P1417</f>
        <v>0</v>
      </c>
      <c r="J8" s="29" t="n">
        <f aca="false">'[1]9'!$Y1417</f>
        <v>0</v>
      </c>
      <c r="K8" s="29" t="n">
        <f aca="false">'[1]9'!$AA1417</f>
        <v>0</v>
      </c>
      <c r="Z8" s="14" t="n">
        <f aca="false">IF(LEN(B8)&lt;6,0,1)</f>
        <v>0</v>
      </c>
      <c r="AA8" s="25" t="s">
        <v>20</v>
      </c>
    </row>
    <row r="9" s="13" customFormat="true" ht="12.75" hidden="false" customHeight="true" outlineLevel="0" collapsed="false">
      <c r="A9" s="37"/>
      <c r="B9" s="46" t="str">
        <f aca="false">"6. " &amp; '[1]9'!$B1418</f>
        <v>6. 0</v>
      </c>
      <c r="C9" s="29" t="n">
        <f aca="false">'[1]9'!$C1418</f>
        <v>0</v>
      </c>
      <c r="D9" s="29" t="n">
        <f aca="false">'[1]9'!$D1418</f>
        <v>0</v>
      </c>
      <c r="E9" s="29" t="n">
        <f aca="false">'[1]9'!$E1418</f>
        <v>0</v>
      </c>
      <c r="F9" s="28" t="n">
        <f aca="false">'[1]9'!$F1418</f>
        <v>0</v>
      </c>
      <c r="G9" s="29" t="n">
        <f aca="false">'[1]9'!$G1418</f>
        <v>0</v>
      </c>
      <c r="H9" s="30" t="n">
        <f aca="false">'[1]9'!$H1418</f>
        <v>0</v>
      </c>
      <c r="I9" s="29" t="n">
        <f aca="false">'[1]9'!$P1418</f>
        <v>0</v>
      </c>
      <c r="J9" s="29" t="n">
        <f aca="false">'[1]9'!$Y1418</f>
        <v>0</v>
      </c>
      <c r="K9" s="29" t="n">
        <f aca="false">'[1]9'!$AA1418</f>
        <v>0</v>
      </c>
      <c r="Z9" s="14" t="n">
        <f aca="false">IF(LEN(B9)&lt;6,0,1)</f>
        <v>0</v>
      </c>
    </row>
    <row r="10" s="13" customFormat="true" ht="12.75" hidden="false" customHeight="true" outlineLevel="0" collapsed="false">
      <c r="A10" s="37"/>
      <c r="B10" s="46" t="str">
        <f aca="false">"7. " &amp; '[1]9'!$B1419</f>
        <v>7. 0</v>
      </c>
      <c r="C10" s="29" t="n">
        <f aca="false">'[1]9'!$C1419</f>
        <v>0</v>
      </c>
      <c r="D10" s="29" t="n">
        <f aca="false">'[1]9'!$D1419</f>
        <v>0</v>
      </c>
      <c r="E10" s="29" t="n">
        <f aca="false">'[1]9'!$E1419</f>
        <v>0</v>
      </c>
      <c r="F10" s="28" t="n">
        <f aca="false">'[1]9'!$F1419</f>
        <v>0</v>
      </c>
      <c r="G10" s="29" t="n">
        <f aca="false">'[1]9'!$G1419</f>
        <v>0</v>
      </c>
      <c r="H10" s="30" t="n">
        <f aca="false">'[1]9'!$H1419</f>
        <v>0</v>
      </c>
      <c r="I10" s="29" t="n">
        <f aca="false">'[1]9'!$P1419</f>
        <v>0</v>
      </c>
      <c r="J10" s="29" t="n">
        <f aca="false">'[1]9'!$Y1419</f>
        <v>0</v>
      </c>
      <c r="K10" s="29" t="n">
        <f aca="false">'[1]9'!$AA1419</f>
        <v>0</v>
      </c>
      <c r="Z10" s="14" t="n">
        <f aca="false">IF(LEN(B10)&lt;6,0,1)</f>
        <v>0</v>
      </c>
    </row>
    <row r="11" s="13" customFormat="true" ht="12.75" hidden="false" customHeight="true" outlineLevel="0" collapsed="false">
      <c r="A11" s="37"/>
      <c r="B11" s="46" t="str">
        <f aca="false">"8. " &amp; '[1]9'!$B1420</f>
        <v>8. 0</v>
      </c>
      <c r="C11" s="29" t="n">
        <f aca="false">'[1]9'!$C1420</f>
        <v>0</v>
      </c>
      <c r="D11" s="29" t="n">
        <f aca="false">'[1]9'!$D1420</f>
        <v>0</v>
      </c>
      <c r="E11" s="29" t="n">
        <f aca="false">'[1]9'!$E1420</f>
        <v>0</v>
      </c>
      <c r="F11" s="28" t="n">
        <f aca="false">'[1]9'!$F1420</f>
        <v>0</v>
      </c>
      <c r="G11" s="29" t="n">
        <f aca="false">'[1]9'!$G1420</f>
        <v>0</v>
      </c>
      <c r="H11" s="30" t="n">
        <f aca="false">'[1]9'!$H1420</f>
        <v>0</v>
      </c>
      <c r="I11" s="29" t="n">
        <f aca="false">'[1]9'!$P1420</f>
        <v>0</v>
      </c>
      <c r="J11" s="29" t="n">
        <f aca="false">'[1]9'!$Y1420</f>
        <v>0</v>
      </c>
      <c r="K11" s="29" t="n">
        <f aca="false">'[1]9'!$AA1420</f>
        <v>0</v>
      </c>
      <c r="Z11" s="14" t="n">
        <f aca="false">IF(LEN(B11)&lt;6,0,1)</f>
        <v>0</v>
      </c>
    </row>
    <row r="12" s="13" customFormat="true" ht="12.75" hidden="false" customHeight="true" outlineLevel="0" collapsed="false">
      <c r="A12" s="37"/>
      <c r="B12" s="46" t="str">
        <f aca="false">"9. " &amp; '[1]9'!$B1421</f>
        <v>9. 0</v>
      </c>
      <c r="C12" s="29" t="n">
        <f aca="false">'[1]9'!$C1421</f>
        <v>0</v>
      </c>
      <c r="D12" s="29" t="n">
        <f aca="false">'[1]9'!$D1421</f>
        <v>0</v>
      </c>
      <c r="E12" s="29" t="n">
        <f aca="false">'[1]9'!$E1421</f>
        <v>0</v>
      </c>
      <c r="F12" s="28" t="n">
        <f aca="false">'[1]9'!$F1421</f>
        <v>0</v>
      </c>
      <c r="G12" s="29" t="n">
        <f aca="false">'[1]9'!$G1421</f>
        <v>0</v>
      </c>
      <c r="H12" s="30" t="n">
        <f aca="false">'[1]9'!$H1421</f>
        <v>0</v>
      </c>
      <c r="I12" s="29" t="n">
        <f aca="false">'[1]9'!$P1421</f>
        <v>0</v>
      </c>
      <c r="J12" s="29" t="n">
        <f aca="false">'[1]9'!$Y1421</f>
        <v>0</v>
      </c>
      <c r="K12" s="29" t="n">
        <f aca="false">'[1]9'!$AA1421</f>
        <v>0</v>
      </c>
      <c r="Z12" s="14" t="n">
        <f aca="false">IF(LEN(B12)&lt;6,0,1)</f>
        <v>0</v>
      </c>
    </row>
    <row r="13" s="13" customFormat="true" ht="12.75" hidden="false" customHeight="true" outlineLevel="0" collapsed="false">
      <c r="A13" s="37"/>
      <c r="B13" s="46" t="str">
        <f aca="false">"10. " &amp; '[1]9'!$B1422</f>
        <v>10. 0</v>
      </c>
      <c r="C13" s="29" t="n">
        <f aca="false">'[1]9'!$C1422</f>
        <v>0</v>
      </c>
      <c r="D13" s="29" t="n">
        <f aca="false">'[1]9'!$D1422</f>
        <v>0</v>
      </c>
      <c r="E13" s="29" t="n">
        <f aca="false">'[1]9'!$E1422</f>
        <v>0</v>
      </c>
      <c r="F13" s="28" t="n">
        <f aca="false">'[1]9'!$F1422</f>
        <v>0</v>
      </c>
      <c r="G13" s="29" t="n">
        <f aca="false">'[1]9'!$G1422</f>
        <v>0</v>
      </c>
      <c r="H13" s="30" t="n">
        <f aca="false">'[1]9'!$H1422</f>
        <v>0</v>
      </c>
      <c r="I13" s="29" t="n">
        <f aca="false">'[1]9'!$P1422</f>
        <v>0</v>
      </c>
      <c r="J13" s="29" t="n">
        <f aca="false">'[1]9'!$Y1422</f>
        <v>0</v>
      </c>
      <c r="K13" s="29" t="n">
        <f aca="false">'[1]9'!$AA1422</f>
        <v>0</v>
      </c>
      <c r="Z13" s="14" t="n">
        <f aca="false">IF(LEN(B13)&lt;6,0,1)</f>
        <v>0</v>
      </c>
    </row>
    <row r="14" s="13" customFormat="true" ht="12.75" hidden="false" customHeight="true" outlineLevel="0" collapsed="false">
      <c r="A14" s="37"/>
      <c r="B14" s="46" t="str">
        <f aca="false">"11. " &amp; '[1]9'!$B1423</f>
        <v>11. 0</v>
      </c>
      <c r="C14" s="29" t="n">
        <f aca="false">'[1]9'!$C1423</f>
        <v>0</v>
      </c>
      <c r="D14" s="29" t="n">
        <f aca="false">'[1]9'!$D1423</f>
        <v>0</v>
      </c>
      <c r="E14" s="29" t="n">
        <f aca="false">'[1]9'!$E1423</f>
        <v>0</v>
      </c>
      <c r="F14" s="28" t="n">
        <f aca="false">'[1]9'!$F1423</f>
        <v>0</v>
      </c>
      <c r="G14" s="29" t="n">
        <f aca="false">'[1]9'!$G1423</f>
        <v>0</v>
      </c>
      <c r="H14" s="30" t="n">
        <f aca="false">'[1]9'!$H1423</f>
        <v>0</v>
      </c>
      <c r="I14" s="29" t="n">
        <f aca="false">'[1]9'!$P1423</f>
        <v>0</v>
      </c>
      <c r="J14" s="29" t="n">
        <f aca="false">'[1]9'!$Y1423</f>
        <v>0</v>
      </c>
      <c r="K14" s="29" t="n">
        <f aca="false">'[1]9'!$AA1423</f>
        <v>0</v>
      </c>
      <c r="Z14" s="14" t="n">
        <f aca="false">IF(LEN(B14)&lt;6,0,1)</f>
        <v>0</v>
      </c>
    </row>
    <row r="15" s="13" customFormat="true" ht="12.75" hidden="false" customHeight="true" outlineLevel="0" collapsed="false">
      <c r="A15" s="37"/>
      <c r="B15" s="46" t="str">
        <f aca="false">"12. " &amp; '[1]9'!$B1424</f>
        <v>12. 0</v>
      </c>
      <c r="C15" s="29" t="n">
        <f aca="false">'[1]9'!$C1424</f>
        <v>0</v>
      </c>
      <c r="D15" s="29" t="n">
        <f aca="false">'[1]9'!$D1424</f>
        <v>0</v>
      </c>
      <c r="E15" s="29" t="n">
        <f aca="false">'[1]9'!$E1424</f>
        <v>0</v>
      </c>
      <c r="F15" s="28" t="n">
        <f aca="false">'[1]9'!$F1424</f>
        <v>0</v>
      </c>
      <c r="G15" s="29" t="n">
        <f aca="false">'[1]9'!$G1424</f>
        <v>0</v>
      </c>
      <c r="H15" s="30" t="n">
        <f aca="false">'[1]9'!$H1424</f>
        <v>0</v>
      </c>
      <c r="I15" s="29" t="n">
        <f aca="false">'[1]9'!$P1424</f>
        <v>0</v>
      </c>
      <c r="J15" s="29" t="n">
        <f aca="false">'[1]9'!$Y1424</f>
        <v>0</v>
      </c>
      <c r="K15" s="29" t="n">
        <f aca="false">'[1]9'!$AA1424</f>
        <v>0</v>
      </c>
      <c r="Z15" s="14" t="n">
        <f aca="false">IF(LEN(B15)&lt;6,0,1)</f>
        <v>0</v>
      </c>
    </row>
    <row r="16" s="13" customFormat="true" ht="12.75" hidden="false" customHeight="true" outlineLevel="0" collapsed="false">
      <c r="A16" s="20"/>
      <c r="B16" s="46" t="str">
        <f aca="false">"13. " &amp; '[1]9'!$B1425</f>
        <v>13. 0</v>
      </c>
      <c r="C16" s="29" t="n">
        <f aca="false">'[1]9'!$C1425</f>
        <v>0</v>
      </c>
      <c r="D16" s="29" t="n">
        <f aca="false">'[1]9'!$D1425</f>
        <v>0</v>
      </c>
      <c r="E16" s="29" t="n">
        <f aca="false">'[1]9'!$E1425</f>
        <v>0</v>
      </c>
      <c r="F16" s="28" t="n">
        <f aca="false">'[1]9'!$F1425</f>
        <v>0</v>
      </c>
      <c r="G16" s="29" t="n">
        <f aca="false">'[1]9'!$G1425</f>
        <v>0</v>
      </c>
      <c r="H16" s="30" t="n">
        <f aca="false">'[1]9'!$H1425</f>
        <v>0</v>
      </c>
      <c r="I16" s="29" t="n">
        <f aca="false">'[1]9'!$P1425</f>
        <v>0</v>
      </c>
      <c r="J16" s="29" t="n">
        <f aca="false">'[1]9'!$Y1425</f>
        <v>0</v>
      </c>
      <c r="K16" s="29" t="n">
        <f aca="false">'[1]9'!$AA1425</f>
        <v>0</v>
      </c>
      <c r="Z16" s="14" t="n">
        <f aca="false">IF(LEN(B16)&lt;6,0,1)</f>
        <v>0</v>
      </c>
    </row>
    <row r="17" s="13" customFormat="true" ht="12.75" hidden="false" customHeight="true" outlineLevel="0" collapsed="false">
      <c r="A17" s="20"/>
      <c r="B17" s="46" t="str">
        <f aca="false">"14. " &amp; '[1]9'!$B1426</f>
        <v>14. 0</v>
      </c>
      <c r="C17" s="29" t="n">
        <f aca="false">'[1]9'!$C1426</f>
        <v>0</v>
      </c>
      <c r="D17" s="29" t="n">
        <f aca="false">'[1]9'!$D1426</f>
        <v>0</v>
      </c>
      <c r="E17" s="29" t="n">
        <f aca="false">'[1]9'!$E1426</f>
        <v>0</v>
      </c>
      <c r="F17" s="28" t="n">
        <f aca="false">'[1]9'!$F1426</f>
        <v>0</v>
      </c>
      <c r="G17" s="29" t="n">
        <f aca="false">'[1]9'!$G1426</f>
        <v>0</v>
      </c>
      <c r="H17" s="30" t="n">
        <f aca="false">'[1]9'!$H1426</f>
        <v>0</v>
      </c>
      <c r="I17" s="29" t="n">
        <f aca="false">'[1]9'!$P1426</f>
        <v>0</v>
      </c>
      <c r="J17" s="29" t="n">
        <f aca="false">'[1]9'!$Y1426</f>
        <v>0</v>
      </c>
      <c r="K17" s="29" t="n">
        <f aca="false">'[1]9'!$AA1426</f>
        <v>0</v>
      </c>
      <c r="Z17" s="14" t="n">
        <f aca="false">IF(LEN(B17)&lt;6,0,1)</f>
        <v>0</v>
      </c>
    </row>
    <row r="18" s="13" customFormat="true" ht="12.75" hidden="false" customHeight="true" outlineLevel="0" collapsed="false">
      <c r="A18" s="37"/>
      <c r="B18" s="46" t="str">
        <f aca="false">"15. " &amp; '[1]9'!$B1427</f>
        <v>15. 0</v>
      </c>
      <c r="C18" s="29" t="n">
        <f aca="false">'[1]9'!$C1427</f>
        <v>0</v>
      </c>
      <c r="D18" s="29" t="n">
        <f aca="false">'[1]9'!$D1427</f>
        <v>0</v>
      </c>
      <c r="E18" s="29" t="n">
        <f aca="false">'[1]9'!$E1427</f>
        <v>0</v>
      </c>
      <c r="F18" s="28" t="n">
        <f aca="false">'[1]9'!$F1427</f>
        <v>0</v>
      </c>
      <c r="G18" s="29" t="n">
        <f aca="false">'[1]9'!$G1427</f>
        <v>0</v>
      </c>
      <c r="H18" s="30" t="n">
        <f aca="false">'[1]9'!$H1427</f>
        <v>0</v>
      </c>
      <c r="I18" s="29" t="n">
        <f aca="false">'[1]9'!$P1427</f>
        <v>0</v>
      </c>
      <c r="J18" s="29" t="n">
        <f aca="false">'[1]9'!$Y1427</f>
        <v>0</v>
      </c>
      <c r="K18" s="29" t="n">
        <f aca="false">'[1]9'!$AA1427</f>
        <v>0</v>
      </c>
      <c r="Z18" s="14" t="n">
        <f aca="false">IF(LEN(B18)&lt;6,0,1)</f>
        <v>0</v>
      </c>
    </row>
    <row r="19" s="13" customFormat="true" ht="12.75" hidden="false" customHeight="true" outlineLevel="0" collapsed="false">
      <c r="A19" s="38"/>
      <c r="B19" s="39" t="s">
        <v>29</v>
      </c>
      <c r="C19" s="47" t="n">
        <f aca="false">SUM(C4:C18)</f>
        <v>0</v>
      </c>
      <c r="D19" s="47" t="n">
        <f aca="false">SUM(D4:D18)</f>
        <v>0</v>
      </c>
      <c r="E19" s="47" t="n">
        <f aca="false">SUM(E4:E18)</f>
        <v>0</v>
      </c>
      <c r="F19" s="48" t="n">
        <f aca="false">SUM(F4:F18)</f>
        <v>0</v>
      </c>
      <c r="G19" s="47" t="n">
        <f aca="false">SUM(G4:G18)</f>
        <v>0</v>
      </c>
      <c r="H19" s="49" t="n">
        <f aca="false">SUM(H4:H18)</f>
        <v>0</v>
      </c>
      <c r="I19" s="47" t="n">
        <f aca="false">SUM(I4:I18)</f>
        <v>0</v>
      </c>
      <c r="J19" s="47" t="n">
        <f aca="false">SUM(J4:J18)</f>
        <v>0</v>
      </c>
      <c r="K19" s="47" t="n">
        <f aca="false">SUM(K4:K18)</f>
        <v>0</v>
      </c>
      <c r="Z19" s="14" t="n">
        <f aca="false">IF(LEN(B19)&lt;6,0,1)</f>
        <v>1</v>
      </c>
    </row>
    <row r="20" s="13" customFormat="true" ht="12.75" hidden="false" customHeight="false" outlineLevel="0" collapsed="false">
      <c r="A20" s="50"/>
      <c r="Z20" s="14" t="n">
        <f aca="false">IF(LEN(B20)&lt;6,0,1)</f>
        <v>0</v>
      </c>
    </row>
  </sheetData>
  <mergeCells count="3">
    <mergeCell ref="C2:E2"/>
    <mergeCell ref="I2:K2"/>
    <mergeCell ref="F3:H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D7E4BD"/>
    <pageSetUpPr fitToPage="false"/>
  </sheetPr>
  <dimension ref="A1:AA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71"/>
    <col collapsed="false" customWidth="true" hidden="false" outlineLevel="0" max="11" min="3" style="1" width="10.71"/>
    <col collapsed="false" customWidth="true" hidden="false" outlineLevel="0" max="1025" min="12" style="1" width="9.14"/>
  </cols>
  <sheetData>
    <row r="1" s="6" customFormat="true" ht="15.75" hidden="false" customHeight="true" outlineLevel="0" collapsed="false">
      <c r="A1" s="3" t="str">
        <f aca="false">"Table " &amp; AA5 &amp; ": Summary of payments and estimates by economic classification: " &amp; '[1]9'!$B$17</f>
        <v>Table : Summary of payments and estimates by economic classification: 0</v>
      </c>
      <c r="B1" s="4"/>
      <c r="C1" s="5"/>
      <c r="D1" s="5"/>
      <c r="E1" s="5"/>
      <c r="F1" s="5"/>
      <c r="G1" s="5"/>
      <c r="H1" s="5"/>
      <c r="I1" s="5"/>
      <c r="J1" s="5"/>
      <c r="K1" s="5"/>
    </row>
    <row r="2" s="13" customFormat="true" ht="25.5" hidden="false" customHeight="true" outlineLevel="0" collapsed="false">
      <c r="A2" s="7"/>
      <c r="B2" s="8"/>
      <c r="C2" s="9" t="s">
        <v>0</v>
      </c>
      <c r="D2" s="9"/>
      <c r="E2" s="9"/>
      <c r="F2" s="10" t="s">
        <v>1</v>
      </c>
      <c r="G2" s="11" t="s">
        <v>2</v>
      </c>
      <c r="H2" s="12" t="s">
        <v>3</v>
      </c>
      <c r="I2" s="10" t="s">
        <v>4</v>
      </c>
      <c r="J2" s="10"/>
      <c r="K2" s="10"/>
    </row>
    <row r="3" s="13" customFormat="true" ht="12.75" hidden="false" customHeight="true" outlineLevel="0" collapsed="false">
      <c r="A3" s="15"/>
      <c r="B3" s="16" t="s">
        <v>5</v>
      </c>
      <c r="C3" s="17" t="s">
        <v>52</v>
      </c>
      <c r="D3" s="17" t="s">
        <v>6</v>
      </c>
      <c r="E3" s="17" t="s">
        <v>7</v>
      </c>
      <c r="F3" s="18" t="s">
        <v>8</v>
      </c>
      <c r="G3" s="18"/>
      <c r="H3" s="18"/>
      <c r="I3" s="17" t="s">
        <v>9</v>
      </c>
      <c r="J3" s="17" t="s">
        <v>10</v>
      </c>
      <c r="K3" s="17" t="s">
        <v>11</v>
      </c>
    </row>
    <row r="4" s="36" customFormat="true" ht="12.75" hidden="false" customHeight="true" outlineLevel="0" collapsed="false">
      <c r="A4" s="34"/>
      <c r="B4" s="51" t="s">
        <v>30</v>
      </c>
      <c r="C4" s="52" t="n">
        <f aca="false">SUM(C5:C7)</f>
        <v>0</v>
      </c>
      <c r="D4" s="52" t="n">
        <f aca="false">SUM(D5:D7)</f>
        <v>0</v>
      </c>
      <c r="E4" s="52" t="n">
        <f aca="false">SUM(E5:E7)</f>
        <v>0</v>
      </c>
      <c r="F4" s="53" t="n">
        <f aca="false">SUM(F5:F7)</f>
        <v>0</v>
      </c>
      <c r="G4" s="52" t="n">
        <f aca="false">SUM(G5:G7)</f>
        <v>0</v>
      </c>
      <c r="H4" s="54" t="n">
        <f aca="false">SUM(H5:H7)</f>
        <v>0</v>
      </c>
      <c r="I4" s="52" t="n">
        <f aca="false">SUM(I5:I7)</f>
        <v>0</v>
      </c>
      <c r="J4" s="52" t="n">
        <f aca="false">SUM(J5:J7)</f>
        <v>0</v>
      </c>
      <c r="K4" s="52" t="n">
        <f aca="false">SUM(K5:K7)</f>
        <v>0</v>
      </c>
      <c r="AA4" s="25" t="s">
        <v>14</v>
      </c>
    </row>
    <row r="5" s="13" customFormat="true" ht="12.75" hidden="false" customHeight="true" outlineLevel="0" collapsed="false">
      <c r="A5" s="37"/>
      <c r="B5" s="55" t="s">
        <v>31</v>
      </c>
      <c r="C5" s="23" t="n">
        <f aca="false">'[1]9'!C$1435</f>
        <v>0</v>
      </c>
      <c r="D5" s="22" t="n">
        <f aca="false">'[1]9'!D$1435</f>
        <v>0</v>
      </c>
      <c r="E5" s="22" t="n">
        <f aca="false">'[1]9'!E$1435</f>
        <v>0</v>
      </c>
      <c r="F5" s="23" t="n">
        <f aca="false">'[1]9'!F$1435</f>
        <v>0</v>
      </c>
      <c r="G5" s="22" t="n">
        <f aca="false">'[1]9'!G$1435</f>
        <v>0</v>
      </c>
      <c r="H5" s="24" t="n">
        <f aca="false">'[1]9'!H$1435</f>
        <v>0</v>
      </c>
      <c r="I5" s="22" t="n">
        <f aca="false">'[1]9'!P$1435</f>
        <v>0</v>
      </c>
      <c r="J5" s="22" t="n">
        <f aca="false">'[1]9'!Y$1435</f>
        <v>0</v>
      </c>
      <c r="K5" s="24" t="n">
        <f aca="false">'[1]9'!AA$1435</f>
        <v>0</v>
      </c>
      <c r="AA5" s="27"/>
    </row>
    <row r="6" s="13" customFormat="true" ht="12.75" hidden="false" customHeight="true" outlineLevel="0" collapsed="false">
      <c r="A6" s="20"/>
      <c r="B6" s="55" t="s">
        <v>32</v>
      </c>
      <c r="C6" s="28" t="n">
        <f aca="false">'[1]9'!C$1438</f>
        <v>0</v>
      </c>
      <c r="D6" s="29" t="n">
        <f aca="false">'[1]9'!D$1438</f>
        <v>0</v>
      </c>
      <c r="E6" s="29" t="n">
        <f aca="false">'[1]9'!E$1438</f>
        <v>0</v>
      </c>
      <c r="F6" s="28" t="n">
        <f aca="false">'[1]9'!F$1438</f>
        <v>0</v>
      </c>
      <c r="G6" s="29" t="n">
        <f aca="false">'[1]9'!G$1438</f>
        <v>0</v>
      </c>
      <c r="H6" s="30" t="n">
        <f aca="false">'[1]9'!H$1438</f>
        <v>0</v>
      </c>
      <c r="I6" s="29" t="n">
        <f aca="false">'[1]9'!P$1438</f>
        <v>0</v>
      </c>
      <c r="J6" s="29" t="n">
        <f aca="false">'[1]9'!Y$1438</f>
        <v>0</v>
      </c>
      <c r="K6" s="30" t="n">
        <f aca="false">'[1]9'!AA$1438</f>
        <v>0</v>
      </c>
      <c r="AA6" s="25" t="s">
        <v>17</v>
      </c>
    </row>
    <row r="7" s="13" customFormat="true" ht="12.75" hidden="false" customHeight="true" outlineLevel="0" collapsed="false">
      <c r="A7" s="37"/>
      <c r="B7" s="55" t="s">
        <v>33</v>
      </c>
      <c r="C7" s="31" t="n">
        <f aca="false">'[1]9'!C$1477</f>
        <v>0</v>
      </c>
      <c r="D7" s="32" t="n">
        <f aca="false">'[1]9'!D$1477</f>
        <v>0</v>
      </c>
      <c r="E7" s="32" t="n">
        <f aca="false">'[1]9'!E$1477</f>
        <v>0</v>
      </c>
      <c r="F7" s="31" t="n">
        <f aca="false">'[1]9'!F$1477</f>
        <v>0</v>
      </c>
      <c r="G7" s="32" t="n">
        <f aca="false">'[1]9'!G$1477</f>
        <v>0</v>
      </c>
      <c r="H7" s="33" t="n">
        <f aca="false">'[1]9'!H$1477</f>
        <v>0</v>
      </c>
      <c r="I7" s="32" t="n">
        <f aca="false">'[1]9'!P$1477</f>
        <v>0</v>
      </c>
      <c r="J7" s="32" t="n">
        <f aca="false">'[1]9'!Y$1477</f>
        <v>0</v>
      </c>
      <c r="K7" s="33" t="n">
        <f aca="false">'[1]9'!AA$1477</f>
        <v>0</v>
      </c>
      <c r="AA7" s="27"/>
    </row>
    <row r="8" s="36" customFormat="true" ht="12.75" hidden="false" customHeight="true" outlineLevel="0" collapsed="false">
      <c r="A8" s="56"/>
      <c r="B8" s="57" t="s">
        <v>34</v>
      </c>
      <c r="C8" s="52" t="n">
        <f aca="false">SUM(C9:C15)</f>
        <v>0</v>
      </c>
      <c r="D8" s="52" t="n">
        <f aca="false">SUM(D9:D15)</f>
        <v>0</v>
      </c>
      <c r="E8" s="52" t="n">
        <f aca="false">SUM(E9:E15)</f>
        <v>0</v>
      </c>
      <c r="F8" s="53" t="n">
        <f aca="false">SUM(F9:F15)</f>
        <v>0</v>
      </c>
      <c r="G8" s="52" t="n">
        <f aca="false">SUM(G9:G15)</f>
        <v>0</v>
      </c>
      <c r="H8" s="54" t="n">
        <f aca="false">SUM(H9:H15)</f>
        <v>0</v>
      </c>
      <c r="I8" s="52" t="n">
        <f aca="false">SUM(I9:I15)</f>
        <v>0</v>
      </c>
      <c r="J8" s="52" t="n">
        <f aca="false">SUM(J9:J15)</f>
        <v>0</v>
      </c>
      <c r="K8" s="52" t="n">
        <f aca="false">SUM(K9:K15)</f>
        <v>0</v>
      </c>
      <c r="AA8" s="25" t="s">
        <v>20</v>
      </c>
    </row>
    <row r="9" s="13" customFormat="true" ht="12.75" hidden="false" customHeight="true" outlineLevel="0" collapsed="false">
      <c r="A9" s="37"/>
      <c r="B9" s="55" t="s">
        <v>35</v>
      </c>
      <c r="C9" s="23" t="n">
        <f aca="false">'[1]9'!C$1481</f>
        <v>0</v>
      </c>
      <c r="D9" s="22" t="n">
        <f aca="false">'[1]9'!D$1481</f>
        <v>0</v>
      </c>
      <c r="E9" s="22" t="n">
        <f aca="false">'[1]9'!E$1481</f>
        <v>0</v>
      </c>
      <c r="F9" s="23" t="n">
        <f aca="false">'[1]9'!F$1481</f>
        <v>0</v>
      </c>
      <c r="G9" s="22" t="n">
        <f aca="false">'[1]9'!G$1481</f>
        <v>0</v>
      </c>
      <c r="H9" s="24" t="n">
        <f aca="false">'[1]9'!H$1481</f>
        <v>0</v>
      </c>
      <c r="I9" s="22" t="n">
        <f aca="false">'[1]9'!P$1481</f>
        <v>0</v>
      </c>
      <c r="J9" s="22" t="n">
        <f aca="false">'[1]9'!Y$1481</f>
        <v>0</v>
      </c>
      <c r="K9" s="24" t="n">
        <f aca="false">'[1]9'!AA$1481</f>
        <v>0</v>
      </c>
    </row>
    <row r="10" s="13" customFormat="true" ht="12.75" hidden="false" customHeight="true" outlineLevel="0" collapsed="false">
      <c r="A10" s="37"/>
      <c r="B10" s="55" t="s">
        <v>36</v>
      </c>
      <c r="C10" s="28" t="n">
        <f aca="false">'[1]9'!C$1488</f>
        <v>0</v>
      </c>
      <c r="D10" s="29" t="n">
        <f aca="false">'[1]9'!D$1488</f>
        <v>0</v>
      </c>
      <c r="E10" s="29" t="n">
        <f aca="false">'[1]9'!E$1488</f>
        <v>0</v>
      </c>
      <c r="F10" s="28" t="n">
        <f aca="false">'[1]9'!F$1488</f>
        <v>0</v>
      </c>
      <c r="G10" s="29" t="n">
        <f aca="false">'[1]9'!G$1488</f>
        <v>0</v>
      </c>
      <c r="H10" s="30" t="n">
        <f aca="false">'[1]9'!H$1488</f>
        <v>0</v>
      </c>
      <c r="I10" s="29" t="n">
        <f aca="false">'[1]9'!P$1488</f>
        <v>0</v>
      </c>
      <c r="J10" s="29" t="n">
        <f aca="false">'[1]9'!Y$1488</f>
        <v>0</v>
      </c>
      <c r="K10" s="30" t="n">
        <f aca="false">'[1]9'!AA$1488</f>
        <v>0</v>
      </c>
    </row>
    <row r="11" s="13" customFormat="true" ht="12.75" hidden="false" customHeight="true" outlineLevel="0" collapsed="false">
      <c r="A11" s="37"/>
      <c r="B11" s="55" t="s">
        <v>37</v>
      </c>
      <c r="C11" s="28" t="n">
        <f aca="false">'[1]9'!C$1491</f>
        <v>0</v>
      </c>
      <c r="D11" s="29" t="n">
        <f aca="false">'[1]9'!D$1491</f>
        <v>0</v>
      </c>
      <c r="E11" s="29" t="n">
        <f aca="false">'[1]9'!E$1491</f>
        <v>0</v>
      </c>
      <c r="F11" s="28" t="n">
        <f aca="false">'[1]9'!F$1491</f>
        <v>0</v>
      </c>
      <c r="G11" s="29" t="n">
        <f aca="false">'[1]9'!G$1491</f>
        <v>0</v>
      </c>
      <c r="H11" s="30" t="n">
        <f aca="false">'[1]9'!H$1491</f>
        <v>0</v>
      </c>
      <c r="I11" s="29" t="n">
        <f aca="false">'[1]9'!P$1491</f>
        <v>0</v>
      </c>
      <c r="J11" s="29" t="n">
        <f aca="false">'[1]9'!Y$1491</f>
        <v>0</v>
      </c>
      <c r="K11" s="30" t="n">
        <f aca="false">'[1]9'!AA$1491</f>
        <v>0</v>
      </c>
    </row>
    <row r="12" s="13" customFormat="true" ht="12.75" hidden="false" customHeight="true" outlineLevel="0" collapsed="false">
      <c r="A12" s="20"/>
      <c r="B12" s="55" t="s">
        <v>38</v>
      </c>
      <c r="C12" s="28" t="n">
        <f aca="false">'[1]9'!C$1492</f>
        <v>0</v>
      </c>
      <c r="D12" s="29" t="n">
        <f aca="false">'[1]9'!D$1492</f>
        <v>0</v>
      </c>
      <c r="E12" s="29" t="n">
        <f aca="false">'[1]9'!E$1492</f>
        <v>0</v>
      </c>
      <c r="F12" s="28" t="n">
        <f aca="false">'[1]9'!F$1492</f>
        <v>0</v>
      </c>
      <c r="G12" s="29" t="n">
        <f aca="false">'[1]9'!G$1492</f>
        <v>0</v>
      </c>
      <c r="H12" s="30" t="n">
        <f aca="false">'[1]9'!H$1492</f>
        <v>0</v>
      </c>
      <c r="I12" s="29" t="n">
        <f aca="false">'[1]9'!P$1492</f>
        <v>0</v>
      </c>
      <c r="J12" s="29" t="n">
        <f aca="false">'[1]9'!Y$1492</f>
        <v>0</v>
      </c>
      <c r="K12" s="30" t="n">
        <f aca="false">'[1]9'!AA$1492</f>
        <v>0</v>
      </c>
    </row>
    <row r="13" s="13" customFormat="true" ht="12.75" hidden="false" customHeight="true" outlineLevel="0" collapsed="false">
      <c r="A13" s="37"/>
      <c r="B13" s="55" t="s">
        <v>39</v>
      </c>
      <c r="C13" s="28" t="n">
        <f aca="false">'[1]9'!C$1493</f>
        <v>0</v>
      </c>
      <c r="D13" s="29" t="n">
        <f aca="false">'[1]9'!D$1493</f>
        <v>0</v>
      </c>
      <c r="E13" s="29" t="n">
        <f aca="false">'[1]9'!E$1493</f>
        <v>0</v>
      </c>
      <c r="F13" s="28" t="n">
        <f aca="false">'[1]9'!F$1493</f>
        <v>0</v>
      </c>
      <c r="G13" s="29" t="n">
        <f aca="false">'[1]9'!G$1493</f>
        <v>0</v>
      </c>
      <c r="H13" s="30" t="n">
        <f aca="false">'[1]9'!H$1493</f>
        <v>0</v>
      </c>
      <c r="I13" s="29" t="n">
        <f aca="false">'[1]9'!P$1493</f>
        <v>0</v>
      </c>
      <c r="J13" s="29" t="n">
        <f aca="false">'[1]9'!Y$1493</f>
        <v>0</v>
      </c>
      <c r="K13" s="30" t="n">
        <f aca="false">'[1]9'!AA$1493</f>
        <v>0</v>
      </c>
    </row>
    <row r="14" s="13" customFormat="true" ht="12.75" hidden="false" customHeight="true" outlineLevel="0" collapsed="false">
      <c r="A14" s="37"/>
      <c r="B14" s="55" t="s">
        <v>40</v>
      </c>
      <c r="C14" s="28" t="n">
        <f aca="false">'[1]9'!C$1500</f>
        <v>0</v>
      </c>
      <c r="D14" s="29" t="n">
        <f aca="false">'[1]9'!D$1500</f>
        <v>0</v>
      </c>
      <c r="E14" s="29" t="n">
        <f aca="false">'[1]9'!E$1500</f>
        <v>0</v>
      </c>
      <c r="F14" s="28" t="n">
        <f aca="false">'[1]9'!F$1500</f>
        <v>0</v>
      </c>
      <c r="G14" s="29" t="n">
        <f aca="false">'[1]9'!G$1500</f>
        <v>0</v>
      </c>
      <c r="H14" s="30" t="n">
        <f aca="false">'[1]9'!H$1500</f>
        <v>0</v>
      </c>
      <c r="I14" s="29" t="n">
        <f aca="false">'[1]9'!P$1500</f>
        <v>0</v>
      </c>
      <c r="J14" s="29" t="n">
        <f aca="false">'[1]9'!Y$1500</f>
        <v>0</v>
      </c>
      <c r="K14" s="30" t="n">
        <f aca="false">'[1]9'!AA$1500</f>
        <v>0</v>
      </c>
    </row>
    <row r="15" s="13" customFormat="true" ht="12.75" hidden="false" customHeight="true" outlineLevel="0" collapsed="false">
      <c r="A15" s="37"/>
      <c r="B15" s="55" t="s">
        <v>41</v>
      </c>
      <c r="C15" s="31" t="n">
        <f aca="false">'[1]9'!C$1501</f>
        <v>0</v>
      </c>
      <c r="D15" s="32" t="n">
        <f aca="false">'[1]9'!D$1501</f>
        <v>0</v>
      </c>
      <c r="E15" s="32" t="n">
        <f aca="false">'[1]9'!E$1501</f>
        <v>0</v>
      </c>
      <c r="F15" s="31" t="n">
        <f aca="false">'[1]9'!F$1501</f>
        <v>0</v>
      </c>
      <c r="G15" s="32" t="n">
        <f aca="false">'[1]9'!G$1501</f>
        <v>0</v>
      </c>
      <c r="H15" s="33" t="n">
        <f aca="false">'[1]9'!H$1501</f>
        <v>0</v>
      </c>
      <c r="I15" s="32" t="n">
        <f aca="false">'[1]9'!P$1501</f>
        <v>0</v>
      </c>
      <c r="J15" s="32" t="n">
        <f aca="false">'[1]9'!Y$1501</f>
        <v>0</v>
      </c>
      <c r="K15" s="33" t="n">
        <f aca="false">'[1]9'!AA$1501</f>
        <v>0</v>
      </c>
    </row>
    <row r="16" s="36" customFormat="true" ht="12.75" hidden="false" customHeight="true" outlineLevel="0" collapsed="false">
      <c r="A16" s="56"/>
      <c r="B16" s="57" t="s">
        <v>42</v>
      </c>
      <c r="C16" s="52" t="n">
        <f aca="false">SUM(C17:C23)</f>
        <v>0</v>
      </c>
      <c r="D16" s="52" t="n">
        <f aca="false">SUM(D17:D23)</f>
        <v>0</v>
      </c>
      <c r="E16" s="52" t="n">
        <f aca="false">SUM(E17:E23)</f>
        <v>0</v>
      </c>
      <c r="F16" s="53" t="n">
        <f aca="false">SUM(F17:F23)</f>
        <v>0</v>
      </c>
      <c r="G16" s="52" t="n">
        <f aca="false">SUM(G17:G23)</f>
        <v>0</v>
      </c>
      <c r="H16" s="54" t="n">
        <f aca="false">SUM(H17:H23)</f>
        <v>0</v>
      </c>
      <c r="I16" s="52" t="n">
        <f aca="false">SUM(I17:I23)</f>
        <v>0</v>
      </c>
      <c r="J16" s="52" t="n">
        <f aca="false">SUM(J17:J23)</f>
        <v>0</v>
      </c>
      <c r="K16" s="52" t="n">
        <f aca="false">SUM(K17:K23)</f>
        <v>0</v>
      </c>
    </row>
    <row r="17" s="13" customFormat="true" ht="12.75" hidden="false" customHeight="true" outlineLevel="0" collapsed="false">
      <c r="A17" s="37"/>
      <c r="B17" s="55" t="s">
        <v>43</v>
      </c>
      <c r="C17" s="23" t="n">
        <f aca="false">'[1]9'!C$1505</f>
        <v>0</v>
      </c>
      <c r="D17" s="22" t="n">
        <f aca="false">'[1]9'!D$1505</f>
        <v>0</v>
      </c>
      <c r="E17" s="22" t="n">
        <f aca="false">'[1]9'!E$1505</f>
        <v>0</v>
      </c>
      <c r="F17" s="23" t="n">
        <f aca="false">'[1]9'!F$1505</f>
        <v>0</v>
      </c>
      <c r="G17" s="22" t="n">
        <f aca="false">'[1]9'!G$1505</f>
        <v>0</v>
      </c>
      <c r="H17" s="24" t="n">
        <f aca="false">'[1]9'!H$1505</f>
        <v>0</v>
      </c>
      <c r="I17" s="22" t="n">
        <f aca="false">'[1]9'!P$1505</f>
        <v>0</v>
      </c>
      <c r="J17" s="22" t="n">
        <f aca="false">'[1]9'!Y$1505</f>
        <v>0</v>
      </c>
      <c r="K17" s="24" t="n">
        <f aca="false">'[1]9'!AA$1505</f>
        <v>0</v>
      </c>
    </row>
    <row r="18" s="13" customFormat="true" ht="12.75" hidden="false" customHeight="true" outlineLevel="0" collapsed="false">
      <c r="A18" s="37"/>
      <c r="B18" s="55" t="s">
        <v>44</v>
      </c>
      <c r="C18" s="28" t="n">
        <f aca="false">'[1]9'!C$1508</f>
        <v>0</v>
      </c>
      <c r="D18" s="29" t="n">
        <f aca="false">'[1]9'!D$1508</f>
        <v>0</v>
      </c>
      <c r="E18" s="29" t="n">
        <f aca="false">'[1]9'!E$1508</f>
        <v>0</v>
      </c>
      <c r="F18" s="28" t="n">
        <f aca="false">'[1]9'!F$1508</f>
        <v>0</v>
      </c>
      <c r="G18" s="29" t="n">
        <f aca="false">'[1]9'!G$1508</f>
        <v>0</v>
      </c>
      <c r="H18" s="30" t="n">
        <f aca="false">'[1]9'!H$1508</f>
        <v>0</v>
      </c>
      <c r="I18" s="29" t="n">
        <f aca="false">'[1]9'!P$1508</f>
        <v>0</v>
      </c>
      <c r="J18" s="29" t="n">
        <f aca="false">'[1]9'!Y$1508</f>
        <v>0</v>
      </c>
      <c r="K18" s="30" t="n">
        <f aca="false">'[1]9'!AA$1508</f>
        <v>0</v>
      </c>
    </row>
    <row r="19" s="13" customFormat="true" ht="12.75" hidden="false" customHeight="true" outlineLevel="0" collapsed="false">
      <c r="A19" s="37"/>
      <c r="B19" s="55" t="s">
        <v>45</v>
      </c>
      <c r="C19" s="28" t="n">
        <f aca="false">'[1]9'!C$1511</f>
        <v>0</v>
      </c>
      <c r="D19" s="29" t="n">
        <f aca="false">'[1]9'!D$1511</f>
        <v>0</v>
      </c>
      <c r="E19" s="29" t="n">
        <f aca="false">'[1]9'!E$1511</f>
        <v>0</v>
      </c>
      <c r="F19" s="28" t="n">
        <f aca="false">'[1]9'!F$1511</f>
        <v>0</v>
      </c>
      <c r="G19" s="29" t="n">
        <f aca="false">'[1]9'!G$1511</f>
        <v>0</v>
      </c>
      <c r="H19" s="30" t="n">
        <f aca="false">'[1]9'!H$1511</f>
        <v>0</v>
      </c>
      <c r="I19" s="29" t="n">
        <f aca="false">'[1]9'!P$1511</f>
        <v>0</v>
      </c>
      <c r="J19" s="29" t="n">
        <f aca="false">'[1]9'!Y$1511</f>
        <v>0</v>
      </c>
      <c r="K19" s="30" t="n">
        <f aca="false">'[1]9'!AA$1511</f>
        <v>0</v>
      </c>
    </row>
    <row r="20" s="13" customFormat="true" ht="12.75" hidden="false" customHeight="true" outlineLevel="0" collapsed="false">
      <c r="A20" s="37"/>
      <c r="B20" s="55" t="s">
        <v>46</v>
      </c>
      <c r="C20" s="28" t="n">
        <f aca="false">'[1]9'!C$1512</f>
        <v>0</v>
      </c>
      <c r="D20" s="29" t="n">
        <f aca="false">'[1]9'!D$1512</f>
        <v>0</v>
      </c>
      <c r="E20" s="29" t="n">
        <f aca="false">'[1]9'!E$1512</f>
        <v>0</v>
      </c>
      <c r="F20" s="28" t="n">
        <f aca="false">'[1]9'!F$1512</f>
        <v>0</v>
      </c>
      <c r="G20" s="29" t="n">
        <f aca="false">'[1]9'!G$1512</f>
        <v>0</v>
      </c>
      <c r="H20" s="30" t="n">
        <f aca="false">'[1]9'!H$1512</f>
        <v>0</v>
      </c>
      <c r="I20" s="29" t="n">
        <f aca="false">'[1]9'!P$1512</f>
        <v>0</v>
      </c>
      <c r="J20" s="29" t="n">
        <f aca="false">'[1]9'!Y$1512</f>
        <v>0</v>
      </c>
      <c r="K20" s="30" t="n">
        <f aca="false">'[1]9'!AA$1512</f>
        <v>0</v>
      </c>
    </row>
    <row r="21" s="13" customFormat="true" ht="12.75" hidden="false" customHeight="true" outlineLevel="0" collapsed="false">
      <c r="A21" s="37"/>
      <c r="B21" s="55" t="s">
        <v>47</v>
      </c>
      <c r="C21" s="28" t="n">
        <f aca="false">'[1]9'!C$1513</f>
        <v>0</v>
      </c>
      <c r="D21" s="29" t="n">
        <f aca="false">'[1]9'!D$1513</f>
        <v>0</v>
      </c>
      <c r="E21" s="29" t="n">
        <f aca="false">'[1]9'!E$1513</f>
        <v>0</v>
      </c>
      <c r="F21" s="28" t="n">
        <f aca="false">'[1]9'!F$1513</f>
        <v>0</v>
      </c>
      <c r="G21" s="29" t="n">
        <f aca="false">'[1]9'!G$1513</f>
        <v>0</v>
      </c>
      <c r="H21" s="30" t="n">
        <f aca="false">'[1]9'!H$1513</f>
        <v>0</v>
      </c>
      <c r="I21" s="29" t="n">
        <f aca="false">'[1]9'!P$1513</f>
        <v>0</v>
      </c>
      <c r="J21" s="29" t="n">
        <f aca="false">'[1]9'!Y$1513</f>
        <v>0</v>
      </c>
      <c r="K21" s="30" t="n">
        <f aca="false">'[1]9'!AA$1513</f>
        <v>0</v>
      </c>
    </row>
    <row r="22" s="13" customFormat="true" ht="12.75" hidden="false" customHeight="true" outlineLevel="0" collapsed="false">
      <c r="A22" s="37"/>
      <c r="B22" s="55" t="s">
        <v>48</v>
      </c>
      <c r="C22" s="28" t="n">
        <f aca="false">'[1]9'!C$1514</f>
        <v>0</v>
      </c>
      <c r="D22" s="29" t="n">
        <f aca="false">'[1]9'!D$1514</f>
        <v>0</v>
      </c>
      <c r="E22" s="29" t="n">
        <f aca="false">'[1]9'!E$1514</f>
        <v>0</v>
      </c>
      <c r="F22" s="28" t="n">
        <f aca="false">'[1]9'!F$1514</f>
        <v>0</v>
      </c>
      <c r="G22" s="29" t="n">
        <f aca="false">'[1]9'!G$1514</f>
        <v>0</v>
      </c>
      <c r="H22" s="30" t="n">
        <f aca="false">'[1]9'!H$1514</f>
        <v>0</v>
      </c>
      <c r="I22" s="29" t="n">
        <f aca="false">'[1]9'!P$1514</f>
        <v>0</v>
      </c>
      <c r="J22" s="29" t="n">
        <f aca="false">'[1]9'!Y$1514</f>
        <v>0</v>
      </c>
      <c r="K22" s="30" t="n">
        <f aca="false">'[1]9'!AA$1514</f>
        <v>0</v>
      </c>
    </row>
    <row r="23" s="13" customFormat="true" ht="12.75" hidden="false" customHeight="true" outlineLevel="0" collapsed="false">
      <c r="A23" s="20"/>
      <c r="B23" s="55" t="s">
        <v>49</v>
      </c>
      <c r="C23" s="31" t="n">
        <f aca="false">'[1]9'!C$1515</f>
        <v>0</v>
      </c>
      <c r="D23" s="32" t="n">
        <f aca="false">'[1]9'!D$1515</f>
        <v>0</v>
      </c>
      <c r="E23" s="32" t="n">
        <f aca="false">'[1]9'!E$1515</f>
        <v>0</v>
      </c>
      <c r="F23" s="31" t="n">
        <f aca="false">'[1]9'!F$1515</f>
        <v>0</v>
      </c>
      <c r="G23" s="32" t="n">
        <f aca="false">'[1]9'!G$1515</f>
        <v>0</v>
      </c>
      <c r="H23" s="33" t="n">
        <f aca="false">'[1]9'!H$1515</f>
        <v>0</v>
      </c>
      <c r="I23" s="32" t="n">
        <f aca="false">'[1]9'!P$1515</f>
        <v>0</v>
      </c>
      <c r="J23" s="32" t="n">
        <f aca="false">'[1]9'!Y$1515</f>
        <v>0</v>
      </c>
      <c r="K23" s="33" t="n">
        <f aca="false">'[1]9'!AA$1515</f>
        <v>0</v>
      </c>
    </row>
    <row r="24" s="13" customFormat="true" ht="12.75" hidden="false" customHeight="true" outlineLevel="0" collapsed="false">
      <c r="A24" s="37"/>
      <c r="B24" s="57" t="s">
        <v>50</v>
      </c>
      <c r="C24" s="52" t="n">
        <f aca="false">'[1]9'!C$1516</f>
        <v>0</v>
      </c>
      <c r="D24" s="52" t="n">
        <f aca="false">'[1]9'!D$1516</f>
        <v>0</v>
      </c>
      <c r="E24" s="52" t="n">
        <f aca="false">'[1]9'!E$1516</f>
        <v>0</v>
      </c>
      <c r="F24" s="53" t="n">
        <f aca="false">'[1]9'!F$1516</f>
        <v>0</v>
      </c>
      <c r="G24" s="52" t="n">
        <f aca="false">'[1]9'!G$1516</f>
        <v>0</v>
      </c>
      <c r="H24" s="54" t="n">
        <f aca="false">'[1]9'!H$1516</f>
        <v>0</v>
      </c>
      <c r="I24" s="52" t="n">
        <f aca="false">'[1]9'!P$1516</f>
        <v>0</v>
      </c>
      <c r="J24" s="52" t="n">
        <f aca="false">'[1]9'!Y$1516</f>
        <v>0</v>
      </c>
      <c r="K24" s="52" t="n">
        <f aca="false">'[1]9'!AA$1516</f>
        <v>0</v>
      </c>
    </row>
    <row r="25" s="13" customFormat="true" ht="5.1" hidden="false" customHeight="true" outlineLevel="0" collapsed="false">
      <c r="A25" s="37"/>
      <c r="B25" s="55"/>
      <c r="C25" s="58"/>
      <c r="D25" s="58"/>
      <c r="E25" s="58"/>
      <c r="F25" s="59"/>
      <c r="G25" s="58"/>
      <c r="H25" s="60"/>
      <c r="I25" s="58"/>
      <c r="J25" s="58"/>
      <c r="K25" s="58"/>
    </row>
    <row r="26" s="13" customFormat="true" ht="12.75" hidden="false" customHeight="true" outlineLevel="0" collapsed="false">
      <c r="A26" s="38"/>
      <c r="B26" s="39" t="s">
        <v>51</v>
      </c>
      <c r="C26" s="47" t="n">
        <f aca="false">+C4+C8+C16+C24</f>
        <v>0</v>
      </c>
      <c r="D26" s="47" t="n">
        <f aca="false">+D4+D8+D16+D24</f>
        <v>0</v>
      </c>
      <c r="E26" s="47" t="n">
        <f aca="false">+E4+E8+E16+E24</f>
        <v>0</v>
      </c>
      <c r="F26" s="48" t="n">
        <f aca="false">+F4+F8+F16+F24</f>
        <v>0</v>
      </c>
      <c r="G26" s="47" t="n">
        <f aca="false">+G4+G8+G16+G24</f>
        <v>0</v>
      </c>
      <c r="H26" s="49" t="n">
        <f aca="false">+H4+H8+H16+H24</f>
        <v>0</v>
      </c>
      <c r="I26" s="47" t="n">
        <f aca="false">+I4+I8+I16+I24</f>
        <v>0</v>
      </c>
      <c r="J26" s="47" t="n">
        <f aca="false">+J4+J8+J16+J24</f>
        <v>0</v>
      </c>
      <c r="K26" s="47" t="n">
        <f aca="false">+K4+K8+K16+K24</f>
        <v>0</v>
      </c>
    </row>
  </sheetData>
  <mergeCells count="3">
    <mergeCell ref="C2:E2"/>
    <mergeCell ref="I2:K2"/>
    <mergeCell ref="F3:H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8EB4E3"/>
    <pageSetUpPr fitToPage="false"/>
  </sheetPr>
  <dimension ref="A1:AA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53.86"/>
    <col collapsed="false" customWidth="true" hidden="false" outlineLevel="0" max="4" min="3" style="1" width="0.86"/>
    <col collapsed="false" customWidth="true" hidden="false" outlineLevel="0" max="13" min="5" style="1" width="10.71"/>
    <col collapsed="false" customWidth="true" hidden="false" outlineLevel="0" max="15" min="14" style="1" width="0.86"/>
    <col collapsed="false" customWidth="true" hidden="false" outlineLevel="0" max="1025" min="16" style="1" width="9.14"/>
  </cols>
  <sheetData>
    <row r="1" s="6" customFormat="true" ht="15.75" hidden="false" customHeight="true" outlineLevel="0" collapsed="false">
      <c r="A1" s="3" t="str">
        <f aca="false">"Table B.1: Specification of receipts: "&amp;PROPER('[1]9'!$B$6)</f>
        <v>Table B.1: Specification of receipts: Finance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</row>
    <row r="2" s="13" customFormat="true" ht="25.5" hidden="false" customHeight="true" outlineLevel="0" collapsed="false">
      <c r="A2" s="7"/>
      <c r="B2" s="8"/>
      <c r="C2" s="8"/>
      <c r="D2" s="8"/>
      <c r="E2" s="9" t="s">
        <v>0</v>
      </c>
      <c r="F2" s="9"/>
      <c r="G2" s="9"/>
      <c r="H2" s="10" t="s">
        <v>1</v>
      </c>
      <c r="I2" s="11" t="s">
        <v>2</v>
      </c>
      <c r="J2" s="12" t="s">
        <v>3</v>
      </c>
      <c r="K2" s="10" t="s">
        <v>4</v>
      </c>
      <c r="L2" s="10"/>
      <c r="M2" s="10"/>
      <c r="N2" s="61"/>
      <c r="O2" s="61"/>
    </row>
    <row r="3" s="13" customFormat="true" ht="12.75" hidden="false" customHeight="true" outlineLevel="0" collapsed="false">
      <c r="A3" s="15"/>
      <c r="B3" s="16" t="s">
        <v>5</v>
      </c>
      <c r="C3" s="16"/>
      <c r="D3" s="16"/>
      <c r="E3" s="17" t="s">
        <v>6</v>
      </c>
      <c r="F3" s="17" t="s">
        <v>7</v>
      </c>
      <c r="G3" s="17" t="s">
        <v>8</v>
      </c>
      <c r="H3" s="18" t="s">
        <v>9</v>
      </c>
      <c r="I3" s="18"/>
      <c r="J3" s="18"/>
      <c r="K3" s="17" t="s">
        <v>10</v>
      </c>
      <c r="L3" s="17" t="s">
        <v>11</v>
      </c>
      <c r="M3" s="17" t="s">
        <v>12</v>
      </c>
      <c r="N3" s="62"/>
      <c r="O3" s="62"/>
    </row>
    <row r="4" s="36" customFormat="true" ht="12.75" hidden="false" customHeight="false" outlineLevel="0" collapsed="false">
      <c r="A4" s="56"/>
      <c r="B4" s="63" t="s">
        <v>13</v>
      </c>
      <c r="C4" s="63"/>
      <c r="D4" s="63"/>
      <c r="E4" s="64" t="n">
        <f aca="false">SUM(E5:E8)</f>
        <v>0</v>
      </c>
      <c r="F4" s="64" t="n">
        <f aca="false">SUM(F5:F8)</f>
        <v>0</v>
      </c>
      <c r="G4" s="64" t="n">
        <f aca="false">SUM(G5:G8)</f>
        <v>0</v>
      </c>
      <c r="H4" s="65" t="n">
        <f aca="false">SUM(H5:H8)</f>
        <v>0</v>
      </c>
      <c r="I4" s="64" t="n">
        <f aca="false">SUM(I5:I8)</f>
        <v>0</v>
      </c>
      <c r="J4" s="66" t="n">
        <f aca="false">SUM(J5:J8)</f>
        <v>0</v>
      </c>
      <c r="K4" s="64" t="n">
        <f aca="false">SUM(K5:K8)</f>
        <v>0</v>
      </c>
      <c r="L4" s="64" t="n">
        <f aca="false">SUM(L5:L8)</f>
        <v>0</v>
      </c>
      <c r="M4" s="64" t="n">
        <f aca="false">SUM(M5:M8)</f>
        <v>0</v>
      </c>
      <c r="AA4" s="25" t="s">
        <v>14</v>
      </c>
    </row>
    <row r="5" s="13" customFormat="true" ht="12.75" hidden="false" customHeight="false" outlineLevel="0" collapsed="false">
      <c r="B5" s="67" t="s">
        <v>15</v>
      </c>
      <c r="C5" s="68"/>
      <c r="D5" s="69"/>
      <c r="E5" s="70" t="n">
        <f aca="false">'[1]9'!C171</f>
        <v>0</v>
      </c>
      <c r="F5" s="70" t="n">
        <f aca="false">'[1]9'!D171</f>
        <v>0</v>
      </c>
      <c r="G5" s="70" t="n">
        <f aca="false">'[1]9'!E171</f>
        <v>0</v>
      </c>
      <c r="H5" s="71" t="n">
        <f aca="false">'[1]9'!F171</f>
        <v>0</v>
      </c>
      <c r="I5" s="70" t="n">
        <f aca="false">'[1]9'!G171</f>
        <v>0</v>
      </c>
      <c r="J5" s="72" t="n">
        <f aca="false">'[1]9'!H171</f>
        <v>0</v>
      </c>
      <c r="K5" s="70" t="n">
        <f aca="false">'[1]9'!I171</f>
        <v>0</v>
      </c>
      <c r="L5" s="70" t="n">
        <f aca="false">'[1]9'!J171</f>
        <v>0</v>
      </c>
      <c r="M5" s="70" t="n">
        <f aca="false">'[1]9'!K171</f>
        <v>0</v>
      </c>
      <c r="N5" s="70"/>
      <c r="O5" s="72"/>
      <c r="AA5" s="27" t="n">
        <v>1</v>
      </c>
    </row>
    <row r="6" s="13" customFormat="true" ht="12.75" hidden="false" customHeight="false" outlineLevel="0" collapsed="false">
      <c r="B6" s="67" t="s">
        <v>16</v>
      </c>
      <c r="C6" s="73"/>
      <c r="D6" s="74"/>
      <c r="E6" s="75" t="n">
        <f aca="false">'[1]9'!C172</f>
        <v>0</v>
      </c>
      <c r="F6" s="75" t="n">
        <f aca="false">'[1]9'!D172</f>
        <v>0</v>
      </c>
      <c r="G6" s="75" t="n">
        <f aca="false">'[1]9'!E172</f>
        <v>0</v>
      </c>
      <c r="H6" s="76" t="n">
        <f aca="false">'[1]9'!F172</f>
        <v>0</v>
      </c>
      <c r="I6" s="75" t="n">
        <f aca="false">'[1]9'!G172</f>
        <v>0</v>
      </c>
      <c r="J6" s="77" t="n">
        <f aca="false">'[1]9'!H172</f>
        <v>0</v>
      </c>
      <c r="K6" s="75" t="n">
        <f aca="false">'[1]9'!I172</f>
        <v>0</v>
      </c>
      <c r="L6" s="75" t="n">
        <f aca="false">'[1]9'!J172</f>
        <v>0</v>
      </c>
      <c r="M6" s="75" t="n">
        <f aca="false">'[1]9'!K172</f>
        <v>0</v>
      </c>
      <c r="N6" s="75"/>
      <c r="O6" s="77"/>
      <c r="AA6" s="25" t="s">
        <v>17</v>
      </c>
    </row>
    <row r="7" s="13" customFormat="true" ht="12.75" hidden="false" customHeight="false" outlineLevel="0" collapsed="false">
      <c r="B7" s="67" t="s">
        <v>18</v>
      </c>
      <c r="C7" s="73"/>
      <c r="D7" s="74"/>
      <c r="E7" s="75" t="n">
        <f aca="false">'[1]9'!C173</f>
        <v>0</v>
      </c>
      <c r="F7" s="75" t="n">
        <f aca="false">'[1]9'!D173</f>
        <v>0</v>
      </c>
      <c r="G7" s="75" t="n">
        <f aca="false">'[1]9'!E173</f>
        <v>0</v>
      </c>
      <c r="H7" s="76" t="n">
        <f aca="false">'[1]9'!F173</f>
        <v>0</v>
      </c>
      <c r="I7" s="75" t="n">
        <f aca="false">'[1]9'!G173</f>
        <v>0</v>
      </c>
      <c r="J7" s="77" t="n">
        <f aca="false">'[1]9'!H173</f>
        <v>0</v>
      </c>
      <c r="K7" s="75" t="n">
        <f aca="false">'[1]9'!I173</f>
        <v>0</v>
      </c>
      <c r="L7" s="75" t="n">
        <f aca="false">'[1]9'!J173</f>
        <v>0</v>
      </c>
      <c r="M7" s="75" t="n">
        <f aca="false">'[1]9'!K173</f>
        <v>0</v>
      </c>
      <c r="N7" s="75"/>
      <c r="O7" s="77"/>
      <c r="AA7" s="27" t="n">
        <v>1</v>
      </c>
    </row>
    <row r="8" s="13" customFormat="true" ht="12.75" hidden="false" customHeight="false" outlineLevel="0" collapsed="false">
      <c r="B8" s="67" t="s">
        <v>19</v>
      </c>
      <c r="C8" s="78"/>
      <c r="D8" s="79"/>
      <c r="E8" s="80" t="n">
        <f aca="false">'[1]9'!C174</f>
        <v>0</v>
      </c>
      <c r="F8" s="80" t="n">
        <f aca="false">'[1]9'!D174</f>
        <v>0</v>
      </c>
      <c r="G8" s="80" t="n">
        <f aca="false">'[1]9'!E174</f>
        <v>0</v>
      </c>
      <c r="H8" s="81" t="n">
        <f aca="false">'[1]9'!F174</f>
        <v>0</v>
      </c>
      <c r="I8" s="80" t="n">
        <f aca="false">'[1]9'!G174</f>
        <v>0</v>
      </c>
      <c r="J8" s="82" t="n">
        <f aca="false">'[1]9'!H174</f>
        <v>0</v>
      </c>
      <c r="K8" s="80" t="n">
        <f aca="false">'[1]9'!I174</f>
        <v>0</v>
      </c>
      <c r="L8" s="80" t="n">
        <f aca="false">'[1]9'!J174</f>
        <v>0</v>
      </c>
      <c r="M8" s="80" t="n">
        <f aca="false">'[1]9'!K174</f>
        <v>0</v>
      </c>
      <c r="N8" s="80"/>
      <c r="O8" s="82"/>
      <c r="AA8" s="25" t="s">
        <v>20</v>
      </c>
    </row>
    <row r="9" s="36" customFormat="true" ht="12.75" hidden="false" customHeight="false" outlineLevel="0" collapsed="false">
      <c r="A9" s="56"/>
      <c r="B9" s="63" t="s">
        <v>21</v>
      </c>
      <c r="C9" s="63"/>
      <c r="D9" s="63"/>
      <c r="E9" s="64" t="n">
        <f aca="false">E10+E19</f>
        <v>160</v>
      </c>
      <c r="F9" s="64" t="n">
        <f aca="false">F10+F19</f>
        <v>208</v>
      </c>
      <c r="G9" s="64" t="n">
        <f aca="false">G10+G19</f>
        <v>207</v>
      </c>
      <c r="H9" s="65" t="n">
        <f aca="false">H10+H19</f>
        <v>300</v>
      </c>
      <c r="I9" s="64" t="n">
        <f aca="false">I10+I19</f>
        <v>300</v>
      </c>
      <c r="J9" s="66" t="n">
        <f aca="false">J10+J19</f>
        <v>300</v>
      </c>
      <c r="K9" s="64" t="n">
        <f aca="false">K10+K19</f>
        <v>215</v>
      </c>
      <c r="L9" s="64" t="n">
        <f aca="false">L10+L19</f>
        <v>228</v>
      </c>
      <c r="M9" s="64" t="n">
        <f aca="false">M10+M19</f>
        <v>240</v>
      </c>
      <c r="AA9" s="13"/>
    </row>
    <row r="10" s="36" customFormat="true" ht="12.75" hidden="false" customHeight="false" outlineLevel="0" collapsed="false">
      <c r="A10" s="34"/>
      <c r="B10" s="67" t="s">
        <v>53</v>
      </c>
      <c r="C10" s="83"/>
      <c r="D10" s="84"/>
      <c r="E10" s="85" t="n">
        <f aca="false">SUM(E11:E13)</f>
        <v>160</v>
      </c>
      <c r="F10" s="85" t="n">
        <f aca="false">SUM(F11:F13)</f>
        <v>208</v>
      </c>
      <c r="G10" s="85" t="n">
        <f aca="false">SUM(G11:G13)</f>
        <v>207</v>
      </c>
      <c r="H10" s="86" t="n">
        <f aca="false">SUM(H11:H13)</f>
        <v>300</v>
      </c>
      <c r="I10" s="85" t="n">
        <f aca="false">SUM(I11:I13)</f>
        <v>300</v>
      </c>
      <c r="J10" s="87" t="n">
        <f aca="false">SUM(J11:J13)</f>
        <v>300</v>
      </c>
      <c r="K10" s="85" t="n">
        <f aca="false">SUM(K11:K13)</f>
        <v>215</v>
      </c>
      <c r="L10" s="85" t="n">
        <f aca="false">SUM(L11:L13)</f>
        <v>228</v>
      </c>
      <c r="M10" s="85" t="n">
        <f aca="false">SUM(M11:M13)</f>
        <v>240</v>
      </c>
      <c r="N10" s="88"/>
      <c r="O10" s="89"/>
    </row>
    <row r="11" s="13" customFormat="true" ht="12.75" hidden="false" customHeight="false" outlineLevel="0" collapsed="false">
      <c r="A11" s="20"/>
      <c r="B11" s="26" t="s">
        <v>54</v>
      </c>
      <c r="C11" s="90"/>
      <c r="D11" s="91"/>
      <c r="E11" s="70" t="n">
        <f aca="false">'[1]9'!C177</f>
        <v>0</v>
      </c>
      <c r="F11" s="70" t="n">
        <f aca="false">'[1]9'!D177</f>
        <v>0</v>
      </c>
      <c r="G11" s="70" t="n">
        <f aca="false">'[1]9'!E177</f>
        <v>0</v>
      </c>
      <c r="H11" s="71" t="n">
        <f aca="false">'[1]9'!F177</f>
        <v>0</v>
      </c>
      <c r="I11" s="70" t="n">
        <f aca="false">'[1]9'!G177</f>
        <v>0</v>
      </c>
      <c r="J11" s="72" t="n">
        <f aca="false">'[1]9'!H177</f>
        <v>0</v>
      </c>
      <c r="K11" s="70" t="n">
        <f aca="false">'[1]9'!I177</f>
        <v>0</v>
      </c>
      <c r="L11" s="70" t="n">
        <f aca="false">'[1]9'!J177</f>
        <v>0</v>
      </c>
      <c r="M11" s="70" t="n">
        <f aca="false">'[1]9'!K177</f>
        <v>0</v>
      </c>
      <c r="N11" s="92"/>
      <c r="O11" s="93"/>
    </row>
    <row r="12" s="13" customFormat="true" ht="12.75" hidden="false" customHeight="false" outlineLevel="0" collapsed="false">
      <c r="A12" s="37"/>
      <c r="B12" s="26" t="s">
        <v>55</v>
      </c>
      <c r="C12" s="90"/>
      <c r="D12" s="90"/>
      <c r="E12" s="75" t="n">
        <f aca="false">'[1]9'!C178</f>
        <v>141</v>
      </c>
      <c r="F12" s="75" t="n">
        <f aca="false">'[1]9'!D178</f>
        <v>143</v>
      </c>
      <c r="G12" s="75" t="n">
        <f aca="false">'[1]9'!E178</f>
        <v>142</v>
      </c>
      <c r="H12" s="76" t="n">
        <f aca="false">'[1]9'!F178</f>
        <v>200</v>
      </c>
      <c r="I12" s="75" t="n">
        <f aca="false">'[1]9'!G178</f>
        <v>200</v>
      </c>
      <c r="J12" s="77" t="n">
        <f aca="false">'[1]9'!H178</f>
        <v>200</v>
      </c>
      <c r="K12" s="75" t="n">
        <f aca="false">'[1]9'!I178</f>
        <v>210</v>
      </c>
      <c r="L12" s="75" t="n">
        <f aca="false">'[1]9'!J178</f>
        <v>222</v>
      </c>
      <c r="M12" s="75" t="n">
        <f aca="false">'[1]9'!K178</f>
        <v>234</v>
      </c>
      <c r="N12" s="93"/>
      <c r="O12" s="93"/>
    </row>
    <row r="13" s="13" customFormat="true" ht="12.75" hidden="false" customHeight="false" outlineLevel="0" collapsed="false">
      <c r="A13" s="37"/>
      <c r="B13" s="26" t="s">
        <v>56</v>
      </c>
      <c r="C13" s="90"/>
      <c r="D13" s="90"/>
      <c r="E13" s="75" t="n">
        <f aca="false">'[1]9'!C179</f>
        <v>19</v>
      </c>
      <c r="F13" s="75" t="n">
        <f aca="false">'[1]9'!D179</f>
        <v>65</v>
      </c>
      <c r="G13" s="75" t="n">
        <f aca="false">'[1]9'!E179</f>
        <v>65</v>
      </c>
      <c r="H13" s="76" t="n">
        <f aca="false">'[1]9'!F179</f>
        <v>100</v>
      </c>
      <c r="I13" s="75" t="n">
        <f aca="false">'[1]9'!G179</f>
        <v>100</v>
      </c>
      <c r="J13" s="77" t="n">
        <f aca="false">'[1]9'!H179</f>
        <v>100</v>
      </c>
      <c r="K13" s="75" t="n">
        <f aca="false">'[1]9'!I179</f>
        <v>5</v>
      </c>
      <c r="L13" s="75" t="n">
        <f aca="false">'[1]9'!J179</f>
        <v>6</v>
      </c>
      <c r="M13" s="75" t="n">
        <f aca="false">'[1]9'!K179</f>
        <v>6</v>
      </c>
      <c r="N13" s="93"/>
      <c r="O13" s="93"/>
    </row>
    <row r="14" s="13" customFormat="true" ht="12.75" hidden="false" customHeight="false" outlineLevel="0" collapsed="false">
      <c r="A14" s="20"/>
      <c r="B14" s="94" t="s">
        <v>57</v>
      </c>
      <c r="C14" s="95"/>
      <c r="D14" s="95"/>
      <c r="E14" s="80"/>
      <c r="F14" s="80"/>
      <c r="G14" s="80"/>
      <c r="H14" s="81"/>
      <c r="I14" s="80"/>
      <c r="J14" s="82"/>
      <c r="K14" s="80"/>
      <c r="L14" s="80"/>
      <c r="M14" s="80"/>
      <c r="N14" s="93"/>
      <c r="O14" s="93"/>
    </row>
    <row r="15" s="13" customFormat="true" ht="12.75" hidden="false" customHeight="false" outlineLevel="0" collapsed="false">
      <c r="A15" s="37"/>
      <c r="B15" s="96" t="str">
        <f aca="false">'[1]9'!B181</f>
        <v>Collection of Tender Deposits</v>
      </c>
      <c r="C15" s="97"/>
      <c r="D15" s="97"/>
      <c r="E15" s="71" t="n">
        <f aca="false">'[1]9'!C181</f>
        <v>19</v>
      </c>
      <c r="F15" s="70" t="n">
        <f aca="false">'[1]9'!D181</f>
        <v>65</v>
      </c>
      <c r="G15" s="70" t="n">
        <f aca="false">'[1]9'!E181</f>
        <v>11</v>
      </c>
      <c r="H15" s="71" t="n">
        <f aca="false">'[1]9'!F181</f>
        <v>100</v>
      </c>
      <c r="I15" s="70" t="n">
        <f aca="false">'[1]9'!G181</f>
        <v>100</v>
      </c>
      <c r="J15" s="72" t="n">
        <f aca="false">'[1]9'!H181</f>
        <v>100</v>
      </c>
      <c r="K15" s="70" t="n">
        <f aca="false">'[1]9'!I181</f>
        <v>5</v>
      </c>
      <c r="L15" s="70" t="n">
        <f aca="false">'[1]9'!J181</f>
        <v>6</v>
      </c>
      <c r="M15" s="72" t="n">
        <f aca="false">'[1]9'!K181</f>
        <v>6</v>
      </c>
      <c r="N15" s="93"/>
      <c r="O15" s="93"/>
    </row>
    <row r="16" s="13" customFormat="true" ht="12.75" hidden="false" customHeight="false" outlineLevel="0" collapsed="false">
      <c r="A16" s="37"/>
      <c r="B16" s="98" t="str">
        <f aca="false">'[1]9'!B182</f>
        <v>Recoverable Revenue (telephone)</v>
      </c>
      <c r="C16" s="97"/>
      <c r="D16" s="97"/>
      <c r="E16" s="76" t="n">
        <f aca="false">'[1]9'!C182</f>
        <v>0</v>
      </c>
      <c r="F16" s="75" t="n">
        <f aca="false">'[1]9'!D182</f>
        <v>0</v>
      </c>
      <c r="G16" s="75" t="n">
        <f aca="false">'[1]9'!E182</f>
        <v>0</v>
      </c>
      <c r="H16" s="76" t="n">
        <f aca="false">'[1]9'!F182</f>
        <v>0</v>
      </c>
      <c r="I16" s="75" t="n">
        <f aca="false">'[1]9'!G182</f>
        <v>0</v>
      </c>
      <c r="J16" s="77" t="n">
        <f aca="false">'[1]9'!H182</f>
        <v>0</v>
      </c>
      <c r="K16" s="75" t="n">
        <f aca="false">'[1]9'!I182</f>
        <v>0</v>
      </c>
      <c r="L16" s="75" t="n">
        <f aca="false">'[1]9'!J182</f>
        <v>0</v>
      </c>
      <c r="M16" s="77" t="n">
        <f aca="false">'[1]9'!K182</f>
        <v>0</v>
      </c>
      <c r="N16" s="93"/>
      <c r="O16" s="93"/>
    </row>
    <row r="17" s="13" customFormat="true" ht="12.75" hidden="false" customHeight="false" outlineLevel="0" collapsed="false">
      <c r="A17" s="37"/>
      <c r="B17" s="98" t="str">
        <f aca="false">'[1]9'!B183</f>
        <v>List Item</v>
      </c>
      <c r="C17" s="97"/>
      <c r="D17" s="97"/>
      <c r="E17" s="76" t="n">
        <f aca="false">'[1]9'!C183</f>
        <v>0</v>
      </c>
      <c r="F17" s="75" t="n">
        <f aca="false">'[1]9'!D183</f>
        <v>0</v>
      </c>
      <c r="G17" s="75" t="n">
        <f aca="false">'[1]9'!E183</f>
        <v>0</v>
      </c>
      <c r="H17" s="76" t="n">
        <f aca="false">'[1]9'!F183</f>
        <v>0</v>
      </c>
      <c r="I17" s="75" t="n">
        <f aca="false">'[1]9'!G183</f>
        <v>0</v>
      </c>
      <c r="J17" s="77" t="n">
        <f aca="false">'[1]9'!H183</f>
        <v>0</v>
      </c>
      <c r="K17" s="75" t="n">
        <f aca="false">'[1]9'!I183</f>
        <v>0</v>
      </c>
      <c r="L17" s="75" t="n">
        <f aca="false">'[1]9'!J183</f>
        <v>0</v>
      </c>
      <c r="M17" s="77" t="n">
        <f aca="false">'[1]9'!K183</f>
        <v>0</v>
      </c>
      <c r="N17" s="93"/>
      <c r="O17" s="93"/>
    </row>
    <row r="18" s="13" customFormat="true" ht="12.75" hidden="false" customHeight="false" outlineLevel="0" collapsed="false">
      <c r="A18" s="37"/>
      <c r="B18" s="98" t="str">
        <f aca="false">'[1]9'!B184</f>
        <v>List Item</v>
      </c>
      <c r="C18" s="97"/>
      <c r="D18" s="97"/>
      <c r="E18" s="81" t="n">
        <f aca="false">'[1]9'!C184</f>
        <v>0</v>
      </c>
      <c r="F18" s="80" t="n">
        <f aca="false">'[1]9'!D184</f>
        <v>0</v>
      </c>
      <c r="G18" s="80" t="n">
        <f aca="false">'[1]9'!E184</f>
        <v>0</v>
      </c>
      <c r="H18" s="81" t="n">
        <f aca="false">'[1]9'!F184</f>
        <v>0</v>
      </c>
      <c r="I18" s="80" t="n">
        <f aca="false">'[1]9'!G184</f>
        <v>0</v>
      </c>
      <c r="J18" s="82" t="n">
        <f aca="false">'[1]9'!H184</f>
        <v>0</v>
      </c>
      <c r="K18" s="80" t="n">
        <f aca="false">'[1]9'!I184</f>
        <v>0</v>
      </c>
      <c r="L18" s="80" t="n">
        <f aca="false">'[1]9'!J184</f>
        <v>0</v>
      </c>
      <c r="M18" s="82" t="n">
        <f aca="false">'[1]9'!K184</f>
        <v>0</v>
      </c>
      <c r="N18" s="93"/>
      <c r="O18" s="93"/>
    </row>
    <row r="19" s="13" customFormat="true" ht="12.75" hidden="false" customHeight="false" outlineLevel="0" collapsed="false">
      <c r="A19" s="99"/>
      <c r="B19" s="67" t="s">
        <v>58</v>
      </c>
      <c r="C19" s="73"/>
      <c r="D19" s="78"/>
      <c r="E19" s="85" t="n">
        <f aca="false">'[1]9'!C185</f>
        <v>0</v>
      </c>
      <c r="F19" s="85" t="n">
        <f aca="false">'[1]9'!D185</f>
        <v>0</v>
      </c>
      <c r="G19" s="85" t="n">
        <f aca="false">'[1]9'!E185</f>
        <v>0</v>
      </c>
      <c r="H19" s="86" t="n">
        <f aca="false">'[1]9'!F185</f>
        <v>0</v>
      </c>
      <c r="I19" s="85" t="n">
        <f aca="false">'[1]9'!G185</f>
        <v>0</v>
      </c>
      <c r="J19" s="87" t="n">
        <f aca="false">'[1]9'!H185</f>
        <v>0</v>
      </c>
      <c r="K19" s="85" t="n">
        <f aca="false">'[1]9'!I185</f>
        <v>0</v>
      </c>
      <c r="L19" s="85" t="n">
        <f aca="false">'[1]9'!J185</f>
        <v>0</v>
      </c>
      <c r="M19" s="85" t="n">
        <f aca="false">'[1]9'!K185</f>
        <v>0</v>
      </c>
      <c r="N19" s="100"/>
      <c r="O19" s="93"/>
    </row>
    <row r="20" s="13" customFormat="true" ht="6" hidden="false" customHeight="true" outlineLevel="0" collapsed="false">
      <c r="A20" s="99"/>
      <c r="B20" s="67"/>
      <c r="C20" s="78"/>
      <c r="D20" s="79"/>
      <c r="E20" s="101"/>
      <c r="F20" s="101"/>
      <c r="G20" s="101"/>
      <c r="H20" s="102"/>
      <c r="I20" s="101"/>
      <c r="J20" s="103"/>
      <c r="K20" s="101"/>
      <c r="L20" s="101"/>
      <c r="M20" s="101"/>
      <c r="N20" s="62"/>
      <c r="O20" s="100"/>
    </row>
    <row r="21" s="13" customFormat="true" ht="12.75" hidden="false" customHeight="false" outlineLevel="0" collapsed="false">
      <c r="A21" s="36"/>
      <c r="B21" s="63" t="s">
        <v>59</v>
      </c>
      <c r="C21" s="63"/>
      <c r="D21" s="63"/>
      <c r="E21" s="64" t="n">
        <f aca="false">SUM(E22:E27)</f>
        <v>0</v>
      </c>
      <c r="F21" s="64" t="n">
        <f aca="false">SUM(F22:F27)</f>
        <v>540</v>
      </c>
      <c r="G21" s="64" t="n">
        <f aca="false">SUM(G22:G27)</f>
        <v>0</v>
      </c>
      <c r="H21" s="65" t="n">
        <f aca="false">SUM(H22:H27)</f>
        <v>0</v>
      </c>
      <c r="I21" s="64" t="n">
        <f aca="false">SUM(I22:I27)</f>
        <v>0</v>
      </c>
      <c r="J21" s="66" t="n">
        <f aca="false">SUM(J22:J27)</f>
        <v>0</v>
      </c>
      <c r="K21" s="64" t="n">
        <f aca="false">SUM(K22:K27)</f>
        <v>0</v>
      </c>
      <c r="L21" s="64" t="n">
        <f aca="false">SUM(L22:L27)</f>
        <v>0</v>
      </c>
      <c r="M21" s="64" t="n">
        <f aca="false">SUM(M22:M27)</f>
        <v>0</v>
      </c>
      <c r="N21" s="36"/>
      <c r="O21" s="36"/>
      <c r="P21" s="36"/>
    </row>
    <row r="22" s="13" customFormat="true" ht="12.75" hidden="false" customHeight="false" outlineLevel="0" collapsed="false">
      <c r="B22" s="67" t="s">
        <v>60</v>
      </c>
      <c r="C22" s="68"/>
      <c r="D22" s="69"/>
      <c r="E22" s="70" t="n">
        <f aca="false">'[1]9'!C187</f>
        <v>0</v>
      </c>
      <c r="F22" s="70" t="n">
        <f aca="false">'[1]9'!D187</f>
        <v>540</v>
      </c>
      <c r="G22" s="70" t="n">
        <f aca="false">'[1]9'!E187</f>
        <v>0</v>
      </c>
      <c r="H22" s="71" t="n">
        <f aca="false">'[1]9'!F187</f>
        <v>0</v>
      </c>
      <c r="I22" s="70" t="n">
        <f aca="false">'[1]9'!G187</f>
        <v>0</v>
      </c>
      <c r="J22" s="72" t="n">
        <f aca="false">'[1]9'!H187</f>
        <v>0</v>
      </c>
      <c r="K22" s="70" t="n">
        <f aca="false">'[1]9'!I187</f>
        <v>0</v>
      </c>
      <c r="L22" s="70" t="n">
        <f aca="false">'[1]9'!J187</f>
        <v>0</v>
      </c>
      <c r="M22" s="70" t="n">
        <f aca="false">'[1]9'!K187</f>
        <v>0</v>
      </c>
      <c r="N22" s="104"/>
      <c r="O22" s="92"/>
    </row>
    <row r="23" s="13" customFormat="true" ht="12.75" hidden="false" customHeight="false" outlineLevel="0" collapsed="false">
      <c r="B23" s="67" t="s">
        <v>37</v>
      </c>
      <c r="C23" s="73"/>
      <c r="D23" s="74"/>
      <c r="E23" s="75" t="n">
        <f aca="false">'[1]9'!C188</f>
        <v>0</v>
      </c>
      <c r="F23" s="75" t="n">
        <f aca="false">'[1]9'!D188</f>
        <v>0</v>
      </c>
      <c r="G23" s="75" t="n">
        <f aca="false">'[1]9'!E188</f>
        <v>0</v>
      </c>
      <c r="H23" s="76" t="n">
        <f aca="false">'[1]9'!F188</f>
        <v>0</v>
      </c>
      <c r="I23" s="75" t="n">
        <f aca="false">'[1]9'!G188</f>
        <v>0</v>
      </c>
      <c r="J23" s="77" t="n">
        <f aca="false">'[1]9'!H188</f>
        <v>0</v>
      </c>
      <c r="K23" s="75" t="n">
        <f aca="false">'[1]9'!I188</f>
        <v>0</v>
      </c>
      <c r="L23" s="75" t="n">
        <f aca="false">'[1]9'!J188</f>
        <v>0</v>
      </c>
      <c r="M23" s="75" t="n">
        <f aca="false">'[1]9'!K188</f>
        <v>0</v>
      </c>
      <c r="N23" s="105"/>
      <c r="O23" s="93"/>
    </row>
    <row r="24" s="13" customFormat="true" ht="12.75" hidden="false" customHeight="false" outlineLevel="0" collapsed="false">
      <c r="B24" s="67" t="s">
        <v>61</v>
      </c>
      <c r="C24" s="73"/>
      <c r="D24" s="74"/>
      <c r="E24" s="75" t="n">
        <f aca="false">'[1]9'!C189</f>
        <v>0</v>
      </c>
      <c r="F24" s="75" t="n">
        <f aca="false">'[1]9'!D189</f>
        <v>0</v>
      </c>
      <c r="G24" s="75" t="n">
        <f aca="false">'[1]9'!E189</f>
        <v>0</v>
      </c>
      <c r="H24" s="76" t="n">
        <f aca="false">'[1]9'!F189</f>
        <v>0</v>
      </c>
      <c r="I24" s="75" t="n">
        <f aca="false">'[1]9'!G189</f>
        <v>0</v>
      </c>
      <c r="J24" s="77" t="n">
        <f aca="false">'[1]9'!H189</f>
        <v>0</v>
      </c>
      <c r="K24" s="75" t="n">
        <f aca="false">'[1]9'!I189</f>
        <v>0</v>
      </c>
      <c r="L24" s="75" t="n">
        <f aca="false">'[1]9'!J189</f>
        <v>0</v>
      </c>
      <c r="M24" s="75" t="n">
        <f aca="false">'[1]9'!K189</f>
        <v>0</v>
      </c>
      <c r="N24" s="105"/>
      <c r="O24" s="93"/>
    </row>
    <row r="25" s="13" customFormat="true" ht="12.75" hidden="false" customHeight="false" outlineLevel="0" collapsed="false">
      <c r="B25" s="67" t="s">
        <v>62</v>
      </c>
      <c r="C25" s="73"/>
      <c r="D25" s="74"/>
      <c r="E25" s="75" t="n">
        <f aca="false">'[1]9'!C190</f>
        <v>0</v>
      </c>
      <c r="F25" s="75" t="n">
        <f aca="false">'[1]9'!D190</f>
        <v>0</v>
      </c>
      <c r="G25" s="75" t="n">
        <f aca="false">'[1]9'!E190</f>
        <v>0</v>
      </c>
      <c r="H25" s="76" t="n">
        <f aca="false">'[1]9'!F190</f>
        <v>0</v>
      </c>
      <c r="I25" s="75" t="n">
        <f aca="false">'[1]9'!G190</f>
        <v>0</v>
      </c>
      <c r="J25" s="77" t="n">
        <f aca="false">'[1]9'!H190</f>
        <v>0</v>
      </c>
      <c r="K25" s="75" t="n">
        <f aca="false">'[1]9'!I190</f>
        <v>0</v>
      </c>
      <c r="L25" s="75" t="n">
        <f aca="false">'[1]9'!J190</f>
        <v>0</v>
      </c>
      <c r="M25" s="75" t="n">
        <f aca="false">'[1]9'!K190</f>
        <v>0</v>
      </c>
      <c r="N25" s="105"/>
      <c r="O25" s="93"/>
    </row>
    <row r="26" s="36" customFormat="true" ht="12.75" hidden="false" customHeight="false" outlineLevel="0" collapsed="false">
      <c r="A26" s="13"/>
      <c r="B26" s="67" t="s">
        <v>39</v>
      </c>
      <c r="C26" s="73"/>
      <c r="D26" s="74"/>
      <c r="E26" s="75" t="n">
        <f aca="false">'[1]9'!C191</f>
        <v>0</v>
      </c>
      <c r="F26" s="75" t="n">
        <f aca="false">'[1]9'!D191</f>
        <v>0</v>
      </c>
      <c r="G26" s="75" t="n">
        <f aca="false">'[1]9'!E191</f>
        <v>0</v>
      </c>
      <c r="H26" s="76" t="n">
        <f aca="false">'[1]9'!F191</f>
        <v>0</v>
      </c>
      <c r="I26" s="75" t="n">
        <f aca="false">'[1]9'!G191</f>
        <v>0</v>
      </c>
      <c r="J26" s="77" t="n">
        <f aca="false">'[1]9'!H191</f>
        <v>0</v>
      </c>
      <c r="K26" s="75" t="n">
        <f aca="false">'[1]9'!I191</f>
        <v>0</v>
      </c>
      <c r="L26" s="75" t="n">
        <f aca="false">'[1]9'!J191</f>
        <v>0</v>
      </c>
      <c r="M26" s="75" t="n">
        <f aca="false">'[1]9'!K191</f>
        <v>0</v>
      </c>
      <c r="N26" s="105"/>
      <c r="O26" s="93"/>
      <c r="P26" s="13"/>
    </row>
    <row r="27" s="13" customFormat="true" ht="12.75" hidden="false" customHeight="false" outlineLevel="0" collapsed="false">
      <c r="B27" s="67" t="s">
        <v>63</v>
      </c>
      <c r="C27" s="78"/>
      <c r="D27" s="79"/>
      <c r="E27" s="80" t="n">
        <f aca="false">'[1]9'!C192</f>
        <v>0</v>
      </c>
      <c r="F27" s="80" t="n">
        <f aca="false">'[1]9'!D192</f>
        <v>0</v>
      </c>
      <c r="G27" s="80" t="n">
        <f aca="false">'[1]9'!E192</f>
        <v>0</v>
      </c>
      <c r="H27" s="81" t="n">
        <f aca="false">'[1]9'!F192</f>
        <v>0</v>
      </c>
      <c r="I27" s="80" t="n">
        <f aca="false">'[1]9'!G192</f>
        <v>0</v>
      </c>
      <c r="J27" s="82" t="n">
        <f aca="false">'[1]9'!H192</f>
        <v>0</v>
      </c>
      <c r="K27" s="80" t="n">
        <f aca="false">'[1]9'!I192</f>
        <v>0</v>
      </c>
      <c r="L27" s="80" t="n">
        <f aca="false">'[1]9'!J192</f>
        <v>0</v>
      </c>
      <c r="M27" s="80" t="n">
        <f aca="false">'[1]9'!K192</f>
        <v>0</v>
      </c>
      <c r="N27" s="62"/>
      <c r="O27" s="100"/>
    </row>
    <row r="28" s="13" customFormat="true" ht="6" hidden="false" customHeight="true" outlineLevel="0" collapsed="false">
      <c r="B28" s="67"/>
      <c r="C28" s="69"/>
      <c r="D28" s="69"/>
      <c r="E28" s="104"/>
      <c r="F28" s="104"/>
      <c r="G28" s="104"/>
      <c r="H28" s="106"/>
      <c r="I28" s="104"/>
      <c r="J28" s="92"/>
      <c r="K28" s="104"/>
      <c r="L28" s="104"/>
      <c r="M28" s="104"/>
      <c r="N28" s="104"/>
      <c r="O28" s="104"/>
    </row>
    <row r="29" s="13" customFormat="true" ht="12.75" hidden="false" customHeight="false" outlineLevel="0" collapsed="false">
      <c r="A29" s="36"/>
      <c r="B29" s="63" t="s">
        <v>23</v>
      </c>
      <c r="C29" s="107"/>
      <c r="D29" s="107"/>
      <c r="E29" s="64" t="n">
        <f aca="false">'[1]9'!C193</f>
        <v>0</v>
      </c>
      <c r="F29" s="64" t="n">
        <f aca="false">'[1]9'!D193</f>
        <v>0</v>
      </c>
      <c r="G29" s="64" t="n">
        <f aca="false">'[1]9'!E193</f>
        <v>0</v>
      </c>
      <c r="H29" s="65" t="n">
        <f aca="false">'[1]9'!F193</f>
        <v>0</v>
      </c>
      <c r="I29" s="64" t="n">
        <f aca="false">'[1]9'!G193</f>
        <v>0</v>
      </c>
      <c r="J29" s="66" t="n">
        <f aca="false">'[1]9'!H193</f>
        <v>0</v>
      </c>
      <c r="K29" s="64" t="n">
        <f aca="false">'[1]9'!I193</f>
        <v>0</v>
      </c>
      <c r="L29" s="64" t="n">
        <f aca="false">'[1]9'!J193</f>
        <v>0</v>
      </c>
      <c r="M29" s="64" t="n">
        <f aca="false">'[1]9'!K193</f>
        <v>0</v>
      </c>
      <c r="N29" s="108"/>
      <c r="O29" s="108"/>
      <c r="P29" s="36"/>
    </row>
    <row r="30" s="13" customFormat="true" ht="6" hidden="false" customHeight="true" outlineLevel="0" collapsed="false">
      <c r="A30" s="36"/>
      <c r="B30" s="63"/>
      <c r="C30" s="107"/>
      <c r="D30" s="107"/>
      <c r="E30" s="108"/>
      <c r="F30" s="108"/>
      <c r="G30" s="108"/>
      <c r="H30" s="109"/>
      <c r="I30" s="108"/>
      <c r="J30" s="110"/>
      <c r="K30" s="108"/>
      <c r="L30" s="108"/>
      <c r="M30" s="108"/>
      <c r="N30" s="108"/>
      <c r="O30" s="108"/>
      <c r="P30" s="36"/>
    </row>
    <row r="31" s="13" customFormat="true" ht="12.75" hidden="false" customHeight="false" outlineLevel="0" collapsed="false">
      <c r="A31" s="36"/>
      <c r="B31" s="63" t="s">
        <v>24</v>
      </c>
      <c r="C31" s="111"/>
      <c r="D31" s="112"/>
      <c r="E31" s="113" t="n">
        <f aca="false">SUM(E32:E34)</f>
        <v>172742</v>
      </c>
      <c r="F31" s="113" t="n">
        <f aca="false">SUM(F32:F34)</f>
        <v>123994</v>
      </c>
      <c r="G31" s="113" t="n">
        <f aca="false">SUM(G32:G34)</f>
        <v>120562</v>
      </c>
      <c r="H31" s="114" t="n">
        <f aca="false">SUM(H32:H34)</f>
        <v>124587</v>
      </c>
      <c r="I31" s="113" t="n">
        <f aca="false">SUM(I32:I34)</f>
        <v>124587</v>
      </c>
      <c r="J31" s="115" t="n">
        <f aca="false">SUM(J32:J34)</f>
        <v>124587</v>
      </c>
      <c r="K31" s="113" t="n">
        <f aca="false">SUM(K32:K34)</f>
        <v>129964</v>
      </c>
      <c r="L31" s="113" t="n">
        <f aca="false">SUM(L32:L34)</f>
        <v>134360</v>
      </c>
      <c r="M31" s="113" t="n">
        <f aca="false">SUM(M32:M34)</f>
        <v>141885</v>
      </c>
      <c r="N31" s="88"/>
      <c r="O31" s="89"/>
      <c r="P31" s="36"/>
    </row>
    <row r="32" s="13" customFormat="true" ht="12.75" hidden="false" customHeight="false" outlineLevel="0" collapsed="false">
      <c r="B32" s="67" t="s">
        <v>64</v>
      </c>
      <c r="C32" s="73"/>
      <c r="D32" s="68"/>
      <c r="E32" s="70" t="n">
        <f aca="false">'[1]9'!C195</f>
        <v>172742</v>
      </c>
      <c r="F32" s="70" t="n">
        <f aca="false">'[1]9'!D195</f>
        <v>123749</v>
      </c>
      <c r="G32" s="70" t="n">
        <f aca="false">'[1]9'!E195</f>
        <v>120562</v>
      </c>
      <c r="H32" s="71" t="n">
        <f aca="false">'[1]9'!F195</f>
        <v>124587</v>
      </c>
      <c r="I32" s="70" t="n">
        <f aca="false">'[1]9'!G195</f>
        <v>124587</v>
      </c>
      <c r="J32" s="72" t="n">
        <f aca="false">'[1]9'!H195</f>
        <v>124587</v>
      </c>
      <c r="K32" s="70" t="n">
        <f aca="false">'[1]9'!I195</f>
        <v>129964</v>
      </c>
      <c r="L32" s="70" t="n">
        <f aca="false">'[1]9'!J195</f>
        <v>134360</v>
      </c>
      <c r="M32" s="70" t="n">
        <f aca="false">'[1]9'!K195</f>
        <v>141885</v>
      </c>
      <c r="N32" s="92"/>
      <c r="O32" s="93"/>
    </row>
    <row r="33" s="36" customFormat="true" ht="12.75" hidden="false" customHeight="false" outlineLevel="0" collapsed="false">
      <c r="A33" s="13"/>
      <c r="B33" s="67" t="s">
        <v>65</v>
      </c>
      <c r="C33" s="73"/>
      <c r="D33" s="73"/>
      <c r="E33" s="75" t="n">
        <f aca="false">'[1]9'!C196</f>
        <v>0</v>
      </c>
      <c r="F33" s="75" t="n">
        <f aca="false">'[1]9'!D196</f>
        <v>245</v>
      </c>
      <c r="G33" s="75" t="n">
        <f aca="false">'[1]9'!E196</f>
        <v>0</v>
      </c>
      <c r="H33" s="76" t="n">
        <f aca="false">'[1]9'!F196</f>
        <v>0</v>
      </c>
      <c r="I33" s="75" t="n">
        <f aca="false">'[1]9'!G196</f>
        <v>0</v>
      </c>
      <c r="J33" s="77" t="n">
        <f aca="false">'[1]9'!H196</f>
        <v>0</v>
      </c>
      <c r="K33" s="75" t="n">
        <f aca="false">'[1]9'!I196</f>
        <v>0</v>
      </c>
      <c r="L33" s="75" t="n">
        <f aca="false">'[1]9'!J196</f>
        <v>0</v>
      </c>
      <c r="M33" s="75" t="n">
        <f aca="false">'[1]9'!K196</f>
        <v>0</v>
      </c>
      <c r="N33" s="93"/>
      <c r="O33" s="93"/>
      <c r="P33" s="13"/>
    </row>
    <row r="34" s="13" customFormat="true" ht="12.75" hidden="false" customHeight="false" outlineLevel="0" collapsed="false">
      <c r="B34" s="67" t="s">
        <v>66</v>
      </c>
      <c r="C34" s="73"/>
      <c r="D34" s="78"/>
      <c r="E34" s="80" t="n">
        <f aca="false">'[1]9'!C197</f>
        <v>0</v>
      </c>
      <c r="F34" s="80" t="n">
        <f aca="false">'[1]9'!D197</f>
        <v>0</v>
      </c>
      <c r="G34" s="80" t="n">
        <f aca="false">'[1]9'!E197</f>
        <v>0</v>
      </c>
      <c r="H34" s="81" t="n">
        <f aca="false">'[1]9'!F197</f>
        <v>0</v>
      </c>
      <c r="I34" s="80" t="n">
        <f aca="false">'[1]9'!G197</f>
        <v>0</v>
      </c>
      <c r="J34" s="82" t="n">
        <f aca="false">'[1]9'!H197</f>
        <v>0</v>
      </c>
      <c r="K34" s="80" t="n">
        <f aca="false">'[1]9'!I197</f>
        <v>0</v>
      </c>
      <c r="L34" s="80" t="n">
        <f aca="false">'[1]9'!J197</f>
        <v>0</v>
      </c>
      <c r="M34" s="80" t="n">
        <f aca="false">'[1]9'!K197</f>
        <v>0</v>
      </c>
      <c r="N34" s="100"/>
      <c r="O34" s="93"/>
    </row>
    <row r="35" s="13" customFormat="true" ht="6" hidden="false" customHeight="true" outlineLevel="0" collapsed="false">
      <c r="B35" s="67"/>
      <c r="C35" s="78"/>
      <c r="D35" s="79"/>
      <c r="E35" s="62"/>
      <c r="F35" s="62"/>
      <c r="G35" s="62"/>
      <c r="H35" s="116"/>
      <c r="I35" s="62"/>
      <c r="J35" s="100"/>
      <c r="K35" s="62"/>
      <c r="L35" s="62"/>
      <c r="M35" s="62"/>
      <c r="N35" s="62"/>
      <c r="O35" s="100"/>
    </row>
    <row r="36" s="36" customFormat="true" ht="12.75" hidden="false" customHeight="false" outlineLevel="0" collapsed="false">
      <c r="B36" s="63" t="s">
        <v>67</v>
      </c>
      <c r="C36" s="63"/>
      <c r="D36" s="63"/>
      <c r="E36" s="64" t="n">
        <f aca="false">SUM(E37:E38)</f>
        <v>9</v>
      </c>
      <c r="F36" s="64" t="n">
        <f aca="false">SUM(F37:F38)</f>
        <v>3</v>
      </c>
      <c r="G36" s="64" t="n">
        <f aca="false">SUM(G37:G38)</f>
        <v>1</v>
      </c>
      <c r="H36" s="65" t="n">
        <f aca="false">SUM(H37:H38)</f>
        <v>0</v>
      </c>
      <c r="I36" s="64" t="n">
        <f aca="false">SUM(I37:I38)</f>
        <v>0</v>
      </c>
      <c r="J36" s="66" t="n">
        <f aca="false">SUM(J37:J38)</f>
        <v>0</v>
      </c>
      <c r="K36" s="64" t="n">
        <f aca="false">SUM(K37:K38)</f>
        <v>0</v>
      </c>
      <c r="L36" s="64" t="n">
        <f aca="false">SUM(L37:L38)</f>
        <v>0</v>
      </c>
      <c r="M36" s="64" t="n">
        <f aca="false">SUM(M37:M38)</f>
        <v>0</v>
      </c>
    </row>
    <row r="37" s="13" customFormat="true" ht="12.75" hidden="false" customHeight="false" outlineLevel="0" collapsed="false">
      <c r="B37" s="67" t="s">
        <v>48</v>
      </c>
      <c r="C37" s="68"/>
      <c r="D37" s="69"/>
      <c r="E37" s="70" t="n">
        <f aca="false">'[1]9'!C199</f>
        <v>0</v>
      </c>
      <c r="F37" s="70" t="n">
        <f aca="false">'[1]9'!D199</f>
        <v>0</v>
      </c>
      <c r="G37" s="70" t="n">
        <f aca="false">'[1]9'!E199</f>
        <v>0</v>
      </c>
      <c r="H37" s="71" t="n">
        <f aca="false">'[1]9'!F199</f>
        <v>0</v>
      </c>
      <c r="I37" s="70" t="n">
        <f aca="false">'[1]9'!G199</f>
        <v>0</v>
      </c>
      <c r="J37" s="72" t="n">
        <f aca="false">'[1]9'!H199</f>
        <v>0</v>
      </c>
      <c r="K37" s="70" t="n">
        <f aca="false">'[1]9'!I199</f>
        <v>0</v>
      </c>
      <c r="L37" s="70" t="n">
        <f aca="false">'[1]9'!J199</f>
        <v>0</v>
      </c>
      <c r="M37" s="70" t="n">
        <f aca="false">'[1]9'!K199</f>
        <v>0</v>
      </c>
      <c r="N37" s="104"/>
      <c r="O37" s="92"/>
    </row>
    <row r="38" s="13" customFormat="true" ht="12.75" hidden="false" customHeight="false" outlineLevel="0" collapsed="false">
      <c r="B38" s="67" t="s">
        <v>68</v>
      </c>
      <c r="C38" s="78"/>
      <c r="D38" s="79"/>
      <c r="E38" s="80" t="n">
        <f aca="false">'[1]9'!C200</f>
        <v>9</v>
      </c>
      <c r="F38" s="80" t="n">
        <f aca="false">'[1]9'!D200</f>
        <v>3</v>
      </c>
      <c r="G38" s="80" t="n">
        <f aca="false">'[1]9'!E200</f>
        <v>1</v>
      </c>
      <c r="H38" s="81" t="n">
        <f aca="false">'[1]9'!F200</f>
        <v>0</v>
      </c>
      <c r="I38" s="80" t="n">
        <f aca="false">'[1]9'!G200</f>
        <v>0</v>
      </c>
      <c r="J38" s="82" t="n">
        <f aca="false">'[1]9'!H200</f>
        <v>0</v>
      </c>
      <c r="K38" s="80" t="n">
        <f aca="false">'[1]9'!I200</f>
        <v>0</v>
      </c>
      <c r="L38" s="80" t="n">
        <f aca="false">'[1]9'!J200</f>
        <v>0</v>
      </c>
      <c r="M38" s="80" t="n">
        <f aca="false">'[1]9'!K200</f>
        <v>0</v>
      </c>
      <c r="N38" s="62"/>
      <c r="O38" s="100"/>
    </row>
    <row r="39" s="13" customFormat="true" ht="12.75" hidden="false" customHeight="false" outlineLevel="0" collapsed="false">
      <c r="A39" s="108"/>
      <c r="B39" s="107" t="s">
        <v>26</v>
      </c>
      <c r="C39" s="107"/>
      <c r="D39" s="107"/>
      <c r="E39" s="64" t="n">
        <f aca="false">'[1]9'!C201</f>
        <v>3646</v>
      </c>
      <c r="F39" s="64" t="n">
        <f aca="false">'[1]9'!D201</f>
        <v>65</v>
      </c>
      <c r="G39" s="64" t="n">
        <f aca="false">'[1]9'!E201</f>
        <v>120</v>
      </c>
      <c r="H39" s="65" t="n">
        <f aca="false">'[1]9'!F201</f>
        <v>0</v>
      </c>
      <c r="I39" s="64" t="n">
        <f aca="false">'[1]9'!G201</f>
        <v>0</v>
      </c>
      <c r="J39" s="66" t="n">
        <f aca="false">'[1]9'!H201</f>
        <v>0</v>
      </c>
      <c r="K39" s="64" t="n">
        <f aca="false">'[1]9'!I201</f>
        <v>0</v>
      </c>
      <c r="L39" s="64" t="n">
        <f aca="false">'[1]9'!J201</f>
        <v>0</v>
      </c>
      <c r="M39" s="64" t="n">
        <f aca="false">'[1]9'!K201</f>
        <v>0</v>
      </c>
      <c r="N39" s="36"/>
      <c r="O39" s="36"/>
      <c r="P39" s="36"/>
    </row>
    <row r="40" s="13" customFormat="true" ht="12.75" hidden="false" customHeight="false" outlineLevel="0" collapsed="false">
      <c r="A40" s="117"/>
      <c r="B40" s="118" t="s">
        <v>27</v>
      </c>
      <c r="C40" s="118"/>
      <c r="D40" s="118"/>
      <c r="E40" s="47" t="n">
        <f aca="false">E4+E9+E21+E29+E31+E36+E39</f>
        <v>176557</v>
      </c>
      <c r="F40" s="47" t="n">
        <f aca="false">F4+F9+F21+F29+F31+F36+F39</f>
        <v>124810</v>
      </c>
      <c r="G40" s="47" t="n">
        <f aca="false">G4+G9+G21+G29+G31+G36+G39</f>
        <v>120890</v>
      </c>
      <c r="H40" s="48" t="n">
        <f aca="false">H4+H9+H21+H29+H31+H36+H39</f>
        <v>124887</v>
      </c>
      <c r="I40" s="47" t="n">
        <f aca="false">I4+I9+I21+I29+I31+I36+I39</f>
        <v>124887</v>
      </c>
      <c r="J40" s="49" t="n">
        <f aca="false">J4+J9+J21+J29+J31+J36+J39</f>
        <v>124887</v>
      </c>
      <c r="K40" s="47" t="n">
        <f aca="false">K4+K9+K21+K29+K31+K36+K39</f>
        <v>130179</v>
      </c>
      <c r="L40" s="47" t="n">
        <f aca="false">L4+L9+L21+L29+L31+L36+L39</f>
        <v>134588</v>
      </c>
      <c r="M40" s="47" t="n">
        <f aca="false">M4+M9+M21+M29+M31+M36+M39</f>
        <v>142125</v>
      </c>
      <c r="N40" s="117"/>
      <c r="O40" s="117"/>
    </row>
  </sheetData>
  <mergeCells count="3">
    <mergeCell ref="E2:G2"/>
    <mergeCell ref="K2:M2"/>
    <mergeCell ref="H3:J3"/>
  </mergeCells>
  <printOptions headings="false" gridLines="false" gridLinesSet="true" horizontalCentered="true" verticalCentered="false"/>
  <pageMargins left="0" right="0" top="0.590277777777778" bottom="0.984027777777778" header="0.511805555555555" footer="0.511805555555555"/>
  <pageSetup paperSize="9" scale="9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8EB4E3"/>
    <pageSetUpPr fitToPage="true"/>
  </sheetPr>
  <dimension ref="A1:AA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50.86"/>
    <col collapsed="false" customWidth="true" hidden="false" outlineLevel="0" max="4" min="3" style="1" width="0.86"/>
    <col collapsed="false" customWidth="true" hidden="false" outlineLevel="0" max="13" min="5" style="1" width="10.71"/>
    <col collapsed="false" customWidth="true" hidden="false" outlineLevel="0" max="15" min="14" style="1" width="0.86"/>
    <col collapsed="false" customWidth="true" hidden="false" outlineLevel="0" max="1025" min="16" style="1" width="9.14"/>
  </cols>
  <sheetData>
    <row r="1" s="6" customFormat="true" ht="15.75" hidden="false" customHeight="true" outlineLevel="0" collapsed="false">
      <c r="A1" s="3" t="str">
        <f aca="false">"Table B.2: Payments and estimates by economic classification: "&amp;PROPER('[1]9'!$B$6)</f>
        <v>Table B.2: Payments and estimates by economic classification: Finance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119"/>
    </row>
    <row r="2" s="13" customFormat="true" ht="25.5" hidden="false" customHeight="true" outlineLevel="0" collapsed="false">
      <c r="A2" s="7"/>
      <c r="B2" s="8"/>
      <c r="C2" s="8"/>
      <c r="D2" s="8"/>
      <c r="E2" s="9" t="s">
        <v>0</v>
      </c>
      <c r="F2" s="9"/>
      <c r="G2" s="9"/>
      <c r="H2" s="10" t="s">
        <v>1</v>
      </c>
      <c r="I2" s="11" t="s">
        <v>2</v>
      </c>
      <c r="J2" s="12" t="s">
        <v>3</v>
      </c>
      <c r="K2" s="10" t="s">
        <v>4</v>
      </c>
      <c r="L2" s="10"/>
      <c r="M2" s="10"/>
      <c r="N2" s="120"/>
      <c r="O2" s="61"/>
    </row>
    <row r="3" s="13" customFormat="true" ht="12.75" hidden="false" customHeight="true" outlineLevel="0" collapsed="false">
      <c r="A3" s="15"/>
      <c r="B3" s="16" t="s">
        <v>5</v>
      </c>
      <c r="C3" s="16"/>
      <c r="D3" s="16"/>
      <c r="E3" s="17" t="s">
        <v>6</v>
      </c>
      <c r="F3" s="17" t="s">
        <v>7</v>
      </c>
      <c r="G3" s="17" t="s">
        <v>8</v>
      </c>
      <c r="H3" s="18" t="s">
        <v>9</v>
      </c>
      <c r="I3" s="18"/>
      <c r="J3" s="18"/>
      <c r="K3" s="17" t="s">
        <v>10</v>
      </c>
      <c r="L3" s="17" t="s">
        <v>11</v>
      </c>
      <c r="M3" s="17" t="s">
        <v>12</v>
      </c>
      <c r="N3" s="17"/>
      <c r="O3" s="62"/>
    </row>
    <row r="4" s="36" customFormat="true" ht="12.75" hidden="false" customHeight="false" outlineLevel="0" collapsed="false">
      <c r="A4" s="34"/>
      <c r="B4" s="51" t="s">
        <v>30</v>
      </c>
      <c r="C4" s="51"/>
      <c r="D4" s="51"/>
      <c r="E4" s="64" t="n">
        <f aca="false">E5+E8+E47</f>
        <v>384199</v>
      </c>
      <c r="F4" s="64" t="n">
        <f aca="false">F5+F8+F47</f>
        <v>409925</v>
      </c>
      <c r="G4" s="64" t="n">
        <f aca="false">G5+G8+G47</f>
        <v>414234</v>
      </c>
      <c r="H4" s="65" t="n">
        <f aca="false">H5+H8+H47</f>
        <v>476093</v>
      </c>
      <c r="I4" s="64" t="n">
        <f aca="false">I5+I8+I47</f>
        <v>454611</v>
      </c>
      <c r="J4" s="66" t="n">
        <f aca="false">J5+J8+J47</f>
        <v>454537</v>
      </c>
      <c r="K4" s="64" t="n">
        <f aca="false">K5+K8+K47</f>
        <v>478580</v>
      </c>
      <c r="L4" s="64" t="n">
        <f aca="false">L5+L8+L47</f>
        <v>503708</v>
      </c>
      <c r="M4" s="64" t="n">
        <f aca="false">M5+M8+M47</f>
        <v>536496</v>
      </c>
      <c r="N4" s="121"/>
      <c r="AA4" s="25" t="s">
        <v>14</v>
      </c>
    </row>
    <row r="5" s="13" customFormat="true" ht="12.75" hidden="false" customHeight="false" outlineLevel="0" collapsed="false">
      <c r="A5" s="37"/>
      <c r="B5" s="55" t="s">
        <v>31</v>
      </c>
      <c r="C5" s="122"/>
      <c r="D5" s="123"/>
      <c r="E5" s="85" t="n">
        <f aca="false">SUM(E6:E7)</f>
        <v>175343</v>
      </c>
      <c r="F5" s="85" t="n">
        <f aca="false">SUM(F6:F7)</f>
        <v>204876</v>
      </c>
      <c r="G5" s="85" t="n">
        <f aca="false">SUM(G6:G7)</f>
        <v>216255</v>
      </c>
      <c r="H5" s="86" t="n">
        <f aca="false">SUM(H6:H7)</f>
        <v>302047</v>
      </c>
      <c r="I5" s="85" t="n">
        <f aca="false">SUM(I6:I7)</f>
        <v>249347</v>
      </c>
      <c r="J5" s="87" t="n">
        <f aca="false">SUM(J6:J7)</f>
        <v>251511</v>
      </c>
      <c r="K5" s="85" t="n">
        <f aca="false">SUM(K6:K7)</f>
        <v>287008</v>
      </c>
      <c r="L5" s="85" t="n">
        <f aca="false">SUM(L6:L7)</f>
        <v>309697</v>
      </c>
      <c r="M5" s="85" t="n">
        <f aca="false">SUM(M6:M7)</f>
        <v>331627</v>
      </c>
      <c r="N5" s="124"/>
      <c r="O5" s="92"/>
      <c r="AA5" s="27" t="n">
        <v>1</v>
      </c>
    </row>
    <row r="6" s="13" customFormat="true" ht="12.75" hidden="false" customHeight="false" outlineLevel="0" collapsed="false">
      <c r="A6" s="37"/>
      <c r="B6" s="125" t="s">
        <v>69</v>
      </c>
      <c r="C6" s="126"/>
      <c r="D6" s="122"/>
      <c r="E6" s="70" t="n">
        <f aca="false">'[1]9'!$C$32</f>
        <v>154103</v>
      </c>
      <c r="F6" s="70" t="n">
        <f aca="false">'[1]9'!$D$32</f>
        <v>180709</v>
      </c>
      <c r="G6" s="70" t="n">
        <f aca="false">'[1]9'!$E$32</f>
        <v>190916</v>
      </c>
      <c r="H6" s="71" t="n">
        <f aca="false">'[1]9'!$F$32</f>
        <v>258710</v>
      </c>
      <c r="I6" s="70" t="n">
        <f aca="false">'[1]9'!$G$32</f>
        <v>219894</v>
      </c>
      <c r="J6" s="72" t="n">
        <f aca="false">'[1]9'!$H$32</f>
        <v>222038</v>
      </c>
      <c r="K6" s="70" t="n">
        <f aca="false">'[1]9'!$P$32</f>
        <v>242168</v>
      </c>
      <c r="L6" s="70" t="n">
        <f aca="false">'[1]9'!$Y$32</f>
        <v>262404</v>
      </c>
      <c r="M6" s="70" t="n">
        <f aca="false">'[1]9'!$AA$32</f>
        <v>281923</v>
      </c>
      <c r="N6" s="127"/>
      <c r="O6" s="93"/>
      <c r="AA6" s="25" t="s">
        <v>17</v>
      </c>
    </row>
    <row r="7" s="13" customFormat="true" ht="12.75" hidden="false" customHeight="false" outlineLevel="0" collapsed="false">
      <c r="A7" s="37"/>
      <c r="B7" s="125" t="s">
        <v>70</v>
      </c>
      <c r="C7" s="126"/>
      <c r="D7" s="128"/>
      <c r="E7" s="80" t="n">
        <f aca="false">'[1]9'!$C$33</f>
        <v>21240</v>
      </c>
      <c r="F7" s="80" t="n">
        <f aca="false">'[1]9'!$D$33</f>
        <v>24167</v>
      </c>
      <c r="G7" s="80" t="n">
        <f aca="false">'[1]9'!$E$33</f>
        <v>25339</v>
      </c>
      <c r="H7" s="81" t="n">
        <f aca="false">'[1]9'!$F$33</f>
        <v>43337</v>
      </c>
      <c r="I7" s="80" t="n">
        <f aca="false">'[1]9'!$G$33</f>
        <v>29453</v>
      </c>
      <c r="J7" s="82" t="n">
        <f aca="false">'[1]9'!$H$33</f>
        <v>29473</v>
      </c>
      <c r="K7" s="80" t="n">
        <f aca="false">'[1]9'!$P$33</f>
        <v>44840</v>
      </c>
      <c r="L7" s="80" t="n">
        <f aca="false">'[1]9'!$Y$33</f>
        <v>47293</v>
      </c>
      <c r="M7" s="80" t="n">
        <f aca="false">'[1]9'!$AA$33</f>
        <v>49704</v>
      </c>
      <c r="N7" s="103"/>
      <c r="O7" s="93"/>
      <c r="AA7" s="27" t="n">
        <v>1</v>
      </c>
    </row>
    <row r="8" s="13" customFormat="true" ht="12.75" hidden="false" customHeight="false" outlineLevel="0" collapsed="false">
      <c r="A8" s="20"/>
      <c r="B8" s="55" t="s">
        <v>32</v>
      </c>
      <c r="C8" s="126"/>
      <c r="D8" s="129"/>
      <c r="E8" s="85" t="n">
        <f aca="false">SUM(E9:E46)</f>
        <v>208853</v>
      </c>
      <c r="F8" s="85" t="n">
        <f aca="false">SUM(F9:F46)</f>
        <v>205047</v>
      </c>
      <c r="G8" s="85" t="n">
        <f aca="false">SUM(G9:G46)</f>
        <v>197978</v>
      </c>
      <c r="H8" s="86" t="n">
        <f aca="false">SUM(H9:H46)</f>
        <v>174046</v>
      </c>
      <c r="I8" s="85" t="n">
        <f aca="false">SUM(I9:I46)</f>
        <v>205264</v>
      </c>
      <c r="J8" s="87" t="n">
        <f aca="false">SUM(J9:J46)</f>
        <v>203026</v>
      </c>
      <c r="K8" s="85" t="n">
        <f aca="false">SUM(K9:K46)</f>
        <v>191572</v>
      </c>
      <c r="L8" s="85" t="n">
        <f aca="false">SUM(L9:L46)</f>
        <v>194011</v>
      </c>
      <c r="M8" s="85" t="n">
        <f aca="false">SUM(M9:M46)</f>
        <v>204869</v>
      </c>
      <c r="N8" s="58"/>
      <c r="O8" s="93"/>
      <c r="AA8" s="25" t="s">
        <v>20</v>
      </c>
    </row>
    <row r="9" s="13" customFormat="true" ht="12.75" hidden="false" customHeight="false" outlineLevel="0" collapsed="false">
      <c r="A9" s="20"/>
      <c r="B9" s="130" t="s">
        <v>71</v>
      </c>
      <c r="C9" s="126"/>
      <c r="D9" s="122"/>
      <c r="E9" s="70" t="n">
        <f aca="false">'[1]9'!$C$35</f>
        <v>1004</v>
      </c>
      <c r="F9" s="70" t="n">
        <f aca="false">'[1]9'!$D$35</f>
        <v>1315</v>
      </c>
      <c r="G9" s="70" t="n">
        <f aca="false">'[1]9'!$E$35</f>
        <v>1739</v>
      </c>
      <c r="H9" s="71" t="n">
        <f aca="false">'[1]9'!$F$35</f>
        <v>1322</v>
      </c>
      <c r="I9" s="70" t="n">
        <f aca="false">'[1]9'!$G$35</f>
        <v>2622</v>
      </c>
      <c r="J9" s="72" t="n">
        <f aca="false">'[1]9'!$H$35</f>
        <v>2622</v>
      </c>
      <c r="K9" s="70" t="n">
        <f aca="false">'[1]9'!$P$35</f>
        <v>2594</v>
      </c>
      <c r="L9" s="70" t="n">
        <f aca="false">'[1]9'!$Y$35</f>
        <v>2675</v>
      </c>
      <c r="M9" s="70" t="n">
        <f aca="false">'[1]9'!$AA$35</f>
        <v>2825</v>
      </c>
      <c r="N9" s="127"/>
      <c r="O9" s="93"/>
    </row>
    <row r="10" s="13" customFormat="true" ht="12.75" hidden="false" customHeight="false" outlineLevel="0" collapsed="false">
      <c r="A10" s="20"/>
      <c r="B10" s="130" t="s">
        <v>72</v>
      </c>
      <c r="C10" s="126"/>
      <c r="D10" s="126"/>
      <c r="E10" s="75" t="n">
        <f aca="false">'[1]9'!$C$36</f>
        <v>3511</v>
      </c>
      <c r="F10" s="75" t="n">
        <f aca="false">'[1]9'!$D$36</f>
        <v>1976</v>
      </c>
      <c r="G10" s="75" t="n">
        <f aca="false">'[1]9'!$E$36</f>
        <v>3966</v>
      </c>
      <c r="H10" s="76" t="n">
        <f aca="false">'[1]9'!$F$36</f>
        <v>3124</v>
      </c>
      <c r="I10" s="75" t="n">
        <f aca="false">'[1]9'!$G$36</f>
        <v>4471</v>
      </c>
      <c r="J10" s="77" t="n">
        <f aca="false">'[1]9'!$H$36</f>
        <v>4471</v>
      </c>
      <c r="K10" s="75" t="n">
        <f aca="false">'[1]9'!$P$36</f>
        <v>4389</v>
      </c>
      <c r="L10" s="75" t="n">
        <f aca="false">'[1]9'!$Y$36</f>
        <v>4826</v>
      </c>
      <c r="M10" s="75" t="n">
        <f aca="false">'[1]9'!$AA$36</f>
        <v>5096</v>
      </c>
      <c r="N10" s="60"/>
      <c r="O10" s="93"/>
    </row>
    <row r="11" s="13" customFormat="true" ht="12.75" hidden="false" customHeight="false" outlineLevel="0" collapsed="false">
      <c r="A11" s="20"/>
      <c r="B11" s="130" t="s">
        <v>73</v>
      </c>
      <c r="C11" s="126"/>
      <c r="D11" s="126"/>
      <c r="E11" s="75" t="n">
        <f aca="false">'[1]9'!$C$37</f>
        <v>1923</v>
      </c>
      <c r="F11" s="75" t="n">
        <f aca="false">'[1]9'!$D$37</f>
        <v>1338</v>
      </c>
      <c r="G11" s="75" t="n">
        <f aca="false">'[1]9'!$E$37</f>
        <v>765</v>
      </c>
      <c r="H11" s="76" t="n">
        <f aca="false">'[1]9'!$F$37</f>
        <v>1296</v>
      </c>
      <c r="I11" s="75" t="n">
        <f aca="false">'[1]9'!$G$37</f>
        <v>822</v>
      </c>
      <c r="J11" s="77" t="n">
        <f aca="false">'[1]9'!$H$37</f>
        <v>882</v>
      </c>
      <c r="K11" s="75" t="n">
        <f aca="false">'[1]9'!$P$37</f>
        <v>1255</v>
      </c>
      <c r="L11" s="75" t="n">
        <f aca="false">'[1]9'!$Y$37</f>
        <v>1213</v>
      </c>
      <c r="M11" s="75" t="n">
        <f aca="false">'[1]9'!$AA$37</f>
        <v>1282</v>
      </c>
      <c r="N11" s="60"/>
      <c r="O11" s="93"/>
    </row>
    <row r="12" s="13" customFormat="true" ht="12.75" hidden="false" customHeight="false" outlineLevel="0" collapsed="false">
      <c r="A12" s="20"/>
      <c r="B12" s="130" t="s">
        <v>74</v>
      </c>
      <c r="C12" s="126"/>
      <c r="D12" s="126"/>
      <c r="E12" s="75" t="n">
        <f aca="false">'[1]9'!$C$38</f>
        <v>8859</v>
      </c>
      <c r="F12" s="75" t="n">
        <f aca="false">'[1]9'!$D$38</f>
        <v>7346</v>
      </c>
      <c r="G12" s="75" t="n">
        <f aca="false">'[1]9'!$E$38</f>
        <v>35585</v>
      </c>
      <c r="H12" s="76" t="n">
        <f aca="false">'[1]9'!$F$38</f>
        <v>11426</v>
      </c>
      <c r="I12" s="75" t="n">
        <f aca="false">'[1]9'!$G$38</f>
        <v>14208</v>
      </c>
      <c r="J12" s="77" t="n">
        <f aca="false">'[1]9'!$H$38</f>
        <v>14208</v>
      </c>
      <c r="K12" s="75" t="n">
        <f aca="false">'[1]9'!$P$38</f>
        <v>7962</v>
      </c>
      <c r="L12" s="75" t="n">
        <f aca="false">'[1]9'!$Y$38</f>
        <v>8116</v>
      </c>
      <c r="M12" s="75" t="n">
        <f aca="false">'[1]9'!$AA$38</f>
        <v>8570</v>
      </c>
      <c r="N12" s="60"/>
      <c r="O12" s="93"/>
    </row>
    <row r="13" s="13" customFormat="true" ht="12.75" hidden="false" customHeight="false" outlineLevel="0" collapsed="false">
      <c r="A13" s="20"/>
      <c r="B13" s="130" t="s">
        <v>75</v>
      </c>
      <c r="C13" s="126"/>
      <c r="D13" s="126"/>
      <c r="E13" s="75" t="n">
        <f aca="false">'[1]9'!$C$39</f>
        <v>0</v>
      </c>
      <c r="F13" s="75" t="n">
        <f aca="false">'[1]9'!$D$39</f>
        <v>0</v>
      </c>
      <c r="G13" s="75" t="n">
        <f aca="false">'[1]9'!$E$39</f>
        <v>390</v>
      </c>
      <c r="H13" s="76" t="n">
        <f aca="false">'[1]9'!$F$39</f>
        <v>1100</v>
      </c>
      <c r="I13" s="75" t="n">
        <f aca="false">'[1]9'!$G$39</f>
        <v>700</v>
      </c>
      <c r="J13" s="77" t="n">
        <f aca="false">'[1]9'!$H$39</f>
        <v>700</v>
      </c>
      <c r="K13" s="75" t="n">
        <f aca="false">'[1]9'!$P$39</f>
        <v>800</v>
      </c>
      <c r="L13" s="75" t="n">
        <f aca="false">'[1]9'!$Y$39</f>
        <v>864</v>
      </c>
      <c r="M13" s="75" t="n">
        <f aca="false">'[1]9'!$AA$39</f>
        <v>912</v>
      </c>
      <c r="N13" s="60"/>
      <c r="O13" s="93"/>
    </row>
    <row r="14" s="13" customFormat="true" ht="12.75" hidden="false" customHeight="false" outlineLevel="0" collapsed="false">
      <c r="A14" s="20"/>
      <c r="B14" s="130" t="s">
        <v>76</v>
      </c>
      <c r="C14" s="126"/>
      <c r="D14" s="126"/>
      <c r="E14" s="75" t="n">
        <f aca="false">'[1]9'!$C$40</f>
        <v>1285</v>
      </c>
      <c r="F14" s="75" t="n">
        <f aca="false">'[1]9'!$D$40</f>
        <v>1901</v>
      </c>
      <c r="G14" s="75" t="n">
        <f aca="false">'[1]9'!$E$40</f>
        <v>1855</v>
      </c>
      <c r="H14" s="76" t="n">
        <f aca="false">'[1]9'!$F$40</f>
        <v>2814</v>
      </c>
      <c r="I14" s="75" t="n">
        <f aca="false">'[1]9'!$G$40</f>
        <v>3474</v>
      </c>
      <c r="J14" s="77" t="n">
        <f aca="false">'[1]9'!$H$40</f>
        <v>3378</v>
      </c>
      <c r="K14" s="75" t="n">
        <f aca="false">'[1]9'!$P$40</f>
        <v>2432</v>
      </c>
      <c r="L14" s="75" t="n">
        <f aca="false">'[1]9'!$Y$40</f>
        <v>2671</v>
      </c>
      <c r="M14" s="75" t="n">
        <f aca="false">'[1]9'!$AA$40</f>
        <v>2821</v>
      </c>
      <c r="N14" s="60"/>
      <c r="O14" s="93"/>
    </row>
    <row r="15" s="13" customFormat="true" ht="12.75" hidden="false" customHeight="false" outlineLevel="0" collapsed="false">
      <c r="A15" s="20"/>
      <c r="B15" s="130" t="s">
        <v>77</v>
      </c>
      <c r="C15" s="126"/>
      <c r="D15" s="126"/>
      <c r="E15" s="75" t="n">
        <f aca="false">'[1]9'!$C$41</f>
        <v>18628</v>
      </c>
      <c r="F15" s="75" t="n">
        <f aca="false">'[1]9'!$D$41</f>
        <v>21450</v>
      </c>
      <c r="G15" s="75" t="n">
        <f aca="false">'[1]9'!$E$41</f>
        <v>16141</v>
      </c>
      <c r="H15" s="76" t="n">
        <f aca="false">'[1]9'!$F$41</f>
        <v>17536</v>
      </c>
      <c r="I15" s="75" t="n">
        <f aca="false">'[1]9'!$G$41</f>
        <v>16867</v>
      </c>
      <c r="J15" s="77" t="n">
        <f aca="false">'[1]9'!$H$41</f>
        <v>16885</v>
      </c>
      <c r="K15" s="75" t="n">
        <f aca="false">'[1]9'!$P$41</f>
        <v>17110</v>
      </c>
      <c r="L15" s="75" t="n">
        <f aca="false">'[1]9'!$Y$41</f>
        <v>17126</v>
      </c>
      <c r="M15" s="75" t="n">
        <f aca="false">'[1]9'!$AA$41</f>
        <v>18086</v>
      </c>
      <c r="N15" s="60"/>
      <c r="O15" s="93"/>
    </row>
    <row r="16" s="13" customFormat="true" ht="12.75" hidden="false" customHeight="false" outlineLevel="0" collapsed="false">
      <c r="A16" s="20"/>
      <c r="B16" s="130" t="s">
        <v>78</v>
      </c>
      <c r="C16" s="126"/>
      <c r="D16" s="126"/>
      <c r="E16" s="75" t="n">
        <f aca="false">'[1]9'!$C$42</f>
        <v>4542</v>
      </c>
      <c r="F16" s="75" t="n">
        <f aca="false">'[1]9'!$D$42</f>
        <v>5382</v>
      </c>
      <c r="G16" s="75" t="n">
        <f aca="false">'[1]9'!$E$42</f>
        <v>8354</v>
      </c>
      <c r="H16" s="76" t="n">
        <f aca="false">'[1]9'!$F$42</f>
        <v>13545</v>
      </c>
      <c r="I16" s="75" t="n">
        <f aca="false">'[1]9'!$G$42</f>
        <v>16365</v>
      </c>
      <c r="J16" s="77" t="n">
        <f aca="false">'[1]9'!$H$42</f>
        <v>16135</v>
      </c>
      <c r="K16" s="75" t="n">
        <f aca="false">'[1]9'!$P$42</f>
        <v>17987</v>
      </c>
      <c r="L16" s="75" t="n">
        <f aca="false">'[1]9'!$Y$42</f>
        <v>23086</v>
      </c>
      <c r="M16" s="75" t="n">
        <f aca="false">'[1]9'!$AA$42</f>
        <v>24378</v>
      </c>
      <c r="N16" s="60"/>
      <c r="O16" s="93"/>
    </row>
    <row r="17" s="13" customFormat="true" ht="12.75" hidden="false" customHeight="false" outlineLevel="0" collapsed="false">
      <c r="A17" s="20"/>
      <c r="B17" s="130" t="s">
        <v>79</v>
      </c>
      <c r="C17" s="126"/>
      <c r="D17" s="126"/>
      <c r="E17" s="75" t="n">
        <f aca="false">'[1]9'!$C$43</f>
        <v>122084</v>
      </c>
      <c r="F17" s="75" t="n">
        <f aca="false">'[1]9'!$D$43</f>
        <v>108162</v>
      </c>
      <c r="G17" s="75" t="n">
        <f aca="false">'[1]9'!$E$43</f>
        <v>81976</v>
      </c>
      <c r="H17" s="76" t="n">
        <f aca="false">'[1]9'!$F$43</f>
        <v>55736</v>
      </c>
      <c r="I17" s="75" t="n">
        <f aca="false">'[1]9'!$G$43</f>
        <v>89740</v>
      </c>
      <c r="J17" s="77" t="n">
        <f aca="false">'[1]9'!$H$43</f>
        <v>87493</v>
      </c>
      <c r="K17" s="75" t="n">
        <f aca="false">'[1]9'!$P$43</f>
        <v>81960</v>
      </c>
      <c r="L17" s="75" t="n">
        <f aca="false">'[1]9'!$Y$43</f>
        <v>76609</v>
      </c>
      <c r="M17" s="75" t="n">
        <f aca="false">'[1]9'!$AA$43</f>
        <v>80899</v>
      </c>
      <c r="N17" s="60"/>
      <c r="O17" s="93"/>
    </row>
    <row r="18" s="13" customFormat="true" ht="12.75" hidden="false" customHeight="false" outlineLevel="0" collapsed="false">
      <c r="A18" s="20"/>
      <c r="B18" s="130" t="s">
        <v>80</v>
      </c>
      <c r="C18" s="126"/>
      <c r="D18" s="126"/>
      <c r="E18" s="75" t="n">
        <f aca="false">'[1]9'!$C$44</f>
        <v>0</v>
      </c>
      <c r="F18" s="75" t="n">
        <f aca="false">'[1]9'!$D$44</f>
        <v>0</v>
      </c>
      <c r="G18" s="75" t="n">
        <f aca="false">'[1]9'!$E$44</f>
        <v>0</v>
      </c>
      <c r="H18" s="76" t="n">
        <f aca="false">'[1]9'!$F$44</f>
        <v>0</v>
      </c>
      <c r="I18" s="75" t="n">
        <f aca="false">'[1]9'!$G$44</f>
        <v>0</v>
      </c>
      <c r="J18" s="77" t="n">
        <f aca="false">'[1]9'!$H$44</f>
        <v>0</v>
      </c>
      <c r="K18" s="75" t="n">
        <f aca="false">'[1]9'!$P$44</f>
        <v>0</v>
      </c>
      <c r="L18" s="75" t="n">
        <f aca="false">'[1]9'!$Y$44</f>
        <v>0</v>
      </c>
      <c r="M18" s="75" t="n">
        <f aca="false">'[1]9'!$AA$44</f>
        <v>0</v>
      </c>
      <c r="N18" s="60"/>
      <c r="O18" s="93"/>
    </row>
    <row r="19" s="13" customFormat="true" ht="12.75" hidden="false" customHeight="false" outlineLevel="0" collapsed="false">
      <c r="A19" s="20"/>
      <c r="B19" s="130" t="s">
        <v>81</v>
      </c>
      <c r="C19" s="126"/>
      <c r="D19" s="126"/>
      <c r="E19" s="75" t="n">
        <f aca="false">'[1]9'!$C$45</f>
        <v>0</v>
      </c>
      <c r="F19" s="75" t="n">
        <f aca="false">'[1]9'!$D$45</f>
        <v>0</v>
      </c>
      <c r="G19" s="75" t="n">
        <f aca="false">'[1]9'!$E$45</f>
        <v>0</v>
      </c>
      <c r="H19" s="76" t="n">
        <f aca="false">'[1]9'!$F$45</f>
        <v>0</v>
      </c>
      <c r="I19" s="75" t="n">
        <f aca="false">'[1]9'!$G$45</f>
        <v>0</v>
      </c>
      <c r="J19" s="77" t="n">
        <f aca="false">'[1]9'!$H$45</f>
        <v>0</v>
      </c>
      <c r="K19" s="75" t="n">
        <f aca="false">'[1]9'!$P$45</f>
        <v>0</v>
      </c>
      <c r="L19" s="75" t="n">
        <f aca="false">'[1]9'!$Y$45</f>
        <v>0</v>
      </c>
      <c r="M19" s="75" t="n">
        <f aca="false">'[1]9'!$AA$45</f>
        <v>0</v>
      </c>
      <c r="N19" s="60"/>
      <c r="O19" s="93"/>
    </row>
    <row r="20" s="13" customFormat="true" ht="12.75" hidden="false" customHeight="false" outlineLevel="0" collapsed="false">
      <c r="A20" s="20"/>
      <c r="B20" s="130" t="s">
        <v>82</v>
      </c>
      <c r="C20" s="126"/>
      <c r="D20" s="126"/>
      <c r="E20" s="75" t="n">
        <f aca="false">'[1]9'!$C$46</f>
        <v>0</v>
      </c>
      <c r="F20" s="75" t="n">
        <f aca="false">'[1]9'!$D$46</f>
        <v>0</v>
      </c>
      <c r="G20" s="75" t="n">
        <f aca="false">'[1]9'!$E$46</f>
        <v>0</v>
      </c>
      <c r="H20" s="76" t="n">
        <f aca="false">'[1]9'!$F$46</f>
        <v>0</v>
      </c>
      <c r="I20" s="75" t="n">
        <f aca="false">'[1]9'!$G$46</f>
        <v>0</v>
      </c>
      <c r="J20" s="77" t="n">
        <f aca="false">'[1]9'!$H$46</f>
        <v>0</v>
      </c>
      <c r="K20" s="75" t="n">
        <f aca="false">'[1]9'!$P$46</f>
        <v>0</v>
      </c>
      <c r="L20" s="75" t="n">
        <f aca="false">'[1]9'!$Y$46</f>
        <v>0</v>
      </c>
      <c r="M20" s="75" t="n">
        <f aca="false">'[1]9'!$AA$46</f>
        <v>0</v>
      </c>
      <c r="N20" s="60"/>
      <c r="O20" s="93"/>
    </row>
    <row r="21" s="13" customFormat="true" ht="12.75" hidden="false" customHeight="false" outlineLevel="0" collapsed="false">
      <c r="A21" s="20"/>
      <c r="B21" s="130" t="s">
        <v>83</v>
      </c>
      <c r="C21" s="126"/>
      <c r="D21" s="126"/>
      <c r="E21" s="75" t="n">
        <f aca="false">'[1]9'!$C$47</f>
        <v>1490</v>
      </c>
      <c r="F21" s="75" t="n">
        <f aca="false">'[1]9'!$D$47</f>
        <v>6358</v>
      </c>
      <c r="G21" s="75" t="n">
        <f aca="false">'[1]9'!$E$47</f>
        <v>516</v>
      </c>
      <c r="H21" s="76" t="n">
        <f aca="false">'[1]9'!$F$47</f>
        <v>2680</v>
      </c>
      <c r="I21" s="75" t="n">
        <f aca="false">'[1]9'!$G$47</f>
        <v>680</v>
      </c>
      <c r="J21" s="77" t="n">
        <f aca="false">'[1]9'!$H$47</f>
        <v>680</v>
      </c>
      <c r="K21" s="75" t="n">
        <f aca="false">'[1]9'!$P$47</f>
        <v>801</v>
      </c>
      <c r="L21" s="75" t="n">
        <f aca="false">'[1]9'!$Y$47</f>
        <v>933</v>
      </c>
      <c r="M21" s="75" t="n">
        <f aca="false">'[1]9'!$AA$47</f>
        <v>985</v>
      </c>
      <c r="N21" s="60"/>
      <c r="O21" s="93"/>
    </row>
    <row r="22" s="13" customFormat="true" ht="12.75" hidden="false" customHeight="false" outlineLevel="0" collapsed="false">
      <c r="A22" s="20"/>
      <c r="B22" s="130" t="s">
        <v>84</v>
      </c>
      <c r="C22" s="126"/>
      <c r="D22" s="126"/>
      <c r="E22" s="75" t="n">
        <f aca="false">'[1]9'!$C$48</f>
        <v>334</v>
      </c>
      <c r="F22" s="75" t="n">
        <f aca="false">'[1]9'!$D$48</f>
        <v>302</v>
      </c>
      <c r="G22" s="75" t="n">
        <f aca="false">'[1]9'!$E$48</f>
        <v>476</v>
      </c>
      <c r="H22" s="76" t="n">
        <f aca="false">'[1]9'!$F$48</f>
        <v>2087</v>
      </c>
      <c r="I22" s="75" t="n">
        <f aca="false">'[1]9'!$G$48</f>
        <v>622</v>
      </c>
      <c r="J22" s="77" t="n">
        <f aca="false">'[1]9'!$H$48</f>
        <v>577</v>
      </c>
      <c r="K22" s="75" t="n">
        <f aca="false">'[1]9'!$P$48</f>
        <v>873</v>
      </c>
      <c r="L22" s="75" t="n">
        <f aca="false">'[1]9'!$Y$48</f>
        <v>1205</v>
      </c>
      <c r="M22" s="75" t="n">
        <f aca="false">'[1]9'!$AA$48</f>
        <v>1273</v>
      </c>
      <c r="N22" s="60"/>
      <c r="O22" s="93"/>
    </row>
    <row r="23" s="13" customFormat="true" ht="12.75" hidden="false" customHeight="false" outlineLevel="0" collapsed="false">
      <c r="A23" s="20"/>
      <c r="B23" s="130" t="s">
        <v>85</v>
      </c>
      <c r="C23" s="126"/>
      <c r="D23" s="126"/>
      <c r="E23" s="75" t="n">
        <f aca="false">'[1]9'!$C$49</f>
        <v>39</v>
      </c>
      <c r="F23" s="75" t="n">
        <f aca="false">'[1]9'!$D$49</f>
        <v>178</v>
      </c>
      <c r="G23" s="75" t="n">
        <f aca="false">'[1]9'!$E$49</f>
        <v>180</v>
      </c>
      <c r="H23" s="76" t="n">
        <f aca="false">'[1]9'!$F$49</f>
        <v>0</v>
      </c>
      <c r="I23" s="75" t="n">
        <f aca="false">'[1]9'!$G$49</f>
        <v>50</v>
      </c>
      <c r="J23" s="77" t="n">
        <f aca="false">'[1]9'!$H$49</f>
        <v>50</v>
      </c>
      <c r="K23" s="75" t="n">
        <f aca="false">'[1]9'!$P$49</f>
        <v>0</v>
      </c>
      <c r="L23" s="75" t="n">
        <f aca="false">'[1]9'!$Y$49</f>
        <v>0</v>
      </c>
      <c r="M23" s="75" t="n">
        <f aca="false">'[1]9'!$AA$49</f>
        <v>0</v>
      </c>
      <c r="N23" s="60"/>
      <c r="O23" s="93"/>
    </row>
    <row r="24" s="13" customFormat="true" ht="12.75" hidden="false" customHeight="false" outlineLevel="0" collapsed="false">
      <c r="A24" s="20"/>
      <c r="B24" s="130" t="s">
        <v>86</v>
      </c>
      <c r="C24" s="126"/>
      <c r="D24" s="126"/>
      <c r="E24" s="75" t="n">
        <f aca="false">'[1]9'!$C$50</f>
        <v>0</v>
      </c>
      <c r="F24" s="75" t="n">
        <f aca="false">'[1]9'!$D$50</f>
        <v>22</v>
      </c>
      <c r="G24" s="75" t="n">
        <f aca="false">'[1]9'!$E$50</f>
        <v>0</v>
      </c>
      <c r="H24" s="76" t="n">
        <f aca="false">'[1]9'!$F$50</f>
        <v>163</v>
      </c>
      <c r="I24" s="75" t="n">
        <f aca="false">'[1]9'!$G$50</f>
        <v>43</v>
      </c>
      <c r="J24" s="77" t="n">
        <f aca="false">'[1]9'!$H$50</f>
        <v>43</v>
      </c>
      <c r="K24" s="75" t="n">
        <f aca="false">'[1]9'!$P$50</f>
        <v>0</v>
      </c>
      <c r="L24" s="75" t="n">
        <f aca="false">'[1]9'!$Y$50</f>
        <v>0</v>
      </c>
      <c r="M24" s="75" t="n">
        <f aca="false">'[1]9'!$AA$50</f>
        <v>0</v>
      </c>
      <c r="N24" s="60"/>
      <c r="O24" s="93"/>
    </row>
    <row r="25" s="13" customFormat="true" ht="12.75" hidden="false" customHeight="false" outlineLevel="0" collapsed="false">
      <c r="A25" s="20"/>
      <c r="B25" s="130" t="s">
        <v>87</v>
      </c>
      <c r="C25" s="126"/>
      <c r="D25" s="126"/>
      <c r="E25" s="75" t="n">
        <f aca="false">'[1]9'!$C$51</f>
        <v>3480</v>
      </c>
      <c r="F25" s="75" t="n">
        <f aca="false">'[1]9'!$D$51</f>
        <v>2559</v>
      </c>
      <c r="G25" s="75" t="n">
        <f aca="false">'[1]9'!$E$51</f>
        <v>2907</v>
      </c>
      <c r="H25" s="76" t="n">
        <f aca="false">'[1]9'!$F$51</f>
        <v>3458</v>
      </c>
      <c r="I25" s="75" t="n">
        <f aca="false">'[1]9'!$G$51</f>
        <v>2984</v>
      </c>
      <c r="J25" s="77" t="n">
        <f aca="false">'[1]9'!$H$51</f>
        <v>2984</v>
      </c>
      <c r="K25" s="75" t="n">
        <f aca="false">'[1]9'!$P$51</f>
        <v>4030</v>
      </c>
      <c r="L25" s="75" t="n">
        <f aca="false">'[1]9'!$Y$51</f>
        <v>4447</v>
      </c>
      <c r="M25" s="75" t="n">
        <f aca="false">'[1]9'!$AA$51</f>
        <v>4696</v>
      </c>
      <c r="N25" s="60"/>
      <c r="O25" s="93"/>
    </row>
    <row r="26" s="13" customFormat="true" ht="12.75" hidden="false" customHeight="false" outlineLevel="0" collapsed="false">
      <c r="A26" s="20"/>
      <c r="B26" s="130" t="s">
        <v>88</v>
      </c>
      <c r="C26" s="126"/>
      <c r="D26" s="126"/>
      <c r="E26" s="75" t="n">
        <f aca="false">'[1]9'!$C$52</f>
        <v>0</v>
      </c>
      <c r="F26" s="75" t="n">
        <f aca="false">'[1]9'!$D$52</f>
        <v>0</v>
      </c>
      <c r="G26" s="75" t="n">
        <f aca="false">'[1]9'!$E$52</f>
        <v>0</v>
      </c>
      <c r="H26" s="76" t="n">
        <f aca="false">'[1]9'!$F$52</f>
        <v>0</v>
      </c>
      <c r="I26" s="75" t="n">
        <f aca="false">'[1]9'!$G$52</f>
        <v>0</v>
      </c>
      <c r="J26" s="77" t="n">
        <f aca="false">'[1]9'!$H$52</f>
        <v>0</v>
      </c>
      <c r="K26" s="75" t="n">
        <f aca="false">'[1]9'!$P$52</f>
        <v>0</v>
      </c>
      <c r="L26" s="75" t="n">
        <f aca="false">'[1]9'!$Y$52</f>
        <v>0</v>
      </c>
      <c r="M26" s="75" t="n">
        <f aca="false">'[1]9'!$AA$52</f>
        <v>0</v>
      </c>
      <c r="N26" s="60"/>
      <c r="O26" s="93"/>
    </row>
    <row r="27" s="13" customFormat="true" ht="12.75" hidden="false" customHeight="false" outlineLevel="0" collapsed="false">
      <c r="A27" s="20"/>
      <c r="B27" s="130" t="s">
        <v>89</v>
      </c>
      <c r="C27" s="126"/>
      <c r="D27" s="126"/>
      <c r="E27" s="75" t="n">
        <f aca="false">'[1]9'!$C$53</f>
        <v>0</v>
      </c>
      <c r="F27" s="75" t="n">
        <f aca="false">'[1]9'!$D$53</f>
        <v>0</v>
      </c>
      <c r="G27" s="75" t="n">
        <f aca="false">'[1]9'!$E$53</f>
        <v>0</v>
      </c>
      <c r="H27" s="76" t="n">
        <f aca="false">'[1]9'!$F$53</f>
        <v>0</v>
      </c>
      <c r="I27" s="75" t="n">
        <f aca="false">'[1]9'!$G$53</f>
        <v>0</v>
      </c>
      <c r="J27" s="77" t="n">
        <f aca="false">'[1]9'!$H$53</f>
        <v>0</v>
      </c>
      <c r="K27" s="75" t="n">
        <f aca="false">'[1]9'!$P$53</f>
        <v>0</v>
      </c>
      <c r="L27" s="75" t="n">
        <f aca="false">'[1]9'!$Y$53</f>
        <v>0</v>
      </c>
      <c r="M27" s="75" t="n">
        <f aca="false">'[1]9'!$AA$53</f>
        <v>0</v>
      </c>
      <c r="N27" s="60"/>
      <c r="O27" s="93"/>
    </row>
    <row r="28" s="13" customFormat="true" ht="12.75" hidden="false" customHeight="false" outlineLevel="0" collapsed="false">
      <c r="A28" s="20"/>
      <c r="B28" s="130" t="s">
        <v>90</v>
      </c>
      <c r="C28" s="126"/>
      <c r="D28" s="126"/>
      <c r="E28" s="75" t="n">
        <f aca="false">'[1]9'!$C$54</f>
        <v>0</v>
      </c>
      <c r="F28" s="75" t="n">
        <f aca="false">'[1]9'!$D$54</f>
        <v>0</v>
      </c>
      <c r="G28" s="75" t="n">
        <f aca="false">'[1]9'!$E$54</f>
        <v>0</v>
      </c>
      <c r="H28" s="76" t="n">
        <f aca="false">'[1]9'!$F$54</f>
        <v>0</v>
      </c>
      <c r="I28" s="75" t="n">
        <f aca="false">'[1]9'!$G$54</f>
        <v>0</v>
      </c>
      <c r="J28" s="77" t="n">
        <f aca="false">'[1]9'!$H$54</f>
        <v>0</v>
      </c>
      <c r="K28" s="75" t="n">
        <f aca="false">'[1]9'!$P$54</f>
        <v>0</v>
      </c>
      <c r="L28" s="75" t="n">
        <f aca="false">'[1]9'!$Y$54</f>
        <v>0</v>
      </c>
      <c r="M28" s="75" t="n">
        <f aca="false">'[1]9'!$AA$54</f>
        <v>0</v>
      </c>
      <c r="N28" s="60"/>
      <c r="O28" s="93"/>
    </row>
    <row r="29" s="13" customFormat="true" ht="12.75" hidden="false" customHeight="false" outlineLevel="0" collapsed="false">
      <c r="A29" s="20"/>
      <c r="B29" s="130" t="s">
        <v>91</v>
      </c>
      <c r="C29" s="126"/>
      <c r="D29" s="126"/>
      <c r="E29" s="75" t="n">
        <f aca="false">'[1]9'!$C$55</f>
        <v>0</v>
      </c>
      <c r="F29" s="75" t="n">
        <f aca="false">'[1]9'!$D$55</f>
        <v>0</v>
      </c>
      <c r="G29" s="75" t="n">
        <f aca="false">'[1]9'!$E$55</f>
        <v>0</v>
      </c>
      <c r="H29" s="76" t="n">
        <f aca="false">'[1]9'!$F$55</f>
        <v>0</v>
      </c>
      <c r="I29" s="75" t="n">
        <f aca="false">'[1]9'!$G$55</f>
        <v>0</v>
      </c>
      <c r="J29" s="77" t="n">
        <f aca="false">'[1]9'!$H$55</f>
        <v>0</v>
      </c>
      <c r="K29" s="75" t="n">
        <f aca="false">'[1]9'!$P$55</f>
        <v>0</v>
      </c>
      <c r="L29" s="75" t="n">
        <f aca="false">'[1]9'!$Y$55</f>
        <v>0</v>
      </c>
      <c r="M29" s="75" t="n">
        <f aca="false">'[1]9'!$AA$55</f>
        <v>0</v>
      </c>
      <c r="N29" s="60"/>
      <c r="O29" s="93"/>
    </row>
    <row r="30" s="13" customFormat="true" ht="12.75" hidden="false" customHeight="false" outlineLevel="0" collapsed="false">
      <c r="A30" s="20"/>
      <c r="B30" s="130" t="s">
        <v>92</v>
      </c>
      <c r="C30" s="126"/>
      <c r="D30" s="126"/>
      <c r="E30" s="75" t="n">
        <f aca="false">'[1]9'!$C$56</f>
        <v>0</v>
      </c>
      <c r="F30" s="75" t="n">
        <f aca="false">'[1]9'!$D$56</f>
        <v>0</v>
      </c>
      <c r="G30" s="75" t="n">
        <f aca="false">'[1]9'!$E$56</f>
        <v>0</v>
      </c>
      <c r="H30" s="76" t="n">
        <f aca="false">'[1]9'!$F$56</f>
        <v>0</v>
      </c>
      <c r="I30" s="75" t="n">
        <f aca="false">'[1]9'!$G$56</f>
        <v>0</v>
      </c>
      <c r="J30" s="77" t="n">
        <f aca="false">'[1]9'!$H$56</f>
        <v>0</v>
      </c>
      <c r="K30" s="75" t="n">
        <f aca="false">'[1]9'!$P$56</f>
        <v>0</v>
      </c>
      <c r="L30" s="75" t="n">
        <f aca="false">'[1]9'!$Y$56</f>
        <v>0</v>
      </c>
      <c r="M30" s="75" t="n">
        <f aca="false">'[1]9'!$AA$56</f>
        <v>0</v>
      </c>
      <c r="N30" s="60"/>
      <c r="O30" s="93"/>
    </row>
    <row r="31" s="13" customFormat="true" ht="12.75" hidden="false" customHeight="false" outlineLevel="0" collapsed="false">
      <c r="A31" s="20"/>
      <c r="B31" s="130" t="s">
        <v>93</v>
      </c>
      <c r="C31" s="126"/>
      <c r="D31" s="126"/>
      <c r="E31" s="75" t="n">
        <f aca="false">'[1]9'!$C$57</f>
        <v>0</v>
      </c>
      <c r="F31" s="75" t="n">
        <f aca="false">'[1]9'!$D$57</f>
        <v>0</v>
      </c>
      <c r="G31" s="75" t="n">
        <f aca="false">'[1]9'!$E$57</f>
        <v>0</v>
      </c>
      <c r="H31" s="76" t="n">
        <f aca="false">'[1]9'!$F$57</f>
        <v>0</v>
      </c>
      <c r="I31" s="75" t="n">
        <f aca="false">'[1]9'!$G$57</f>
        <v>0</v>
      </c>
      <c r="J31" s="77" t="n">
        <f aca="false">'[1]9'!$H$57</f>
        <v>0</v>
      </c>
      <c r="K31" s="75" t="n">
        <f aca="false">'[1]9'!$P$57</f>
        <v>0</v>
      </c>
      <c r="L31" s="75" t="n">
        <f aca="false">'[1]9'!$Y$57</f>
        <v>0</v>
      </c>
      <c r="M31" s="75" t="n">
        <f aca="false">'[1]9'!$AA$57</f>
        <v>0</v>
      </c>
      <c r="N31" s="60"/>
      <c r="O31" s="93"/>
    </row>
    <row r="32" s="13" customFormat="true" ht="12.75" hidden="false" customHeight="false" outlineLevel="0" collapsed="false">
      <c r="A32" s="20"/>
      <c r="B32" s="130" t="s">
        <v>94</v>
      </c>
      <c r="C32" s="126"/>
      <c r="D32" s="126"/>
      <c r="E32" s="75" t="n">
        <f aca="false">'[1]9'!$C$58</f>
        <v>0</v>
      </c>
      <c r="F32" s="75" t="n">
        <f aca="false">'[1]9'!$D$58</f>
        <v>0</v>
      </c>
      <c r="G32" s="75" t="n">
        <f aca="false">'[1]9'!$E$58</f>
        <v>0</v>
      </c>
      <c r="H32" s="76" t="n">
        <f aca="false">'[1]9'!$F$58</f>
        <v>0</v>
      </c>
      <c r="I32" s="75" t="n">
        <f aca="false">'[1]9'!$G$58</f>
        <v>0</v>
      </c>
      <c r="J32" s="77" t="n">
        <f aca="false">'[1]9'!$H$58</f>
        <v>0</v>
      </c>
      <c r="K32" s="75" t="n">
        <f aca="false">'[1]9'!$P$58</f>
        <v>0</v>
      </c>
      <c r="L32" s="75" t="n">
        <f aca="false">'[1]9'!$Y$58</f>
        <v>0</v>
      </c>
      <c r="M32" s="75" t="n">
        <f aca="false">'[1]9'!$AA$58</f>
        <v>0</v>
      </c>
      <c r="N32" s="60"/>
      <c r="O32" s="93"/>
    </row>
    <row r="33" s="13" customFormat="true" ht="12.75" hidden="false" customHeight="false" outlineLevel="0" collapsed="false">
      <c r="A33" s="20"/>
      <c r="B33" s="130" t="s">
        <v>95</v>
      </c>
      <c r="C33" s="126"/>
      <c r="D33" s="126"/>
      <c r="E33" s="75" t="n">
        <f aca="false">'[1]9'!$C$59</f>
        <v>0</v>
      </c>
      <c r="F33" s="75" t="n">
        <f aca="false">'[1]9'!$D$59</f>
        <v>0</v>
      </c>
      <c r="G33" s="75" t="n">
        <f aca="false">'[1]9'!$E$59</f>
        <v>0</v>
      </c>
      <c r="H33" s="76" t="n">
        <f aca="false">'[1]9'!$F$59</f>
        <v>0</v>
      </c>
      <c r="I33" s="75" t="n">
        <f aca="false">'[1]9'!$G$59</f>
        <v>0</v>
      </c>
      <c r="J33" s="77" t="n">
        <f aca="false">'[1]9'!$H$59</f>
        <v>0</v>
      </c>
      <c r="K33" s="75" t="n">
        <f aca="false">'[1]9'!$P$59</f>
        <v>0</v>
      </c>
      <c r="L33" s="75" t="n">
        <f aca="false">'[1]9'!$Y$59</f>
        <v>0</v>
      </c>
      <c r="M33" s="75" t="n">
        <f aca="false">'[1]9'!$AA$59</f>
        <v>0</v>
      </c>
      <c r="N33" s="60"/>
      <c r="O33" s="93"/>
    </row>
    <row r="34" s="13" customFormat="true" ht="12.75" hidden="false" customHeight="false" outlineLevel="0" collapsed="false">
      <c r="A34" s="20"/>
      <c r="B34" s="130" t="s">
        <v>96</v>
      </c>
      <c r="C34" s="126"/>
      <c r="D34" s="126"/>
      <c r="E34" s="75" t="n">
        <f aca="false">'[1]9'!$C$60</f>
        <v>0</v>
      </c>
      <c r="F34" s="75" t="n">
        <f aca="false">'[1]9'!$D$60</f>
        <v>0</v>
      </c>
      <c r="G34" s="75" t="n">
        <f aca="false">'[1]9'!$E$60</f>
        <v>0</v>
      </c>
      <c r="H34" s="76" t="n">
        <f aca="false">'[1]9'!$F$60</f>
        <v>0</v>
      </c>
      <c r="I34" s="75" t="n">
        <f aca="false">'[1]9'!$G$60</f>
        <v>0</v>
      </c>
      <c r="J34" s="77" t="n">
        <f aca="false">'[1]9'!$H$60</f>
        <v>0</v>
      </c>
      <c r="K34" s="75" t="n">
        <f aca="false">'[1]9'!$P$60</f>
        <v>0</v>
      </c>
      <c r="L34" s="75" t="n">
        <f aca="false">'[1]9'!$Y$60</f>
        <v>0</v>
      </c>
      <c r="M34" s="75" t="n">
        <f aca="false">'[1]9'!$AA$60</f>
        <v>0</v>
      </c>
      <c r="N34" s="60"/>
      <c r="O34" s="93"/>
    </row>
    <row r="35" s="13" customFormat="true" ht="12.75" hidden="false" customHeight="false" outlineLevel="0" collapsed="false">
      <c r="A35" s="20"/>
      <c r="B35" s="130" t="s">
        <v>97</v>
      </c>
      <c r="C35" s="126"/>
      <c r="D35" s="126"/>
      <c r="E35" s="75" t="n">
        <f aca="false">'[1]9'!$C$61</f>
        <v>0</v>
      </c>
      <c r="F35" s="75" t="n">
        <f aca="false">'[1]9'!$D$61</f>
        <v>0</v>
      </c>
      <c r="G35" s="75" t="n">
        <f aca="false">'[1]9'!$E$61</f>
        <v>0</v>
      </c>
      <c r="H35" s="76" t="n">
        <f aca="false">'[1]9'!$F$61</f>
        <v>0</v>
      </c>
      <c r="I35" s="75" t="n">
        <f aca="false">'[1]9'!$G$61</f>
        <v>0</v>
      </c>
      <c r="J35" s="77" t="n">
        <f aca="false">'[1]9'!$H$61</f>
        <v>0</v>
      </c>
      <c r="K35" s="75" t="n">
        <f aca="false">'[1]9'!$P$61</f>
        <v>0</v>
      </c>
      <c r="L35" s="75" t="n">
        <f aca="false">'[1]9'!$Y$61</f>
        <v>0</v>
      </c>
      <c r="M35" s="75" t="n">
        <f aca="false">'[1]9'!$AA$61</f>
        <v>0</v>
      </c>
      <c r="N35" s="60"/>
      <c r="O35" s="93"/>
    </row>
    <row r="36" s="13" customFormat="true" ht="12.75" hidden="false" customHeight="false" outlineLevel="0" collapsed="false">
      <c r="A36" s="20"/>
      <c r="B36" s="130" t="s">
        <v>98</v>
      </c>
      <c r="C36" s="126"/>
      <c r="D36" s="126"/>
      <c r="E36" s="75" t="n">
        <f aca="false">'[1]9'!$C$62</f>
        <v>0</v>
      </c>
      <c r="F36" s="75" t="n">
        <f aca="false">'[1]9'!$D$62</f>
        <v>0</v>
      </c>
      <c r="G36" s="75" t="n">
        <f aca="false">'[1]9'!$E$62</f>
        <v>0</v>
      </c>
      <c r="H36" s="76" t="n">
        <f aca="false">'[1]9'!$F$62</f>
        <v>0</v>
      </c>
      <c r="I36" s="75" t="n">
        <f aca="false">'[1]9'!$G$62</f>
        <v>-52</v>
      </c>
      <c r="J36" s="77" t="n">
        <f aca="false">'[1]9'!$H$62</f>
        <v>0</v>
      </c>
      <c r="K36" s="75" t="n">
        <f aca="false">'[1]9'!$P$62</f>
        <v>0</v>
      </c>
      <c r="L36" s="75" t="n">
        <f aca="false">'[1]9'!$Y$62</f>
        <v>0</v>
      </c>
      <c r="M36" s="75" t="n">
        <f aca="false">'[1]9'!$AA$62</f>
        <v>0</v>
      </c>
      <c r="N36" s="60"/>
      <c r="O36" s="93"/>
    </row>
    <row r="37" s="13" customFormat="true" ht="12.75" hidden="false" customHeight="false" outlineLevel="0" collapsed="false">
      <c r="A37" s="20"/>
      <c r="B37" s="130" t="s">
        <v>99</v>
      </c>
      <c r="C37" s="126"/>
      <c r="D37" s="126"/>
      <c r="E37" s="75" t="n">
        <f aca="false">'[1]9'!$C$63</f>
        <v>1399</v>
      </c>
      <c r="F37" s="75" t="n">
        <f aca="false">'[1]9'!$D$63</f>
        <v>1392</v>
      </c>
      <c r="G37" s="75" t="n">
        <f aca="false">'[1]9'!$E$63</f>
        <v>1336</v>
      </c>
      <c r="H37" s="76" t="n">
        <f aca="false">'[1]9'!$F$63</f>
        <v>3452</v>
      </c>
      <c r="I37" s="75" t="n">
        <f aca="false">'[1]9'!$G$63</f>
        <v>2230</v>
      </c>
      <c r="J37" s="77" t="n">
        <f aca="false">'[1]9'!$H$63</f>
        <v>2173</v>
      </c>
      <c r="K37" s="75" t="n">
        <f aca="false">'[1]9'!$P$63</f>
        <v>2141</v>
      </c>
      <c r="L37" s="75" t="n">
        <f aca="false">'[1]9'!$Y$63</f>
        <v>2235</v>
      </c>
      <c r="M37" s="75" t="n">
        <f aca="false">'[1]9'!$AA$63</f>
        <v>2362</v>
      </c>
      <c r="N37" s="60"/>
      <c r="O37" s="93"/>
    </row>
    <row r="38" s="13" customFormat="true" ht="12.75" hidden="false" customHeight="false" outlineLevel="0" collapsed="false">
      <c r="A38" s="20"/>
      <c r="B38" s="130" t="s">
        <v>100</v>
      </c>
      <c r="C38" s="126"/>
      <c r="D38" s="126"/>
      <c r="E38" s="75" t="n">
        <f aca="false">'[1]9'!$C$64</f>
        <v>5934</v>
      </c>
      <c r="F38" s="75" t="n">
        <f aca="false">'[1]9'!$D$64</f>
        <v>6731</v>
      </c>
      <c r="G38" s="75" t="n">
        <f aca="false">'[1]9'!$E$64</f>
        <v>7360</v>
      </c>
      <c r="H38" s="76" t="n">
        <f aca="false">'[1]9'!$F$64</f>
        <v>8728</v>
      </c>
      <c r="I38" s="75" t="n">
        <f aca="false">'[1]9'!$G$64</f>
        <v>10017</v>
      </c>
      <c r="J38" s="77" t="n">
        <f aca="false">'[1]9'!$H$64</f>
        <v>9686</v>
      </c>
      <c r="K38" s="75" t="n">
        <f aca="false">'[1]9'!$P$64</f>
        <v>7787</v>
      </c>
      <c r="L38" s="75" t="n">
        <f aca="false">'[1]9'!$Y$64</f>
        <v>7782</v>
      </c>
      <c r="M38" s="75" t="n">
        <f aca="false">'[1]9'!$AA$64</f>
        <v>8214</v>
      </c>
      <c r="N38" s="60"/>
      <c r="O38" s="93"/>
    </row>
    <row r="39" s="13" customFormat="true" ht="12.75" hidden="false" customHeight="false" outlineLevel="0" collapsed="false">
      <c r="A39" s="20"/>
      <c r="B39" s="130" t="s">
        <v>101</v>
      </c>
      <c r="C39" s="126"/>
      <c r="D39" s="126"/>
      <c r="E39" s="75" t="n">
        <f aca="false">'[1]9'!$C$65</f>
        <v>6166</v>
      </c>
      <c r="F39" s="75" t="n">
        <f aca="false">'[1]9'!$D$65</f>
        <v>6613</v>
      </c>
      <c r="G39" s="75" t="n">
        <f aca="false">'[1]9'!$E$65</f>
        <v>7242</v>
      </c>
      <c r="H39" s="76" t="n">
        <f aca="false">'[1]9'!$F$65</f>
        <v>10644</v>
      </c>
      <c r="I39" s="75" t="n">
        <f aca="false">'[1]9'!$G$65</f>
        <v>9787</v>
      </c>
      <c r="J39" s="77" t="n">
        <f aca="false">'[1]9'!$H$65</f>
        <v>9734</v>
      </c>
      <c r="K39" s="75" t="n">
        <f aca="false">'[1]9'!$P$65</f>
        <v>7806</v>
      </c>
      <c r="L39" s="75" t="n">
        <f aca="false">'[1]9'!$Y$65</f>
        <v>8518</v>
      </c>
      <c r="M39" s="75" t="n">
        <f aca="false">'[1]9'!$AA$65</f>
        <v>8993</v>
      </c>
      <c r="N39" s="60"/>
      <c r="O39" s="93"/>
    </row>
    <row r="40" s="13" customFormat="true" ht="12.75" hidden="false" customHeight="false" outlineLevel="0" collapsed="false">
      <c r="A40" s="20"/>
      <c r="B40" s="130" t="s">
        <v>102</v>
      </c>
      <c r="C40" s="126"/>
      <c r="D40" s="126"/>
      <c r="E40" s="75" t="n">
        <f aca="false">'[1]9'!$C$66</f>
        <v>615</v>
      </c>
      <c r="F40" s="75" t="n">
        <f aca="false">'[1]9'!$D$66</f>
        <v>1411</v>
      </c>
      <c r="G40" s="75" t="n">
        <f aca="false">'[1]9'!$E$66</f>
        <v>3829</v>
      </c>
      <c r="H40" s="76" t="n">
        <f aca="false">'[1]9'!$F$66</f>
        <v>2445</v>
      </c>
      <c r="I40" s="75" t="n">
        <f aca="false">'[1]9'!$G$66</f>
        <v>4835</v>
      </c>
      <c r="J40" s="77" t="n">
        <f aca="false">'[1]9'!$H$66</f>
        <v>4835</v>
      </c>
      <c r="K40" s="75" t="n">
        <f aca="false">'[1]9'!$P$66</f>
        <v>2410</v>
      </c>
      <c r="L40" s="75" t="n">
        <f aca="false">'[1]9'!$Y$66</f>
        <v>2604</v>
      </c>
      <c r="M40" s="75" t="n">
        <f aca="false">'[1]9'!$AA$66</f>
        <v>2750</v>
      </c>
      <c r="N40" s="60"/>
      <c r="O40" s="93"/>
    </row>
    <row r="41" s="13" customFormat="true" ht="12.75" hidden="false" customHeight="false" outlineLevel="0" collapsed="false">
      <c r="A41" s="20"/>
      <c r="B41" s="130" t="s">
        <v>103</v>
      </c>
      <c r="C41" s="126"/>
      <c r="D41" s="126"/>
      <c r="E41" s="75" t="n">
        <f aca="false">'[1]9'!$C$67</f>
        <v>58</v>
      </c>
      <c r="F41" s="75" t="n">
        <f aca="false">'[1]9'!$D$67</f>
        <v>108</v>
      </c>
      <c r="G41" s="75" t="n">
        <f aca="false">'[1]9'!$E$67</f>
        <v>64</v>
      </c>
      <c r="H41" s="76" t="n">
        <f aca="false">'[1]9'!$F$67</f>
        <v>123</v>
      </c>
      <c r="I41" s="75" t="n">
        <f aca="false">'[1]9'!$G$67</f>
        <v>228</v>
      </c>
      <c r="J41" s="77" t="n">
        <f aca="false">'[1]9'!$H$67</f>
        <v>244</v>
      </c>
      <c r="K41" s="75" t="n">
        <f aca="false">'[1]9'!$P$67</f>
        <v>130</v>
      </c>
      <c r="L41" s="75" t="n">
        <f aca="false">'[1]9'!$Y$67</f>
        <v>138</v>
      </c>
      <c r="M41" s="75" t="n">
        <f aca="false">'[1]9'!$AA$67</f>
        <v>146</v>
      </c>
      <c r="N41" s="60"/>
      <c r="O41" s="93"/>
    </row>
    <row r="42" s="13" customFormat="true" ht="12.75" hidden="false" customHeight="false" outlineLevel="0" collapsed="false">
      <c r="A42" s="20"/>
      <c r="B42" s="130" t="s">
        <v>104</v>
      </c>
      <c r="C42" s="126"/>
      <c r="D42" s="126"/>
      <c r="E42" s="75" t="n">
        <f aca="false">'[1]9'!$C$68</f>
        <v>8298</v>
      </c>
      <c r="F42" s="75" t="n">
        <f aca="false">'[1]9'!$D$68</f>
        <v>8223</v>
      </c>
      <c r="G42" s="75" t="n">
        <f aca="false">'[1]9'!$E$68</f>
        <v>12590</v>
      </c>
      <c r="H42" s="76" t="n">
        <f aca="false">'[1]9'!$F$68</f>
        <v>13375</v>
      </c>
      <c r="I42" s="75" t="n">
        <f aca="false">'[1]9'!$G$68</f>
        <v>13331</v>
      </c>
      <c r="J42" s="77" t="n">
        <f aca="false">'[1]9'!$H$68</f>
        <v>13785</v>
      </c>
      <c r="K42" s="75" t="n">
        <f aca="false">'[1]9'!$P$68</f>
        <v>12857</v>
      </c>
      <c r="L42" s="75" t="n">
        <f aca="false">'[1]9'!$Y$68</f>
        <v>13151</v>
      </c>
      <c r="M42" s="75" t="n">
        <f aca="false">'[1]9'!$AA$68</f>
        <v>13887</v>
      </c>
      <c r="N42" s="60"/>
      <c r="O42" s="93"/>
    </row>
    <row r="43" s="13" customFormat="true" ht="12.75" hidden="false" customHeight="false" outlineLevel="0" collapsed="false">
      <c r="A43" s="20"/>
      <c r="B43" s="130" t="s">
        <v>105</v>
      </c>
      <c r="C43" s="126"/>
      <c r="D43" s="126"/>
      <c r="E43" s="75" t="n">
        <f aca="false">'[1]9'!$C$69</f>
        <v>15670</v>
      </c>
      <c r="F43" s="75" t="n">
        <f aca="false">'[1]9'!$D$69</f>
        <v>19198</v>
      </c>
      <c r="G43" s="75" t="n">
        <f aca="false">'[1]9'!$E$69</f>
        <v>6497</v>
      </c>
      <c r="H43" s="76" t="n">
        <f aca="false">'[1]9'!$F$69</f>
        <v>13284</v>
      </c>
      <c r="I43" s="75" t="n">
        <f aca="false">'[1]9'!$G$69</f>
        <v>5614</v>
      </c>
      <c r="J43" s="77" t="n">
        <f aca="false">'[1]9'!$H$69</f>
        <v>5692</v>
      </c>
      <c r="K43" s="75" t="n">
        <f aca="false">'[1]9'!$P$69</f>
        <v>11045</v>
      </c>
      <c r="L43" s="75" t="n">
        <f aca="false">'[1]9'!$Y$69</f>
        <v>11539</v>
      </c>
      <c r="M43" s="75" t="n">
        <f aca="false">'[1]9'!$AA$69</f>
        <v>12182</v>
      </c>
      <c r="N43" s="60"/>
      <c r="O43" s="93"/>
    </row>
    <row r="44" s="13" customFormat="true" ht="12.75" hidden="false" customHeight="false" outlineLevel="0" collapsed="false">
      <c r="A44" s="20"/>
      <c r="B44" s="130" t="s">
        <v>106</v>
      </c>
      <c r="C44" s="126"/>
      <c r="D44" s="126"/>
      <c r="E44" s="75" t="n">
        <f aca="false">'[1]9'!$C$70</f>
        <v>1863</v>
      </c>
      <c r="F44" s="75" t="n">
        <f aca="false">'[1]9'!$D$70</f>
        <v>747</v>
      </c>
      <c r="G44" s="75" t="n">
        <f aca="false">'[1]9'!$E$70</f>
        <v>1671</v>
      </c>
      <c r="H44" s="76" t="n">
        <f aca="false">'[1]9'!$F$70</f>
        <v>3490</v>
      </c>
      <c r="I44" s="75" t="n">
        <f aca="false">'[1]9'!$G$70</f>
        <v>2279</v>
      </c>
      <c r="J44" s="77" t="n">
        <f aca="false">'[1]9'!$H$70</f>
        <v>2279</v>
      </c>
      <c r="K44" s="75" t="n">
        <f aca="false">'[1]9'!$P$70</f>
        <v>2480</v>
      </c>
      <c r="L44" s="75" t="n">
        <f aca="false">'[1]9'!$Y$70</f>
        <v>1491</v>
      </c>
      <c r="M44" s="75" t="n">
        <f aca="false">'[1]9'!$AA$70</f>
        <v>1574</v>
      </c>
      <c r="N44" s="60"/>
      <c r="O44" s="93"/>
    </row>
    <row r="45" s="13" customFormat="true" ht="12.75" hidden="false" customHeight="false" outlineLevel="0" collapsed="false">
      <c r="A45" s="20"/>
      <c r="B45" s="130" t="s">
        <v>107</v>
      </c>
      <c r="C45" s="126"/>
      <c r="D45" s="126"/>
      <c r="E45" s="75" t="n">
        <f aca="false">'[1]9'!$C$71</f>
        <v>1671</v>
      </c>
      <c r="F45" s="75" t="n">
        <f aca="false">'[1]9'!$D$71</f>
        <v>2319</v>
      </c>
      <c r="G45" s="75" t="n">
        <f aca="false">'[1]9'!$E$71</f>
        <v>2411</v>
      </c>
      <c r="H45" s="76" t="n">
        <f aca="false">'[1]9'!$F$71</f>
        <v>2187</v>
      </c>
      <c r="I45" s="75" t="n">
        <f aca="false">'[1]9'!$G$71</f>
        <v>3272</v>
      </c>
      <c r="J45" s="77" t="n">
        <f aca="false">'[1]9'!$H$71</f>
        <v>3342</v>
      </c>
      <c r="K45" s="75" t="n">
        <f aca="false">'[1]9'!$P$71</f>
        <v>2691</v>
      </c>
      <c r="L45" s="75" t="n">
        <f aca="false">'[1]9'!$Y$71</f>
        <v>2748</v>
      </c>
      <c r="M45" s="75" t="n">
        <f aca="false">'[1]9'!$AA$71</f>
        <v>2902</v>
      </c>
      <c r="N45" s="60"/>
      <c r="O45" s="93"/>
    </row>
    <row r="46" s="13" customFormat="true" ht="12.75" hidden="false" customHeight="false" outlineLevel="0" collapsed="false">
      <c r="A46" s="20"/>
      <c r="B46" s="130" t="s">
        <v>108</v>
      </c>
      <c r="C46" s="126"/>
      <c r="D46" s="128"/>
      <c r="E46" s="80" t="n">
        <f aca="false">'[1]9'!$C$72</f>
        <v>0</v>
      </c>
      <c r="F46" s="80" t="n">
        <f aca="false">'[1]9'!$D$72</f>
        <v>16</v>
      </c>
      <c r="G46" s="80" t="n">
        <f aca="false">'[1]9'!$E$72</f>
        <v>128</v>
      </c>
      <c r="H46" s="81" t="n">
        <f aca="false">'[1]9'!$F$72</f>
        <v>31</v>
      </c>
      <c r="I46" s="80" t="n">
        <f aca="false">'[1]9'!$G$72</f>
        <v>75</v>
      </c>
      <c r="J46" s="82" t="n">
        <f aca="false">'[1]9'!$H$72</f>
        <v>148</v>
      </c>
      <c r="K46" s="80" t="n">
        <f aca="false">'[1]9'!$P$72</f>
        <v>32</v>
      </c>
      <c r="L46" s="80" t="n">
        <f aca="false">'[1]9'!$Y$72</f>
        <v>34</v>
      </c>
      <c r="M46" s="80" t="n">
        <f aca="false">'[1]9'!$AA$72</f>
        <v>36</v>
      </c>
      <c r="N46" s="103"/>
      <c r="O46" s="93"/>
    </row>
    <row r="47" s="13" customFormat="true" ht="12.75" hidden="false" customHeight="false" outlineLevel="0" collapsed="false">
      <c r="A47" s="37"/>
      <c r="B47" s="55" t="s">
        <v>33</v>
      </c>
      <c r="C47" s="126"/>
      <c r="D47" s="129"/>
      <c r="E47" s="85" t="n">
        <f aca="false">SUM(E48:E49)</f>
        <v>3</v>
      </c>
      <c r="F47" s="85" t="n">
        <f aca="false">SUM(F48:F49)</f>
        <v>2</v>
      </c>
      <c r="G47" s="85" t="n">
        <f aca="false">SUM(G48:G49)</f>
        <v>1</v>
      </c>
      <c r="H47" s="86" t="n">
        <f aca="false">SUM(H48:H49)</f>
        <v>0</v>
      </c>
      <c r="I47" s="85" t="n">
        <f aca="false">SUM(I48:I49)</f>
        <v>0</v>
      </c>
      <c r="J47" s="87" t="n">
        <f aca="false">SUM(J48:J49)</f>
        <v>0</v>
      </c>
      <c r="K47" s="85" t="n">
        <f aca="false">SUM(K48:K49)</f>
        <v>0</v>
      </c>
      <c r="L47" s="85" t="n">
        <f aca="false">SUM(L48:L49)</f>
        <v>0</v>
      </c>
      <c r="M47" s="85" t="n">
        <f aca="false">SUM(M48:M49)</f>
        <v>0</v>
      </c>
      <c r="N47" s="58"/>
      <c r="O47" s="93"/>
    </row>
    <row r="48" s="13" customFormat="true" ht="12.75" hidden="false" customHeight="false" outlineLevel="0" collapsed="false">
      <c r="A48" s="37"/>
      <c r="B48" s="125" t="s">
        <v>64</v>
      </c>
      <c r="C48" s="126"/>
      <c r="D48" s="122"/>
      <c r="E48" s="70" t="n">
        <f aca="false">'[1]9'!$C$74</f>
        <v>3</v>
      </c>
      <c r="F48" s="70" t="n">
        <f aca="false">'[1]9'!$D$74</f>
        <v>2</v>
      </c>
      <c r="G48" s="70" t="n">
        <f aca="false">'[1]9'!$E$74</f>
        <v>1</v>
      </c>
      <c r="H48" s="71" t="n">
        <f aca="false">'[1]9'!$F$74</f>
        <v>0</v>
      </c>
      <c r="I48" s="70" t="n">
        <f aca="false">'[1]9'!$G$74</f>
        <v>0</v>
      </c>
      <c r="J48" s="72" t="n">
        <f aca="false">'[1]9'!$H$74</f>
        <v>0</v>
      </c>
      <c r="K48" s="70" t="n">
        <f aca="false">'[1]9'!$P$74</f>
        <v>0</v>
      </c>
      <c r="L48" s="70" t="n">
        <f aca="false">'[1]9'!$Y$74</f>
        <v>0</v>
      </c>
      <c r="M48" s="70" t="n">
        <f aca="false">'[1]9'!$AA$74</f>
        <v>0</v>
      </c>
      <c r="N48" s="127"/>
      <c r="O48" s="93"/>
    </row>
    <row r="49" s="13" customFormat="true" ht="12.75" hidden="false" customHeight="false" outlineLevel="0" collapsed="false">
      <c r="A49" s="37"/>
      <c r="B49" s="125" t="s">
        <v>66</v>
      </c>
      <c r="C49" s="126"/>
      <c r="D49" s="128"/>
      <c r="E49" s="80" t="n">
        <f aca="false">'[1]9'!$C$75</f>
        <v>0</v>
      </c>
      <c r="F49" s="80" t="n">
        <f aca="false">'[1]9'!$D$75</f>
        <v>0</v>
      </c>
      <c r="G49" s="80" t="n">
        <f aca="false">'[1]9'!$E$75</f>
        <v>0</v>
      </c>
      <c r="H49" s="81" t="n">
        <f aca="false">'[1]9'!$F$75</f>
        <v>0</v>
      </c>
      <c r="I49" s="80" t="n">
        <f aca="false">'[1]9'!$G$75</f>
        <v>0</v>
      </c>
      <c r="J49" s="82" t="n">
        <f aca="false">'[1]9'!$H$75</f>
        <v>0</v>
      </c>
      <c r="K49" s="80" t="n">
        <f aca="false">'[1]9'!$P$75</f>
        <v>0</v>
      </c>
      <c r="L49" s="80" t="n">
        <f aca="false">'[1]9'!$Y$75</f>
        <v>0</v>
      </c>
      <c r="M49" s="80" t="n">
        <f aca="false">'[1]9'!$AA$75</f>
        <v>0</v>
      </c>
      <c r="N49" s="103"/>
      <c r="O49" s="93"/>
    </row>
    <row r="50" s="13" customFormat="true" ht="5.1" hidden="false" customHeight="true" outlineLevel="0" collapsed="false">
      <c r="A50" s="37"/>
      <c r="B50" s="55"/>
      <c r="C50" s="128"/>
      <c r="D50" s="131"/>
      <c r="E50" s="101"/>
      <c r="F50" s="101"/>
      <c r="G50" s="101"/>
      <c r="H50" s="102"/>
      <c r="I50" s="101"/>
      <c r="J50" s="103"/>
      <c r="K50" s="101"/>
      <c r="L50" s="101"/>
      <c r="M50" s="101"/>
      <c r="N50" s="101"/>
      <c r="O50" s="100"/>
    </row>
    <row r="51" s="36" customFormat="true" ht="12.75" hidden="false" customHeight="false" outlineLevel="0" collapsed="false">
      <c r="A51" s="56"/>
      <c r="B51" s="57" t="s">
        <v>109</v>
      </c>
      <c r="C51" s="57"/>
      <c r="D51" s="132"/>
      <c r="E51" s="64" t="n">
        <f aca="false">E52+E59+E62+E63+E64+E72+E73</f>
        <v>594</v>
      </c>
      <c r="F51" s="64" t="n">
        <f aca="false">F52+F59+F62+F63+F64+F72+F73</f>
        <v>3025</v>
      </c>
      <c r="G51" s="64" t="n">
        <f aca="false">G52+G59+G62+G63+G64+G72+G73</f>
        <v>3439</v>
      </c>
      <c r="H51" s="65" t="n">
        <f aca="false">H52+H59+H62+H63+H64+H72+H73</f>
        <v>1170</v>
      </c>
      <c r="I51" s="64" t="n">
        <f aca="false">I52+I59+I62+I63+I64+I72+I73</f>
        <v>1860</v>
      </c>
      <c r="J51" s="66" t="n">
        <f aca="false">J52+J59+J62+J63+J64+J72+J73</f>
        <v>1934</v>
      </c>
      <c r="K51" s="64" t="n">
        <f aca="false">K52+K59+K62+K63+K64+K72+K73</f>
        <v>1306</v>
      </c>
      <c r="L51" s="64" t="n">
        <f aca="false">L52+L59+L62+L63+L64+L72+L73</f>
        <v>1527</v>
      </c>
      <c r="M51" s="64" t="n">
        <f aca="false">M52+M59+M62+M63+M64+M72+M73</f>
        <v>2031</v>
      </c>
      <c r="N51" s="121"/>
      <c r="O51" s="121"/>
      <c r="P51" s="121"/>
      <c r="Q51" s="121"/>
      <c r="R51" s="121"/>
    </row>
    <row r="52" s="13" customFormat="true" ht="12.75" hidden="false" customHeight="false" outlineLevel="0" collapsed="false">
      <c r="A52" s="37"/>
      <c r="B52" s="55" t="s">
        <v>35</v>
      </c>
      <c r="C52" s="122"/>
      <c r="D52" s="123"/>
      <c r="E52" s="70" t="n">
        <f aca="false">E53+E56</f>
        <v>0</v>
      </c>
      <c r="F52" s="70" t="n">
        <f aca="false">F53+F56</f>
        <v>0</v>
      </c>
      <c r="G52" s="70" t="n">
        <f aca="false">G53+G56</f>
        <v>0</v>
      </c>
      <c r="H52" s="71" t="n">
        <f aca="false">H53+H56</f>
        <v>0</v>
      </c>
      <c r="I52" s="70" t="n">
        <f aca="false">I53+I56</f>
        <v>0</v>
      </c>
      <c r="J52" s="72" t="n">
        <f aca="false">J53+J56</f>
        <v>0</v>
      </c>
      <c r="K52" s="70" t="n">
        <f aca="false">K53+K56</f>
        <v>0</v>
      </c>
      <c r="L52" s="70" t="n">
        <f aca="false">L53+L56</f>
        <v>0</v>
      </c>
      <c r="M52" s="70" t="n">
        <f aca="false">M53+M56</f>
        <v>0</v>
      </c>
      <c r="N52" s="124"/>
      <c r="O52" s="92"/>
    </row>
    <row r="53" s="13" customFormat="true" ht="12.75" hidden="false" customHeight="false" outlineLevel="0" collapsed="false">
      <c r="A53" s="37"/>
      <c r="B53" s="125" t="s">
        <v>110</v>
      </c>
      <c r="C53" s="126"/>
      <c r="D53" s="131"/>
      <c r="E53" s="80" t="n">
        <f aca="false">SUM(E54:E55)</f>
        <v>0</v>
      </c>
      <c r="F53" s="80" t="n">
        <f aca="false">SUM(F54:F55)</f>
        <v>0</v>
      </c>
      <c r="G53" s="80" t="n">
        <f aca="false">SUM(G54:G55)</f>
        <v>0</v>
      </c>
      <c r="H53" s="81" t="n">
        <f aca="false">SUM(H54:H55)</f>
        <v>0</v>
      </c>
      <c r="I53" s="80" t="n">
        <f aca="false">SUM(I54:I55)</f>
        <v>0</v>
      </c>
      <c r="J53" s="82" t="n">
        <f aca="false">SUM(J54:J55)</f>
        <v>0</v>
      </c>
      <c r="K53" s="80" t="n">
        <f aca="false">SUM(K54:K55)</f>
        <v>0</v>
      </c>
      <c r="L53" s="80" t="n">
        <f aca="false">SUM(L54:L55)</f>
        <v>0</v>
      </c>
      <c r="M53" s="80" t="n">
        <f aca="false">SUM(M54:M55)</f>
        <v>0</v>
      </c>
      <c r="N53" s="101"/>
      <c r="O53" s="93"/>
    </row>
    <row r="54" s="13" customFormat="true" ht="12.75" hidden="false" customHeight="false" outlineLevel="0" collapsed="false">
      <c r="A54" s="37"/>
      <c r="B54" s="133" t="s">
        <v>111</v>
      </c>
      <c r="C54" s="126"/>
      <c r="D54" s="122"/>
      <c r="E54" s="70" t="n">
        <f aca="false">'[1]9'!$C$79</f>
        <v>0</v>
      </c>
      <c r="F54" s="70" t="n">
        <f aca="false">'[1]9'!$D$79</f>
        <v>0</v>
      </c>
      <c r="G54" s="70" t="n">
        <f aca="false">'[1]9'!$E$79</f>
        <v>0</v>
      </c>
      <c r="H54" s="71" t="n">
        <f aca="false">'[1]9'!$F$79</f>
        <v>0</v>
      </c>
      <c r="I54" s="70" t="n">
        <f aca="false">'[1]9'!$G$79</f>
        <v>0</v>
      </c>
      <c r="J54" s="72" t="n">
        <f aca="false">'[1]9'!$H$79</f>
        <v>0</v>
      </c>
      <c r="K54" s="70" t="n">
        <f aca="false">'[1]9'!$P$79</f>
        <v>0</v>
      </c>
      <c r="L54" s="70" t="n">
        <f aca="false">'[1]9'!$Y$79</f>
        <v>0</v>
      </c>
      <c r="M54" s="70" t="n">
        <f aca="false">'[1]9'!$AA$79</f>
        <v>0</v>
      </c>
      <c r="N54" s="127"/>
      <c r="O54" s="93"/>
    </row>
    <row r="55" s="13" customFormat="true" ht="12.75" hidden="false" customHeight="false" outlineLevel="0" collapsed="false">
      <c r="A55" s="37"/>
      <c r="B55" s="133" t="s">
        <v>112</v>
      </c>
      <c r="C55" s="126"/>
      <c r="D55" s="128"/>
      <c r="E55" s="80" t="n">
        <f aca="false">'[1]9'!$C$80</f>
        <v>0</v>
      </c>
      <c r="F55" s="80" t="n">
        <f aca="false">'[1]9'!$D$80</f>
        <v>0</v>
      </c>
      <c r="G55" s="80" t="n">
        <f aca="false">'[1]9'!$E$80</f>
        <v>0</v>
      </c>
      <c r="H55" s="81" t="n">
        <f aca="false">'[1]9'!$F$80</f>
        <v>0</v>
      </c>
      <c r="I55" s="80" t="n">
        <f aca="false">'[1]9'!$G$80</f>
        <v>0</v>
      </c>
      <c r="J55" s="82" t="n">
        <f aca="false">'[1]9'!$H$80</f>
        <v>0</v>
      </c>
      <c r="K55" s="80" t="n">
        <f aca="false">'[1]9'!$P$80</f>
        <v>0</v>
      </c>
      <c r="L55" s="80" t="n">
        <f aca="false">'[1]9'!$Y$80</f>
        <v>0</v>
      </c>
      <c r="M55" s="80" t="n">
        <f aca="false">'[1]9'!$AA$80</f>
        <v>0</v>
      </c>
      <c r="N55" s="103"/>
      <c r="O55" s="93"/>
    </row>
    <row r="56" s="13" customFormat="true" ht="12.75" hidden="false" customHeight="false" outlineLevel="0" collapsed="false">
      <c r="A56" s="37"/>
      <c r="B56" s="125" t="s">
        <v>113</v>
      </c>
      <c r="C56" s="126"/>
      <c r="D56" s="123"/>
      <c r="E56" s="85" t="n">
        <f aca="false">SUM(E57:E58)</f>
        <v>0</v>
      </c>
      <c r="F56" s="85" t="n">
        <f aca="false">SUM(F57:F58)</f>
        <v>0</v>
      </c>
      <c r="G56" s="85" t="n">
        <f aca="false">SUM(G57:G58)</f>
        <v>0</v>
      </c>
      <c r="H56" s="86" t="n">
        <f aca="false">SUM(H57:H58)</f>
        <v>0</v>
      </c>
      <c r="I56" s="85" t="n">
        <f aca="false">SUM(I57:I58)</f>
        <v>0</v>
      </c>
      <c r="J56" s="87" t="n">
        <f aca="false">SUM(J57:J58)</f>
        <v>0</v>
      </c>
      <c r="K56" s="85" t="n">
        <f aca="false">SUM(K57:K58)</f>
        <v>0</v>
      </c>
      <c r="L56" s="85" t="n">
        <f aca="false">SUM(L57:L58)</f>
        <v>0</v>
      </c>
      <c r="M56" s="85" t="n">
        <f aca="false">SUM(M57:M58)</f>
        <v>0</v>
      </c>
      <c r="N56" s="124"/>
      <c r="O56" s="93"/>
    </row>
    <row r="57" s="13" customFormat="true" ht="12.75" hidden="false" customHeight="false" outlineLevel="0" collapsed="false">
      <c r="A57" s="37"/>
      <c r="B57" s="133" t="s">
        <v>113</v>
      </c>
      <c r="C57" s="126"/>
      <c r="D57" s="122"/>
      <c r="E57" s="70" t="n">
        <f aca="false">'[1]9'!$C$82</f>
        <v>0</v>
      </c>
      <c r="F57" s="70" t="n">
        <f aca="false">'[1]9'!$D$82</f>
        <v>0</v>
      </c>
      <c r="G57" s="70" t="n">
        <f aca="false">'[1]9'!$E$82</f>
        <v>0</v>
      </c>
      <c r="H57" s="71" t="n">
        <f aca="false">'[1]9'!$F$82</f>
        <v>0</v>
      </c>
      <c r="I57" s="70" t="n">
        <f aca="false">'[1]9'!$G$82</f>
        <v>0</v>
      </c>
      <c r="J57" s="72" t="n">
        <f aca="false">'[1]9'!$H$82</f>
        <v>0</v>
      </c>
      <c r="K57" s="70" t="n">
        <f aca="false">'[1]9'!$P$82</f>
        <v>0</v>
      </c>
      <c r="L57" s="70" t="n">
        <f aca="false">'[1]9'!$Y$82</f>
        <v>0</v>
      </c>
      <c r="M57" s="70" t="n">
        <f aca="false">'[1]9'!$AA$82</f>
        <v>0</v>
      </c>
      <c r="N57" s="127"/>
      <c r="O57" s="93"/>
    </row>
    <row r="58" s="13" customFormat="true" ht="12.75" hidden="false" customHeight="false" outlineLevel="0" collapsed="false">
      <c r="A58" s="37"/>
      <c r="B58" s="133" t="s">
        <v>114</v>
      </c>
      <c r="C58" s="126"/>
      <c r="D58" s="128"/>
      <c r="E58" s="80" t="n">
        <f aca="false">'[1]9'!$C$83</f>
        <v>0</v>
      </c>
      <c r="F58" s="80" t="n">
        <f aca="false">'[1]9'!$D$83</f>
        <v>0</v>
      </c>
      <c r="G58" s="80" t="n">
        <f aca="false">'[1]9'!$E$83</f>
        <v>0</v>
      </c>
      <c r="H58" s="81" t="n">
        <f aca="false">'[1]9'!$F$83</f>
        <v>0</v>
      </c>
      <c r="I58" s="80" t="n">
        <f aca="false">'[1]9'!$G$83</f>
        <v>0</v>
      </c>
      <c r="J58" s="82" t="n">
        <f aca="false">'[1]9'!$H$83</f>
        <v>0</v>
      </c>
      <c r="K58" s="80" t="n">
        <f aca="false">'[1]9'!$P$83</f>
        <v>0</v>
      </c>
      <c r="L58" s="80" t="n">
        <f aca="false">'[1]9'!$Y$83</f>
        <v>0</v>
      </c>
      <c r="M58" s="80" t="n">
        <f aca="false">'[1]9'!$AA$83</f>
        <v>0</v>
      </c>
      <c r="N58" s="103"/>
      <c r="O58" s="93"/>
    </row>
    <row r="59" s="13" customFormat="true" ht="12.75" hidden="false" customHeight="false" outlineLevel="0" collapsed="false">
      <c r="A59" s="37"/>
      <c r="B59" s="55" t="s">
        <v>36</v>
      </c>
      <c r="C59" s="126"/>
      <c r="D59" s="129"/>
      <c r="E59" s="85" t="n">
        <f aca="false">SUM(E60:E61)</f>
        <v>0</v>
      </c>
      <c r="F59" s="85" t="n">
        <f aca="false">SUM(F60:F61)</f>
        <v>0</v>
      </c>
      <c r="G59" s="85" t="n">
        <f aca="false">SUM(G60:G61)</f>
        <v>0</v>
      </c>
      <c r="H59" s="86" t="n">
        <f aca="false">SUM(H60:H61)</f>
        <v>0</v>
      </c>
      <c r="I59" s="85" t="n">
        <f aca="false">SUM(I60:I61)</f>
        <v>0</v>
      </c>
      <c r="J59" s="87" t="n">
        <f aca="false">SUM(J60:J61)</f>
        <v>0</v>
      </c>
      <c r="K59" s="85" t="n">
        <f aca="false">SUM(K60:K61)</f>
        <v>0</v>
      </c>
      <c r="L59" s="85" t="n">
        <f aca="false">SUM(L60:L61)</f>
        <v>0</v>
      </c>
      <c r="M59" s="85" t="n">
        <f aca="false">SUM(M60:M61)</f>
        <v>0</v>
      </c>
      <c r="N59" s="58"/>
      <c r="O59" s="93"/>
    </row>
    <row r="60" s="13" customFormat="true" ht="12.75" hidden="false" customHeight="false" outlineLevel="0" collapsed="false">
      <c r="A60" s="37"/>
      <c r="B60" s="125" t="s">
        <v>115</v>
      </c>
      <c r="C60" s="126"/>
      <c r="D60" s="122"/>
      <c r="E60" s="70" t="n">
        <f aca="false">'[1]9'!$C$85</f>
        <v>0</v>
      </c>
      <c r="F60" s="70" t="n">
        <f aca="false">'[1]9'!$D$85</f>
        <v>0</v>
      </c>
      <c r="G60" s="70" t="n">
        <f aca="false">'[1]9'!$E$85</f>
        <v>0</v>
      </c>
      <c r="H60" s="71" t="n">
        <f aca="false">'[1]9'!$F$85</f>
        <v>0</v>
      </c>
      <c r="I60" s="70" t="n">
        <f aca="false">'[1]9'!$G$85</f>
        <v>0</v>
      </c>
      <c r="J60" s="72" t="n">
        <f aca="false">'[1]9'!$H$85</f>
        <v>0</v>
      </c>
      <c r="K60" s="70" t="n">
        <f aca="false">'[1]9'!$P$85</f>
        <v>0</v>
      </c>
      <c r="L60" s="70" t="n">
        <f aca="false">'[1]9'!$Y$85</f>
        <v>0</v>
      </c>
      <c r="M60" s="70" t="n">
        <f aca="false">'[1]9'!$AA$85</f>
        <v>0</v>
      </c>
      <c r="N60" s="127"/>
      <c r="O60" s="93"/>
    </row>
    <row r="61" s="13" customFormat="true" ht="12.75" hidden="false" customHeight="false" outlineLevel="0" collapsed="false">
      <c r="A61" s="37"/>
      <c r="B61" s="125" t="s">
        <v>116</v>
      </c>
      <c r="C61" s="126"/>
      <c r="D61" s="128"/>
      <c r="E61" s="80" t="n">
        <f aca="false">'[1]9'!$C$86</f>
        <v>0</v>
      </c>
      <c r="F61" s="80" t="n">
        <f aca="false">'[1]9'!$D$86</f>
        <v>0</v>
      </c>
      <c r="G61" s="80" t="n">
        <f aca="false">'[1]9'!$E$86</f>
        <v>0</v>
      </c>
      <c r="H61" s="81" t="n">
        <f aca="false">'[1]9'!$F$86</f>
        <v>0</v>
      </c>
      <c r="I61" s="80" t="n">
        <f aca="false">'[1]9'!$G$86</f>
        <v>0</v>
      </c>
      <c r="J61" s="82" t="n">
        <f aca="false">'[1]9'!$H$86</f>
        <v>0</v>
      </c>
      <c r="K61" s="80" t="n">
        <f aca="false">'[1]9'!$P$86</f>
        <v>0</v>
      </c>
      <c r="L61" s="80" t="n">
        <f aca="false">'[1]9'!$Y$86</f>
        <v>0</v>
      </c>
      <c r="M61" s="80" t="n">
        <f aca="false">'[1]9'!$AA$86</f>
        <v>0</v>
      </c>
      <c r="N61" s="103"/>
      <c r="O61" s="93"/>
    </row>
    <row r="62" s="13" customFormat="true" ht="12.75" hidden="false" customHeight="false" outlineLevel="0" collapsed="false">
      <c r="A62" s="37"/>
      <c r="B62" s="55" t="s">
        <v>37</v>
      </c>
      <c r="C62" s="126"/>
      <c r="D62" s="129"/>
      <c r="E62" s="75" t="n">
        <f aca="false">'[1]9'!$C$87</f>
        <v>0</v>
      </c>
      <c r="F62" s="75" t="n">
        <f aca="false">'[1]9'!$D$87</f>
        <v>0</v>
      </c>
      <c r="G62" s="75" t="n">
        <f aca="false">'[1]9'!$E$87</f>
        <v>0</v>
      </c>
      <c r="H62" s="76" t="n">
        <f aca="false">'[1]9'!$F$87</f>
        <v>0</v>
      </c>
      <c r="I62" s="75" t="n">
        <f aca="false">'[1]9'!$G$87</f>
        <v>0</v>
      </c>
      <c r="J62" s="77" t="n">
        <f aca="false">'[1]9'!$H$87</f>
        <v>0</v>
      </c>
      <c r="K62" s="75" t="n">
        <f aca="false">'[1]9'!$P$87</f>
        <v>0</v>
      </c>
      <c r="L62" s="75" t="n">
        <f aca="false">'[1]9'!$Y$87</f>
        <v>0</v>
      </c>
      <c r="M62" s="75" t="n">
        <f aca="false">'[1]9'!$AA$87</f>
        <v>0</v>
      </c>
      <c r="N62" s="58"/>
      <c r="O62" s="93"/>
    </row>
    <row r="63" s="36" customFormat="true" ht="12.75" hidden="false" customHeight="false" outlineLevel="0" collapsed="false">
      <c r="A63" s="56"/>
      <c r="B63" s="55" t="s">
        <v>38</v>
      </c>
      <c r="C63" s="134"/>
      <c r="D63" s="132"/>
      <c r="E63" s="75" t="n">
        <f aca="false">'[1]9'!$C$88</f>
        <v>0</v>
      </c>
      <c r="F63" s="75" t="n">
        <f aca="false">'[1]9'!$D$88</f>
        <v>0</v>
      </c>
      <c r="G63" s="75" t="n">
        <f aca="false">'[1]9'!$E$88</f>
        <v>0</v>
      </c>
      <c r="H63" s="76" t="n">
        <f aca="false">'[1]9'!$F$88</f>
        <v>0</v>
      </c>
      <c r="I63" s="75" t="n">
        <f aca="false">'[1]9'!$G$88</f>
        <v>0</v>
      </c>
      <c r="J63" s="77" t="n">
        <f aca="false">'[1]9'!$H$88</f>
        <v>0</v>
      </c>
      <c r="K63" s="75" t="n">
        <f aca="false">'[1]9'!$P$88</f>
        <v>0</v>
      </c>
      <c r="L63" s="75" t="n">
        <f aca="false">'[1]9'!$Y$88</f>
        <v>0</v>
      </c>
      <c r="M63" s="75" t="n">
        <f aca="false">'[1]9'!$AA$88</f>
        <v>0</v>
      </c>
      <c r="N63" s="9"/>
      <c r="O63" s="110"/>
    </row>
    <row r="64" s="13" customFormat="true" ht="12.75" hidden="false" customHeight="false" outlineLevel="0" collapsed="false">
      <c r="A64" s="20"/>
      <c r="B64" s="55" t="s">
        <v>39</v>
      </c>
      <c r="C64" s="126"/>
      <c r="D64" s="131"/>
      <c r="E64" s="80" t="n">
        <f aca="false">E65+E68</f>
        <v>0</v>
      </c>
      <c r="F64" s="80" t="n">
        <f aca="false">F65+F68</f>
        <v>0</v>
      </c>
      <c r="G64" s="80" t="n">
        <f aca="false">G65+G68</f>
        <v>0</v>
      </c>
      <c r="H64" s="81" t="n">
        <f aca="false">H65+H68</f>
        <v>0</v>
      </c>
      <c r="I64" s="80" t="n">
        <f aca="false">I65+I68</f>
        <v>0</v>
      </c>
      <c r="J64" s="82" t="n">
        <f aca="false">J65+J68</f>
        <v>0</v>
      </c>
      <c r="K64" s="80" t="n">
        <f aca="false">K65+K68</f>
        <v>0</v>
      </c>
      <c r="L64" s="80" t="n">
        <f aca="false">L65+L68</f>
        <v>0</v>
      </c>
      <c r="M64" s="80" t="n">
        <f aca="false">M65+M68</f>
        <v>0</v>
      </c>
      <c r="N64" s="58"/>
      <c r="O64" s="93"/>
    </row>
    <row r="65" s="13" customFormat="true" ht="12.75" hidden="false" customHeight="false" outlineLevel="0" collapsed="false">
      <c r="A65" s="20"/>
      <c r="B65" s="125" t="s">
        <v>117</v>
      </c>
      <c r="C65" s="126"/>
      <c r="D65" s="122"/>
      <c r="E65" s="85" t="n">
        <f aca="false">SUM(E66:E67)</f>
        <v>0</v>
      </c>
      <c r="F65" s="85" t="n">
        <f aca="false">SUM(F66:F67)</f>
        <v>0</v>
      </c>
      <c r="G65" s="85" t="n">
        <f aca="false">SUM(G66:G67)</f>
        <v>0</v>
      </c>
      <c r="H65" s="86" t="n">
        <f aca="false">SUM(H66:H67)</f>
        <v>0</v>
      </c>
      <c r="I65" s="85" t="n">
        <f aca="false">SUM(I66:I67)</f>
        <v>0</v>
      </c>
      <c r="J65" s="87" t="n">
        <f aca="false">SUM(J66:J67)</f>
        <v>0</v>
      </c>
      <c r="K65" s="85" t="n">
        <f aca="false">SUM(K66:K67)</f>
        <v>0</v>
      </c>
      <c r="L65" s="85" t="n">
        <f aca="false">SUM(L66:L67)</f>
        <v>0</v>
      </c>
      <c r="M65" s="85" t="n">
        <f aca="false">SUM(M66:M67)</f>
        <v>0</v>
      </c>
      <c r="N65" s="127"/>
      <c r="O65" s="93"/>
    </row>
    <row r="66" s="13" customFormat="true" ht="12.75" hidden="false" customHeight="false" outlineLevel="0" collapsed="false">
      <c r="A66" s="20"/>
      <c r="B66" s="133" t="s">
        <v>118</v>
      </c>
      <c r="C66" s="126"/>
      <c r="D66" s="126"/>
      <c r="E66" s="71" t="n">
        <f aca="false">'[1]9'!$C$91</f>
        <v>0</v>
      </c>
      <c r="F66" s="70" t="n">
        <f aca="false">'[1]9'!$D$91</f>
        <v>0</v>
      </c>
      <c r="G66" s="70" t="n">
        <f aca="false">'[1]9'!$E$91</f>
        <v>0</v>
      </c>
      <c r="H66" s="71" t="n">
        <f aca="false">'[1]9'!$F$91</f>
        <v>0</v>
      </c>
      <c r="I66" s="70" t="n">
        <f aca="false">'[1]9'!$G$91</f>
        <v>0</v>
      </c>
      <c r="J66" s="72" t="n">
        <f aca="false">'[1]9'!$H$91</f>
        <v>0</v>
      </c>
      <c r="K66" s="70" t="n">
        <f aca="false">'[1]9'!$P$91</f>
        <v>0</v>
      </c>
      <c r="L66" s="70" t="n">
        <f aca="false">'[1]9'!$Y$91</f>
        <v>0</v>
      </c>
      <c r="M66" s="72" t="n">
        <f aca="false">'[1]9'!$AA$91</f>
        <v>0</v>
      </c>
      <c r="N66" s="60"/>
      <c r="O66" s="93"/>
    </row>
    <row r="67" s="13" customFormat="true" ht="12.75" hidden="false" customHeight="false" outlineLevel="0" collapsed="false">
      <c r="A67" s="20"/>
      <c r="B67" s="133" t="s">
        <v>119</v>
      </c>
      <c r="C67" s="126"/>
      <c r="D67" s="126"/>
      <c r="E67" s="81" t="n">
        <f aca="false">'[1]9'!$C$92</f>
        <v>0</v>
      </c>
      <c r="F67" s="80" t="n">
        <f aca="false">'[1]9'!$D$92</f>
        <v>0</v>
      </c>
      <c r="G67" s="80" t="n">
        <f aca="false">'[1]9'!$E$92</f>
        <v>0</v>
      </c>
      <c r="H67" s="81" t="n">
        <f aca="false">'[1]9'!$F$92</f>
        <v>0</v>
      </c>
      <c r="I67" s="80" t="n">
        <f aca="false">'[1]9'!$G$92</f>
        <v>0</v>
      </c>
      <c r="J67" s="82" t="n">
        <f aca="false">'[1]9'!$H$92</f>
        <v>0</v>
      </c>
      <c r="K67" s="80" t="n">
        <f aca="false">'[1]9'!$P$92</f>
        <v>0</v>
      </c>
      <c r="L67" s="80" t="n">
        <f aca="false">'[1]9'!$Y$92</f>
        <v>0</v>
      </c>
      <c r="M67" s="82" t="n">
        <f aca="false">'[1]9'!$AA$92</f>
        <v>0</v>
      </c>
      <c r="N67" s="60"/>
      <c r="O67" s="93"/>
    </row>
    <row r="68" s="13" customFormat="true" ht="12.75" hidden="false" customHeight="false" outlineLevel="0" collapsed="false">
      <c r="A68" s="20"/>
      <c r="B68" s="125" t="s">
        <v>120</v>
      </c>
      <c r="C68" s="126"/>
      <c r="D68" s="126"/>
      <c r="E68" s="75" t="n">
        <f aca="false">SUM(E69:E70)</f>
        <v>0</v>
      </c>
      <c r="F68" s="75" t="n">
        <f aca="false">SUM(F69:F70)</f>
        <v>0</v>
      </c>
      <c r="G68" s="75" t="n">
        <f aca="false">SUM(G69:G70)</f>
        <v>0</v>
      </c>
      <c r="H68" s="76" t="n">
        <f aca="false">SUM(H69:H70)</f>
        <v>0</v>
      </c>
      <c r="I68" s="75" t="n">
        <f aca="false">SUM(I69:I70)</f>
        <v>0</v>
      </c>
      <c r="J68" s="77" t="n">
        <f aca="false">SUM(J69:J70)</f>
        <v>0</v>
      </c>
      <c r="K68" s="75" t="n">
        <f aca="false">SUM(K69:K70)</f>
        <v>0</v>
      </c>
      <c r="L68" s="75" t="n">
        <f aca="false">SUM(L69:L70)</f>
        <v>0</v>
      </c>
      <c r="M68" s="75" t="n">
        <f aca="false">SUM(M69:M70)</f>
        <v>0</v>
      </c>
      <c r="N68" s="60"/>
      <c r="O68" s="93"/>
    </row>
    <row r="69" s="13" customFormat="true" ht="12.75" hidden="false" customHeight="false" outlineLevel="0" collapsed="false">
      <c r="A69" s="20"/>
      <c r="B69" s="133" t="s">
        <v>118</v>
      </c>
      <c r="C69" s="126"/>
      <c r="D69" s="126"/>
      <c r="E69" s="71" t="n">
        <f aca="false">'[1]9'!$C$94</f>
        <v>0</v>
      </c>
      <c r="F69" s="70" t="n">
        <f aca="false">'[1]9'!$D$94</f>
        <v>0</v>
      </c>
      <c r="G69" s="70" t="n">
        <f aca="false">'[1]9'!$E$94</f>
        <v>0</v>
      </c>
      <c r="H69" s="71" t="n">
        <f aca="false">'[1]9'!$F$94</f>
        <v>0</v>
      </c>
      <c r="I69" s="70" t="n">
        <f aca="false">'[1]9'!$G$94</f>
        <v>0</v>
      </c>
      <c r="J69" s="72" t="n">
        <f aca="false">'[1]9'!$H$94</f>
        <v>0</v>
      </c>
      <c r="K69" s="70" t="n">
        <f aca="false">'[1]9'!$P$94</f>
        <v>0</v>
      </c>
      <c r="L69" s="70" t="n">
        <f aca="false">'[1]9'!$Y$94</f>
        <v>0</v>
      </c>
      <c r="M69" s="72" t="n">
        <f aca="false">'[1]9'!$AA$94</f>
        <v>0</v>
      </c>
      <c r="N69" s="60"/>
      <c r="O69" s="93"/>
    </row>
    <row r="70" s="13" customFormat="true" ht="12.75" hidden="false" customHeight="false" outlineLevel="0" collapsed="false">
      <c r="A70" s="20"/>
      <c r="B70" s="133" t="s">
        <v>119</v>
      </c>
      <c r="C70" s="126"/>
      <c r="D70" s="126"/>
      <c r="E70" s="81" t="n">
        <f aca="false">'[1]9'!$C$95</f>
        <v>0</v>
      </c>
      <c r="F70" s="80" t="n">
        <f aca="false">'[1]9'!$D$95</f>
        <v>0</v>
      </c>
      <c r="G70" s="80" t="n">
        <f aca="false">'[1]9'!$E$95</f>
        <v>0</v>
      </c>
      <c r="H70" s="81" t="n">
        <f aca="false">'[1]9'!$F$95</f>
        <v>0</v>
      </c>
      <c r="I70" s="80" t="n">
        <f aca="false">'[1]9'!$G$95</f>
        <v>0</v>
      </c>
      <c r="J70" s="82" t="n">
        <f aca="false">'[1]9'!$H$95</f>
        <v>0</v>
      </c>
      <c r="K70" s="80" t="n">
        <f aca="false">'[1]9'!$P$95</f>
        <v>0</v>
      </c>
      <c r="L70" s="80" t="n">
        <f aca="false">'[1]9'!$Y$95</f>
        <v>0</v>
      </c>
      <c r="M70" s="82" t="n">
        <f aca="false">'[1]9'!$AA$95</f>
        <v>0</v>
      </c>
      <c r="N70" s="60"/>
      <c r="O70" s="93"/>
    </row>
    <row r="71" s="13" customFormat="true" ht="5.1" hidden="false" customHeight="true" outlineLevel="0" collapsed="false">
      <c r="A71" s="20"/>
      <c r="B71" s="133"/>
      <c r="C71" s="126"/>
      <c r="D71" s="128"/>
      <c r="E71" s="101"/>
      <c r="F71" s="101"/>
      <c r="G71" s="101"/>
      <c r="H71" s="102"/>
      <c r="I71" s="101"/>
      <c r="J71" s="103"/>
      <c r="K71" s="101"/>
      <c r="L71" s="101"/>
      <c r="M71" s="101"/>
      <c r="N71" s="103"/>
      <c r="O71" s="93"/>
    </row>
    <row r="72" s="13" customFormat="true" ht="12.75" hidden="false" customHeight="false" outlineLevel="0" collapsed="false">
      <c r="A72" s="37"/>
      <c r="B72" s="55" t="s">
        <v>40</v>
      </c>
      <c r="C72" s="126"/>
      <c r="D72" s="129"/>
      <c r="E72" s="75" t="n">
        <f aca="false">'[1]9'!$C$96</f>
        <v>0</v>
      </c>
      <c r="F72" s="75" t="n">
        <f aca="false">'[1]9'!$D$96</f>
        <v>0</v>
      </c>
      <c r="G72" s="75" t="n">
        <f aca="false">'[1]9'!$E$96</f>
        <v>0</v>
      </c>
      <c r="H72" s="76" t="n">
        <f aca="false">'[1]9'!$F$96</f>
        <v>0</v>
      </c>
      <c r="I72" s="75" t="n">
        <f aca="false">'[1]9'!$G$96</f>
        <v>0</v>
      </c>
      <c r="J72" s="77" t="n">
        <f aca="false">'[1]9'!$H$96</f>
        <v>0</v>
      </c>
      <c r="K72" s="75" t="n">
        <f aca="false">'[1]9'!$P$96</f>
        <v>0</v>
      </c>
      <c r="L72" s="75" t="n">
        <f aca="false">'[1]9'!$Y$96</f>
        <v>0</v>
      </c>
      <c r="M72" s="75" t="n">
        <f aca="false">'[1]9'!$AA$96</f>
        <v>0</v>
      </c>
      <c r="N72" s="58"/>
      <c r="O72" s="93"/>
    </row>
    <row r="73" s="13" customFormat="true" ht="12.75" hidden="false" customHeight="false" outlineLevel="0" collapsed="false">
      <c r="A73" s="37"/>
      <c r="B73" s="55" t="s">
        <v>41</v>
      </c>
      <c r="C73" s="126"/>
      <c r="D73" s="129"/>
      <c r="E73" s="75" t="n">
        <f aca="false">SUM(E74:E75)</f>
        <v>594</v>
      </c>
      <c r="F73" s="75" t="n">
        <f aca="false">SUM(F74:F75)</f>
        <v>3025</v>
      </c>
      <c r="G73" s="75" t="n">
        <f aca="false">SUM(G74:G75)</f>
        <v>3439</v>
      </c>
      <c r="H73" s="76" t="n">
        <f aca="false">SUM(H74:H75)</f>
        <v>1170</v>
      </c>
      <c r="I73" s="75" t="n">
        <f aca="false">SUM(I74:I75)</f>
        <v>1860</v>
      </c>
      <c r="J73" s="77" t="n">
        <f aca="false">SUM(J74:J75)</f>
        <v>1934</v>
      </c>
      <c r="K73" s="75" t="n">
        <f aca="false">SUM(K74:K75)</f>
        <v>1306</v>
      </c>
      <c r="L73" s="75" t="n">
        <f aca="false">SUM(L74:L75)</f>
        <v>1527</v>
      </c>
      <c r="M73" s="75" t="n">
        <f aca="false">SUM(M74:M75)</f>
        <v>2031</v>
      </c>
      <c r="N73" s="58"/>
      <c r="O73" s="93"/>
    </row>
    <row r="74" s="13" customFormat="true" ht="12.75" hidden="false" customHeight="false" outlineLevel="0" collapsed="false">
      <c r="A74" s="37"/>
      <c r="B74" s="125" t="s">
        <v>121</v>
      </c>
      <c r="C74" s="126"/>
      <c r="D74" s="122"/>
      <c r="E74" s="70" t="n">
        <f aca="false">'[1]9'!$C$98</f>
        <v>39</v>
      </c>
      <c r="F74" s="70" t="n">
        <f aca="false">'[1]9'!$D$98</f>
        <v>1224</v>
      </c>
      <c r="G74" s="70" t="n">
        <f aca="false">'[1]9'!$E$98</f>
        <v>1432</v>
      </c>
      <c r="H74" s="71" t="n">
        <f aca="false">'[1]9'!$F$98</f>
        <v>0</v>
      </c>
      <c r="I74" s="70" t="n">
        <f aca="false">'[1]9'!$G$98</f>
        <v>690</v>
      </c>
      <c r="J74" s="72" t="n">
        <f aca="false">'[1]9'!$H$98</f>
        <v>764</v>
      </c>
      <c r="K74" s="70" t="n">
        <f aca="false">'[1]9'!$P$98</f>
        <v>77</v>
      </c>
      <c r="L74" s="70" t="n">
        <f aca="false">'[1]9'!$Y$98</f>
        <v>227</v>
      </c>
      <c r="M74" s="70" t="n">
        <f aca="false">'[1]9'!$AA$98</f>
        <v>658</v>
      </c>
      <c r="N74" s="127"/>
      <c r="O74" s="93"/>
    </row>
    <row r="75" s="13" customFormat="true" ht="12.75" hidden="false" customHeight="false" outlineLevel="0" collapsed="false">
      <c r="A75" s="37"/>
      <c r="B75" s="125" t="s">
        <v>122</v>
      </c>
      <c r="C75" s="126"/>
      <c r="D75" s="128"/>
      <c r="E75" s="80" t="n">
        <f aca="false">'[1]9'!$C$99</f>
        <v>555</v>
      </c>
      <c r="F75" s="80" t="n">
        <f aca="false">'[1]9'!$D$99</f>
        <v>1801</v>
      </c>
      <c r="G75" s="80" t="n">
        <f aca="false">'[1]9'!$E$99</f>
        <v>2007</v>
      </c>
      <c r="H75" s="81" t="n">
        <f aca="false">'[1]9'!$F$99</f>
        <v>1170</v>
      </c>
      <c r="I75" s="80" t="n">
        <f aca="false">'[1]9'!$G$99</f>
        <v>1170</v>
      </c>
      <c r="J75" s="82" t="n">
        <f aca="false">'[1]9'!$H$99</f>
        <v>1170</v>
      </c>
      <c r="K75" s="80" t="n">
        <f aca="false">'[1]9'!$P$99</f>
        <v>1229</v>
      </c>
      <c r="L75" s="80" t="n">
        <f aca="false">'[1]9'!$Y$99</f>
        <v>1300</v>
      </c>
      <c r="M75" s="80" t="n">
        <f aca="false">'[1]9'!$AA$99</f>
        <v>1373</v>
      </c>
      <c r="N75" s="103"/>
      <c r="O75" s="93"/>
    </row>
    <row r="76" s="13" customFormat="true" ht="5.25" hidden="false" customHeight="true" outlineLevel="0" collapsed="false">
      <c r="A76" s="37"/>
      <c r="B76" s="55"/>
      <c r="C76" s="128"/>
      <c r="D76" s="131"/>
      <c r="E76" s="101"/>
      <c r="F76" s="101"/>
      <c r="G76" s="101"/>
      <c r="H76" s="102"/>
      <c r="I76" s="101"/>
      <c r="J76" s="103"/>
      <c r="K76" s="101"/>
      <c r="L76" s="101"/>
      <c r="M76" s="101"/>
      <c r="N76" s="101"/>
      <c r="O76" s="100"/>
    </row>
    <row r="77" s="36" customFormat="true" ht="12.75" hidden="false" customHeight="false" outlineLevel="0" collapsed="false">
      <c r="A77" s="56"/>
      <c r="B77" s="57" t="s">
        <v>42</v>
      </c>
      <c r="C77" s="57"/>
      <c r="D77" s="132"/>
      <c r="E77" s="64" t="n">
        <f aca="false">E78+E81+E84+E85+E86+E87+E88</f>
        <v>6392</v>
      </c>
      <c r="F77" s="64" t="n">
        <f aca="false">F78+F81+F84+F85+F86+F87+F88</f>
        <v>8124</v>
      </c>
      <c r="G77" s="64" t="n">
        <f aca="false">G78+G81+G84+G85+G86+G87+G88</f>
        <v>7922</v>
      </c>
      <c r="H77" s="65" t="n">
        <f aca="false">H78+H81+H84+H85+H86+H87+H88</f>
        <v>8380</v>
      </c>
      <c r="I77" s="64" t="n">
        <f aca="false">I78+I81+I84+I85+I86+I87+I88</f>
        <v>8186</v>
      </c>
      <c r="J77" s="66" t="n">
        <f aca="false">J78+J81+J84+J85+J86+J87+J88</f>
        <v>8186</v>
      </c>
      <c r="K77" s="64" t="n">
        <f aca="false">K78+K81+K84+K85+K86+K87+K88</f>
        <v>6413</v>
      </c>
      <c r="L77" s="64" t="n">
        <f aca="false">L78+L81+L84+L85+L86+L87+L88</f>
        <v>6846</v>
      </c>
      <c r="M77" s="64" t="n">
        <f aca="false">M78+M81+M84+M85+M86+M87+M88</f>
        <v>7230</v>
      </c>
      <c r="N77" s="121"/>
    </row>
    <row r="78" s="13" customFormat="true" ht="12.75" hidden="false" customHeight="false" outlineLevel="0" collapsed="false">
      <c r="A78" s="37"/>
      <c r="B78" s="55" t="s">
        <v>43</v>
      </c>
      <c r="C78" s="122"/>
      <c r="D78" s="123"/>
      <c r="E78" s="85" t="n">
        <f aca="false">SUM(E79:E80)</f>
        <v>0</v>
      </c>
      <c r="F78" s="85" t="n">
        <f aca="false">SUM(F79:F80)</f>
        <v>213</v>
      </c>
      <c r="G78" s="85" t="n">
        <f aca="false">SUM(G79:G80)</f>
        <v>0</v>
      </c>
      <c r="H78" s="86" t="n">
        <f aca="false">SUM(H79:H80)</f>
        <v>0</v>
      </c>
      <c r="I78" s="85" t="n">
        <f aca="false">SUM(I79:I80)</f>
        <v>0</v>
      </c>
      <c r="J78" s="87" t="n">
        <f aca="false">SUM(J79:J80)</f>
        <v>0</v>
      </c>
      <c r="K78" s="85" t="n">
        <f aca="false">SUM(K79:K80)</f>
        <v>0</v>
      </c>
      <c r="L78" s="85" t="n">
        <f aca="false">SUM(L79:L80)</f>
        <v>0</v>
      </c>
      <c r="M78" s="85" t="n">
        <f aca="false">SUM(M79:M80)</f>
        <v>0</v>
      </c>
      <c r="N78" s="124"/>
      <c r="O78" s="92"/>
    </row>
    <row r="79" s="13" customFormat="true" ht="12.75" hidden="false" customHeight="false" outlineLevel="0" collapsed="false">
      <c r="A79" s="37"/>
      <c r="B79" s="125" t="s">
        <v>123</v>
      </c>
      <c r="C79" s="126"/>
      <c r="D79" s="122"/>
      <c r="E79" s="70" t="n">
        <f aca="false">'[1]9'!$C$102</f>
        <v>0</v>
      </c>
      <c r="F79" s="70" t="n">
        <f aca="false">'[1]9'!$D$102</f>
        <v>213</v>
      </c>
      <c r="G79" s="70" t="n">
        <f aca="false">'[1]9'!$E$102</f>
        <v>0</v>
      </c>
      <c r="H79" s="71" t="n">
        <f aca="false">'[1]9'!$F$102</f>
        <v>0</v>
      </c>
      <c r="I79" s="70" t="n">
        <f aca="false">'[1]9'!$G$102</f>
        <v>0</v>
      </c>
      <c r="J79" s="72" t="n">
        <f aca="false">'[1]9'!$H$102</f>
        <v>0</v>
      </c>
      <c r="K79" s="70" t="n">
        <f aca="false">'[1]9'!$P$102</f>
        <v>0</v>
      </c>
      <c r="L79" s="70" t="n">
        <f aca="false">'[1]9'!$Y$102</f>
        <v>0</v>
      </c>
      <c r="M79" s="70" t="n">
        <f aca="false">'[1]9'!$AA$102</f>
        <v>0</v>
      </c>
      <c r="N79" s="127"/>
      <c r="O79" s="93"/>
    </row>
    <row r="80" s="13" customFormat="true" ht="12.75" hidden="false" customHeight="false" outlineLevel="0" collapsed="false">
      <c r="A80" s="37"/>
      <c r="B80" s="125" t="s">
        <v>124</v>
      </c>
      <c r="C80" s="126"/>
      <c r="D80" s="128"/>
      <c r="E80" s="80" t="n">
        <f aca="false">'[1]9'!$C$103</f>
        <v>0</v>
      </c>
      <c r="F80" s="80" t="n">
        <f aca="false">'[1]9'!$D$103</f>
        <v>0</v>
      </c>
      <c r="G80" s="80" t="n">
        <f aca="false">'[1]9'!$E$103</f>
        <v>0</v>
      </c>
      <c r="H80" s="81" t="n">
        <f aca="false">'[1]9'!$F$103</f>
        <v>0</v>
      </c>
      <c r="I80" s="80" t="n">
        <f aca="false">'[1]9'!$G$103</f>
        <v>0</v>
      </c>
      <c r="J80" s="82" t="n">
        <f aca="false">'[1]9'!$H$103</f>
        <v>0</v>
      </c>
      <c r="K80" s="80" t="n">
        <f aca="false">'[1]9'!$P$103</f>
        <v>0</v>
      </c>
      <c r="L80" s="80" t="n">
        <f aca="false">'[1]9'!$Y$103</f>
        <v>0</v>
      </c>
      <c r="M80" s="80" t="n">
        <f aca="false">'[1]9'!$AA$103</f>
        <v>0</v>
      </c>
      <c r="N80" s="103"/>
      <c r="O80" s="93"/>
    </row>
    <row r="81" s="13" customFormat="true" ht="12.75" hidden="false" customHeight="false" outlineLevel="0" collapsed="false">
      <c r="A81" s="37"/>
      <c r="B81" s="55" t="s">
        <v>44</v>
      </c>
      <c r="C81" s="126"/>
      <c r="D81" s="129"/>
      <c r="E81" s="75" t="n">
        <f aca="false">SUM(E82:E83)</f>
        <v>6392</v>
      </c>
      <c r="F81" s="75" t="n">
        <f aca="false">SUM(F82:F83)</f>
        <v>7911</v>
      </c>
      <c r="G81" s="75" t="n">
        <f aca="false">SUM(G82:G83)</f>
        <v>7922</v>
      </c>
      <c r="H81" s="76" t="n">
        <f aca="false">SUM(H82:H83)</f>
        <v>8380</v>
      </c>
      <c r="I81" s="75" t="n">
        <f aca="false">SUM(I82:I83)</f>
        <v>8186</v>
      </c>
      <c r="J81" s="77" t="n">
        <f aca="false">SUM(J82:J83)</f>
        <v>8186</v>
      </c>
      <c r="K81" s="75" t="n">
        <f aca="false">SUM(K82:K83)</f>
        <v>6413</v>
      </c>
      <c r="L81" s="75" t="n">
        <f aca="false">SUM(L82:L83)</f>
        <v>6846</v>
      </c>
      <c r="M81" s="75" t="n">
        <f aca="false">SUM(M82:M83)</f>
        <v>7230</v>
      </c>
      <c r="N81" s="58"/>
      <c r="O81" s="93"/>
    </row>
    <row r="82" s="13" customFormat="true" ht="12.75" hidden="false" customHeight="false" outlineLevel="0" collapsed="false">
      <c r="A82" s="37"/>
      <c r="B82" s="125" t="s">
        <v>125</v>
      </c>
      <c r="C82" s="126"/>
      <c r="D82" s="122"/>
      <c r="E82" s="70" t="n">
        <f aca="false">'[1]9'!$C$105</f>
        <v>0</v>
      </c>
      <c r="F82" s="70" t="n">
        <f aca="false">'[1]9'!$D$105</f>
        <v>2566</v>
      </c>
      <c r="G82" s="70" t="n">
        <f aca="false">'[1]9'!$E$105</f>
        <v>0</v>
      </c>
      <c r="H82" s="71" t="n">
        <f aca="false">'[1]9'!$F$105</f>
        <v>0</v>
      </c>
      <c r="I82" s="70" t="n">
        <f aca="false">'[1]9'!$G$105</f>
        <v>2178</v>
      </c>
      <c r="J82" s="72" t="n">
        <f aca="false">'[1]9'!$H$105</f>
        <v>2240</v>
      </c>
      <c r="K82" s="70" t="n">
        <f aca="false">'[1]9'!$P$105</f>
        <v>0</v>
      </c>
      <c r="L82" s="70" t="n">
        <f aca="false">'[1]9'!$Y$105</f>
        <v>0</v>
      </c>
      <c r="M82" s="70" t="n">
        <f aca="false">'[1]9'!$AA$105</f>
        <v>0</v>
      </c>
      <c r="N82" s="127"/>
      <c r="O82" s="93"/>
    </row>
    <row r="83" s="13" customFormat="true" ht="12.75" hidden="false" customHeight="false" outlineLevel="0" collapsed="false">
      <c r="A83" s="37"/>
      <c r="B83" s="125" t="s">
        <v>126</v>
      </c>
      <c r="C83" s="126"/>
      <c r="D83" s="128"/>
      <c r="E83" s="80" t="n">
        <f aca="false">'[1]9'!$C$106</f>
        <v>6392</v>
      </c>
      <c r="F83" s="80" t="n">
        <f aca="false">'[1]9'!$D$106</f>
        <v>5345</v>
      </c>
      <c r="G83" s="80" t="n">
        <f aca="false">'[1]9'!$E$106</f>
        <v>7922</v>
      </c>
      <c r="H83" s="81" t="n">
        <f aca="false">'[1]9'!$F$106</f>
        <v>8380</v>
      </c>
      <c r="I83" s="80" t="n">
        <f aca="false">'[1]9'!$G$106</f>
        <v>6008</v>
      </c>
      <c r="J83" s="82" t="n">
        <f aca="false">'[1]9'!$H$106</f>
        <v>5946</v>
      </c>
      <c r="K83" s="80" t="n">
        <f aca="false">'[1]9'!$P$106</f>
        <v>6413</v>
      </c>
      <c r="L83" s="80" t="n">
        <f aca="false">'[1]9'!$Y$106</f>
        <v>6846</v>
      </c>
      <c r="M83" s="80" t="n">
        <f aca="false">'[1]9'!$AA$106</f>
        <v>7230</v>
      </c>
      <c r="N83" s="103"/>
      <c r="O83" s="93"/>
    </row>
    <row r="84" s="13" customFormat="true" ht="12.75" hidden="false" customHeight="false" outlineLevel="0" collapsed="false">
      <c r="A84" s="37"/>
      <c r="B84" s="55" t="s">
        <v>45</v>
      </c>
      <c r="C84" s="126"/>
      <c r="D84" s="129"/>
      <c r="E84" s="75" t="n">
        <f aca="false">'[1]9'!$C$107</f>
        <v>0</v>
      </c>
      <c r="F84" s="75" t="n">
        <f aca="false">'[1]9'!$D$107</f>
        <v>0</v>
      </c>
      <c r="G84" s="75" t="n">
        <f aca="false">'[1]9'!$E$107</f>
        <v>0</v>
      </c>
      <c r="H84" s="76" t="n">
        <f aca="false">'[1]9'!$F$107</f>
        <v>0</v>
      </c>
      <c r="I84" s="75" t="n">
        <f aca="false">'[1]9'!$G$107</f>
        <v>0</v>
      </c>
      <c r="J84" s="77" t="n">
        <f aca="false">'[1]9'!$H$107</f>
        <v>0</v>
      </c>
      <c r="K84" s="75" t="n">
        <f aca="false">'[1]9'!$P$107</f>
        <v>0</v>
      </c>
      <c r="L84" s="75" t="n">
        <f aca="false">'[1]9'!$Y$107</f>
        <v>0</v>
      </c>
      <c r="M84" s="75" t="n">
        <f aca="false">'[1]9'!$AA$107</f>
        <v>0</v>
      </c>
      <c r="N84" s="58"/>
      <c r="O84" s="93"/>
    </row>
    <row r="85" s="13" customFormat="true" ht="12.75" hidden="false" customHeight="false" outlineLevel="0" collapsed="false">
      <c r="A85" s="37"/>
      <c r="B85" s="55" t="s">
        <v>46</v>
      </c>
      <c r="C85" s="126"/>
      <c r="D85" s="129"/>
      <c r="E85" s="75" t="n">
        <f aca="false">'[1]9'!$C$108</f>
        <v>0</v>
      </c>
      <c r="F85" s="75" t="n">
        <f aca="false">'[1]9'!$D$108</f>
        <v>0</v>
      </c>
      <c r="G85" s="75" t="n">
        <f aca="false">'[1]9'!$E$108</f>
        <v>0</v>
      </c>
      <c r="H85" s="76" t="n">
        <f aca="false">'[1]9'!$F$108</f>
        <v>0</v>
      </c>
      <c r="I85" s="75" t="n">
        <f aca="false">'[1]9'!$G$108</f>
        <v>0</v>
      </c>
      <c r="J85" s="77" t="n">
        <f aca="false">'[1]9'!$H$108</f>
        <v>0</v>
      </c>
      <c r="K85" s="75" t="n">
        <f aca="false">'[1]9'!$P$108</f>
        <v>0</v>
      </c>
      <c r="L85" s="75" t="n">
        <f aca="false">'[1]9'!$Y$108</f>
        <v>0</v>
      </c>
      <c r="M85" s="75" t="n">
        <f aca="false">'[1]9'!$AA$108</f>
        <v>0</v>
      </c>
      <c r="N85" s="58"/>
      <c r="O85" s="93"/>
    </row>
    <row r="86" s="13" customFormat="true" ht="12.75" hidden="false" customHeight="false" outlineLevel="0" collapsed="false">
      <c r="A86" s="37"/>
      <c r="B86" s="55" t="s">
        <v>47</v>
      </c>
      <c r="C86" s="126"/>
      <c r="D86" s="129"/>
      <c r="E86" s="75" t="n">
        <f aca="false">'[1]9'!$C$109</f>
        <v>0</v>
      </c>
      <c r="F86" s="75" t="n">
        <f aca="false">'[1]9'!$D$109</f>
        <v>0</v>
      </c>
      <c r="G86" s="75" t="n">
        <f aca="false">'[1]9'!$E$109</f>
        <v>0</v>
      </c>
      <c r="H86" s="76" t="n">
        <f aca="false">'[1]9'!$F$109</f>
        <v>0</v>
      </c>
      <c r="I86" s="75" t="n">
        <f aca="false">'[1]9'!$G$109</f>
        <v>0</v>
      </c>
      <c r="J86" s="77" t="n">
        <f aca="false">'[1]9'!$H$109</f>
        <v>0</v>
      </c>
      <c r="K86" s="75" t="n">
        <f aca="false">'[1]9'!$P$109</f>
        <v>0</v>
      </c>
      <c r="L86" s="75" t="n">
        <f aca="false">'[1]9'!$Y$109</f>
        <v>0</v>
      </c>
      <c r="M86" s="75" t="n">
        <f aca="false">'[1]9'!$AA$109</f>
        <v>0</v>
      </c>
      <c r="N86" s="58"/>
      <c r="O86" s="93"/>
    </row>
    <row r="87" s="13" customFormat="true" ht="12.75" hidden="false" customHeight="false" outlineLevel="0" collapsed="false">
      <c r="A87" s="37"/>
      <c r="B87" s="55" t="s">
        <v>48</v>
      </c>
      <c r="C87" s="126"/>
      <c r="D87" s="129"/>
      <c r="E87" s="75" t="n">
        <f aca="false">'[1]9'!$C$110</f>
        <v>0</v>
      </c>
      <c r="F87" s="75" t="n">
        <f aca="false">'[1]9'!$D$110</f>
        <v>0</v>
      </c>
      <c r="G87" s="75" t="n">
        <f aca="false">'[1]9'!$E$110</f>
        <v>0</v>
      </c>
      <c r="H87" s="76" t="n">
        <f aca="false">'[1]9'!$F$110</f>
        <v>0</v>
      </c>
      <c r="I87" s="75" t="n">
        <f aca="false">'[1]9'!$G$110</f>
        <v>0</v>
      </c>
      <c r="J87" s="77" t="n">
        <f aca="false">'[1]9'!$H$110</f>
        <v>0</v>
      </c>
      <c r="K87" s="75" t="n">
        <f aca="false">'[1]9'!$P$110</f>
        <v>0</v>
      </c>
      <c r="L87" s="75" t="n">
        <f aca="false">'[1]9'!$Y$110</f>
        <v>0</v>
      </c>
      <c r="M87" s="75" t="n">
        <f aca="false">'[1]9'!$AA$110</f>
        <v>0</v>
      </c>
      <c r="N87" s="58"/>
      <c r="O87" s="93"/>
    </row>
    <row r="88" s="13" customFormat="true" ht="12.75" hidden="false" customHeight="false" outlineLevel="0" collapsed="false">
      <c r="A88" s="37"/>
      <c r="B88" s="55" t="s">
        <v>49</v>
      </c>
      <c r="C88" s="126"/>
      <c r="D88" s="131"/>
      <c r="E88" s="75" t="n">
        <f aca="false">'[1]9'!$C$111</f>
        <v>0</v>
      </c>
      <c r="F88" s="75" t="n">
        <f aca="false">'[1]9'!$D$111</f>
        <v>0</v>
      </c>
      <c r="G88" s="75" t="n">
        <f aca="false">'[1]9'!$E$111</f>
        <v>0</v>
      </c>
      <c r="H88" s="76" t="n">
        <f aca="false">'[1]9'!$F$111</f>
        <v>0</v>
      </c>
      <c r="I88" s="75" t="n">
        <f aca="false">'[1]9'!$G$111</f>
        <v>0</v>
      </c>
      <c r="J88" s="77" t="n">
        <f aca="false">'[1]9'!$H$111</f>
        <v>0</v>
      </c>
      <c r="K88" s="75" t="n">
        <f aca="false">'[1]9'!$P$111</f>
        <v>0</v>
      </c>
      <c r="L88" s="75" t="n">
        <f aca="false">'[1]9'!$Y$111</f>
        <v>0</v>
      </c>
      <c r="M88" s="75" t="n">
        <f aca="false">'[1]9'!$AA$111</f>
        <v>0</v>
      </c>
      <c r="N88" s="58"/>
      <c r="O88" s="93"/>
    </row>
    <row r="89" s="13" customFormat="true" ht="5.25" hidden="false" customHeight="true" outlineLevel="0" collapsed="false">
      <c r="A89" s="20"/>
      <c r="B89" s="55"/>
      <c r="C89" s="123"/>
      <c r="D89" s="123"/>
      <c r="E89" s="124"/>
      <c r="F89" s="124"/>
      <c r="G89" s="124"/>
      <c r="H89" s="135"/>
      <c r="I89" s="124"/>
      <c r="J89" s="127"/>
      <c r="K89" s="124"/>
      <c r="L89" s="124"/>
      <c r="M89" s="124"/>
      <c r="N89" s="124"/>
      <c r="O89" s="104"/>
    </row>
    <row r="90" s="13" customFormat="true" ht="12.75" hidden="false" customHeight="false" outlineLevel="0" collapsed="false">
      <c r="A90" s="37"/>
      <c r="B90" s="57" t="s">
        <v>50</v>
      </c>
      <c r="C90" s="129"/>
      <c r="D90" s="129"/>
      <c r="E90" s="64" t="n">
        <f aca="false">'[1]9'!$C$112</f>
        <v>0</v>
      </c>
      <c r="F90" s="64" t="n">
        <f aca="false">'[1]9'!$D$112</f>
        <v>11</v>
      </c>
      <c r="G90" s="64" t="n">
        <f aca="false">'[1]9'!$E$112</f>
        <v>3</v>
      </c>
      <c r="H90" s="65" t="n">
        <f aca="false">'[1]9'!$F$112</f>
        <v>0</v>
      </c>
      <c r="I90" s="64" t="n">
        <f aca="false">'[1]9'!$G$112</f>
        <v>0</v>
      </c>
      <c r="J90" s="66" t="n">
        <f aca="false">'[1]9'!$H$112</f>
        <v>0</v>
      </c>
      <c r="K90" s="64" t="n">
        <f aca="false">'[1]9'!$P$112</f>
        <v>0</v>
      </c>
      <c r="L90" s="64" t="n">
        <f aca="false">'[1]9'!$Y$112</f>
        <v>0</v>
      </c>
      <c r="M90" s="64" t="n">
        <f aca="false">'[1]9'!$AA$112</f>
        <v>0</v>
      </c>
      <c r="N90" s="58"/>
      <c r="O90" s="105"/>
    </row>
    <row r="91" s="13" customFormat="true" ht="5.25" hidden="false" customHeight="true" outlineLevel="0" collapsed="false">
      <c r="A91" s="37"/>
      <c r="B91" s="55"/>
      <c r="C91" s="55"/>
      <c r="D91" s="55"/>
      <c r="E91" s="58"/>
      <c r="F91" s="58"/>
      <c r="G91" s="58"/>
      <c r="H91" s="59"/>
      <c r="I91" s="58"/>
      <c r="J91" s="60"/>
      <c r="K91" s="58"/>
      <c r="L91" s="58"/>
      <c r="M91" s="58"/>
      <c r="N91" s="58"/>
    </row>
    <row r="92" s="13" customFormat="true" ht="12.75" hidden="false" customHeight="false" outlineLevel="0" collapsed="false">
      <c r="A92" s="38"/>
      <c r="B92" s="39" t="s">
        <v>51</v>
      </c>
      <c r="C92" s="39"/>
      <c r="D92" s="39"/>
      <c r="E92" s="47" t="n">
        <f aca="false">E4+E51+E77+E90</f>
        <v>391185</v>
      </c>
      <c r="F92" s="47" t="n">
        <f aca="false">F4+F51+F77+F90</f>
        <v>421085</v>
      </c>
      <c r="G92" s="47" t="n">
        <f aca="false">G4+G51+G77+G90</f>
        <v>425598</v>
      </c>
      <c r="H92" s="48" t="n">
        <f aca="false">H4+H51+H77+H90</f>
        <v>485643</v>
      </c>
      <c r="I92" s="47" t="n">
        <f aca="false">I4+I51+I77+I90</f>
        <v>464657</v>
      </c>
      <c r="J92" s="49" t="n">
        <f aca="false">J4+J51+J77+J90</f>
        <v>464657</v>
      </c>
      <c r="K92" s="47" t="n">
        <f aca="false">K4+K51+K77+K90</f>
        <v>486299</v>
      </c>
      <c r="L92" s="47" t="n">
        <f aca="false">L4+L51+L77+L90</f>
        <v>512081</v>
      </c>
      <c r="M92" s="47" t="n">
        <f aca="false">M4+M51+M77+M90</f>
        <v>545757</v>
      </c>
      <c r="N92" s="136"/>
      <c r="O92" s="117"/>
    </row>
  </sheetData>
  <mergeCells count="3">
    <mergeCell ref="E2:G2"/>
    <mergeCell ref="K2:M2"/>
    <mergeCell ref="H3:J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FFFF66"/>
    <pageSetUpPr fitToPage="true"/>
  </sheetPr>
  <dimension ref="A1:AA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50.86"/>
    <col collapsed="false" customWidth="true" hidden="false" outlineLevel="0" max="4" min="3" style="1" width="0.86"/>
    <col collapsed="false" customWidth="true" hidden="false" outlineLevel="0" max="13" min="5" style="1" width="10.71"/>
    <col collapsed="false" customWidth="true" hidden="false" outlineLevel="0" max="15" min="14" style="1" width="0.86"/>
    <col collapsed="false" customWidth="true" hidden="false" outlineLevel="0" max="1025" min="16" style="1" width="9.14"/>
  </cols>
  <sheetData>
    <row r="1" s="6" customFormat="true" ht="15.75" hidden="false" customHeight="true" outlineLevel="0" collapsed="false">
      <c r="A1" s="3" t="str">
        <f aca="false">"Table B.2a: Payments and estimates by economic classification: " &amp; '[1]9'!$B$9</f>
        <v>Table B.2a: Payments and estimates by economic classification: Administration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119"/>
    </row>
    <row r="2" s="13" customFormat="true" ht="25.5" hidden="false" customHeight="true" outlineLevel="0" collapsed="false">
      <c r="A2" s="7"/>
      <c r="B2" s="8"/>
      <c r="C2" s="8"/>
      <c r="D2" s="8"/>
      <c r="E2" s="9" t="s">
        <v>0</v>
      </c>
      <c r="F2" s="9"/>
      <c r="G2" s="9"/>
      <c r="H2" s="10" t="s">
        <v>1</v>
      </c>
      <c r="I2" s="11" t="s">
        <v>2</v>
      </c>
      <c r="J2" s="12" t="s">
        <v>3</v>
      </c>
      <c r="K2" s="10" t="s">
        <v>4</v>
      </c>
      <c r="L2" s="10"/>
      <c r="M2" s="10"/>
      <c r="N2" s="120"/>
      <c r="O2" s="61"/>
    </row>
    <row r="3" s="13" customFormat="true" ht="12.75" hidden="false" customHeight="true" outlineLevel="0" collapsed="false">
      <c r="A3" s="15"/>
      <c r="B3" s="16" t="s">
        <v>5</v>
      </c>
      <c r="C3" s="16"/>
      <c r="D3" s="16"/>
      <c r="E3" s="17" t="s">
        <v>6</v>
      </c>
      <c r="F3" s="17" t="s">
        <v>7</v>
      </c>
      <c r="G3" s="17" t="s">
        <v>8</v>
      </c>
      <c r="H3" s="18" t="s">
        <v>9</v>
      </c>
      <c r="I3" s="18"/>
      <c r="J3" s="18"/>
      <c r="K3" s="17" t="s">
        <v>10</v>
      </c>
      <c r="L3" s="17" t="s">
        <v>11</v>
      </c>
      <c r="M3" s="17" t="s">
        <v>12</v>
      </c>
      <c r="N3" s="17"/>
      <c r="O3" s="62"/>
    </row>
    <row r="4" s="36" customFormat="true" ht="12.75" hidden="false" customHeight="false" outlineLevel="0" collapsed="false">
      <c r="A4" s="34"/>
      <c r="B4" s="51" t="s">
        <v>30</v>
      </c>
      <c r="C4" s="51"/>
      <c r="D4" s="51"/>
      <c r="E4" s="64" t="n">
        <f aca="false">E5+E8+E47</f>
        <v>83933</v>
      </c>
      <c r="F4" s="64" t="n">
        <f aca="false">F5+F8+F47</f>
        <v>95088</v>
      </c>
      <c r="G4" s="64" t="n">
        <f aca="false">G5+G8+G47</f>
        <v>129443</v>
      </c>
      <c r="H4" s="65" t="n">
        <f aca="false">H5+H8+H47</f>
        <v>135303</v>
      </c>
      <c r="I4" s="64" t="n">
        <f aca="false">I5+I8+I47</f>
        <v>127645</v>
      </c>
      <c r="J4" s="66" t="n">
        <f aca="false">J5+J8+J47</f>
        <v>127571</v>
      </c>
      <c r="K4" s="64" t="n">
        <f aca="false">K5+K8+K47</f>
        <v>136561</v>
      </c>
      <c r="L4" s="64" t="n">
        <f aca="false">L5+L8+L47</f>
        <v>144860</v>
      </c>
      <c r="M4" s="64" t="n">
        <f aca="false">M5+M8+M47</f>
        <v>152895</v>
      </c>
      <c r="N4" s="121"/>
      <c r="AA4" s="25" t="s">
        <v>14</v>
      </c>
    </row>
    <row r="5" s="13" customFormat="true" ht="12.75" hidden="false" customHeight="false" outlineLevel="0" collapsed="false">
      <c r="A5" s="37"/>
      <c r="B5" s="55" t="s">
        <v>31</v>
      </c>
      <c r="C5" s="122"/>
      <c r="D5" s="123"/>
      <c r="E5" s="85" t="n">
        <f aca="false">SUM(E6:E7)</f>
        <v>55457</v>
      </c>
      <c r="F5" s="85" t="n">
        <f aca="false">SUM(F6:F7)</f>
        <v>66902</v>
      </c>
      <c r="G5" s="85" t="n">
        <f aca="false">SUM(G6:G7)</f>
        <v>69329</v>
      </c>
      <c r="H5" s="86" t="n">
        <f aca="false">SUM(H6:H7)</f>
        <v>85321</v>
      </c>
      <c r="I5" s="85" t="n">
        <f aca="false">SUM(I6:I7)</f>
        <v>86803</v>
      </c>
      <c r="J5" s="87" t="n">
        <f aca="false">SUM(J6:J7)</f>
        <v>86729</v>
      </c>
      <c r="K5" s="85" t="n">
        <f aca="false">SUM(K6:K7)</f>
        <v>97630</v>
      </c>
      <c r="L5" s="85" t="n">
        <f aca="false">SUM(L6:L7)</f>
        <v>104872</v>
      </c>
      <c r="M5" s="85" t="n">
        <f aca="false">SUM(M6:M7)</f>
        <v>110668</v>
      </c>
      <c r="N5" s="124"/>
      <c r="O5" s="92"/>
      <c r="AA5" s="27" t="n">
        <v>1</v>
      </c>
    </row>
    <row r="6" s="13" customFormat="true" ht="12.75" hidden="false" customHeight="false" outlineLevel="0" collapsed="false">
      <c r="A6" s="37"/>
      <c r="B6" s="125" t="s">
        <v>69</v>
      </c>
      <c r="C6" s="126"/>
      <c r="D6" s="122"/>
      <c r="E6" s="70" t="n">
        <f aca="false">'[1]9'!C$236</f>
        <v>48338</v>
      </c>
      <c r="F6" s="70" t="n">
        <f aca="false">'[1]9'!D$236</f>
        <v>58439</v>
      </c>
      <c r="G6" s="70" t="n">
        <f aca="false">'[1]9'!E$236</f>
        <v>60677</v>
      </c>
      <c r="H6" s="71" t="n">
        <f aca="false">'[1]9'!F$236</f>
        <v>73578</v>
      </c>
      <c r="I6" s="70" t="n">
        <f aca="false">'[1]9'!G$236</f>
        <v>75582</v>
      </c>
      <c r="J6" s="72" t="n">
        <f aca="false">'[1]9'!H$236</f>
        <v>75508</v>
      </c>
      <c r="K6" s="70" t="n">
        <f aca="false">'[1]9'!P$236</f>
        <v>85804</v>
      </c>
      <c r="L6" s="70" t="n">
        <f aca="false">'[1]9'!Y$236</f>
        <v>92650</v>
      </c>
      <c r="M6" s="70" t="n">
        <f aca="false">'[1]9'!AA$236</f>
        <v>97762</v>
      </c>
      <c r="N6" s="127"/>
      <c r="O6" s="93"/>
      <c r="AA6" s="25" t="s">
        <v>17</v>
      </c>
    </row>
    <row r="7" s="13" customFormat="true" ht="12.75" hidden="false" customHeight="false" outlineLevel="0" collapsed="false">
      <c r="A7" s="37"/>
      <c r="B7" s="125" t="s">
        <v>70</v>
      </c>
      <c r="C7" s="126"/>
      <c r="D7" s="128"/>
      <c r="E7" s="80" t="n">
        <f aca="false">'[1]9'!C$237</f>
        <v>7119</v>
      </c>
      <c r="F7" s="80" t="n">
        <f aca="false">'[1]9'!D$237</f>
        <v>8463</v>
      </c>
      <c r="G7" s="80" t="n">
        <f aca="false">'[1]9'!E$237</f>
        <v>8652</v>
      </c>
      <c r="H7" s="81" t="n">
        <f aca="false">'[1]9'!F$237</f>
        <v>11743</v>
      </c>
      <c r="I7" s="80" t="n">
        <f aca="false">'[1]9'!G$237</f>
        <v>11221</v>
      </c>
      <c r="J7" s="82" t="n">
        <f aca="false">'[1]9'!H$237</f>
        <v>11221</v>
      </c>
      <c r="K7" s="80" t="n">
        <f aca="false">'[1]9'!P$237</f>
        <v>11826</v>
      </c>
      <c r="L7" s="80" t="n">
        <f aca="false">'[1]9'!Y$237</f>
        <v>12222</v>
      </c>
      <c r="M7" s="80" t="n">
        <f aca="false">'[1]9'!AA$237</f>
        <v>12906</v>
      </c>
      <c r="N7" s="103"/>
      <c r="O7" s="93"/>
      <c r="AA7" s="27"/>
    </row>
    <row r="8" s="13" customFormat="true" ht="12.75" hidden="false" customHeight="false" outlineLevel="0" collapsed="false">
      <c r="A8" s="20"/>
      <c r="B8" s="55" t="s">
        <v>32</v>
      </c>
      <c r="C8" s="126"/>
      <c r="D8" s="129"/>
      <c r="E8" s="85" t="n">
        <f aca="false">SUM(E9:E46)</f>
        <v>28476</v>
      </c>
      <c r="F8" s="85" t="n">
        <f aca="false">SUM(F9:F46)</f>
        <v>28186</v>
      </c>
      <c r="G8" s="85" t="n">
        <f aca="false">SUM(G9:G46)</f>
        <v>60114</v>
      </c>
      <c r="H8" s="86" t="n">
        <f aca="false">SUM(H9:H46)</f>
        <v>49982</v>
      </c>
      <c r="I8" s="85" t="n">
        <f aca="false">SUM(I9:I46)</f>
        <v>40842</v>
      </c>
      <c r="J8" s="87" t="n">
        <f aca="false">SUM(J9:J46)</f>
        <v>40842</v>
      </c>
      <c r="K8" s="85" t="n">
        <f aca="false">SUM(K9:K46)</f>
        <v>38931</v>
      </c>
      <c r="L8" s="85" t="n">
        <f aca="false">SUM(L9:L46)</f>
        <v>39988</v>
      </c>
      <c r="M8" s="85" t="n">
        <f aca="false">SUM(M9:M46)</f>
        <v>42227</v>
      </c>
      <c r="N8" s="58"/>
      <c r="O8" s="93"/>
      <c r="AA8" s="25" t="s">
        <v>20</v>
      </c>
    </row>
    <row r="9" s="13" customFormat="true" ht="12.75" hidden="false" customHeight="false" outlineLevel="0" collapsed="false">
      <c r="A9" s="20"/>
      <c r="B9" s="130" t="s">
        <v>71</v>
      </c>
      <c r="C9" s="126"/>
      <c r="D9" s="122"/>
      <c r="E9" s="70" t="n">
        <f aca="false">'[1]9'!C$239</f>
        <v>0</v>
      </c>
      <c r="F9" s="70" t="n">
        <f aca="false">'[1]9'!D$239</f>
        <v>0</v>
      </c>
      <c r="G9" s="70" t="n">
        <f aca="false">'[1]9'!E$239</f>
        <v>0</v>
      </c>
      <c r="H9" s="71" t="n">
        <f aca="false">'[1]9'!F$239</f>
        <v>0</v>
      </c>
      <c r="I9" s="70" t="n">
        <f aca="false">'[1]9'!G$239</f>
        <v>0</v>
      </c>
      <c r="J9" s="72" t="n">
        <f aca="false">'[1]9'!H$239</f>
        <v>0</v>
      </c>
      <c r="K9" s="70" t="n">
        <f aca="false">'[1]9'!P$239</f>
        <v>0</v>
      </c>
      <c r="L9" s="70" t="n">
        <f aca="false">'[1]9'!Y$239</f>
        <v>0</v>
      </c>
      <c r="M9" s="70" t="n">
        <f aca="false">'[1]9'!AA$239</f>
        <v>0</v>
      </c>
      <c r="N9" s="127"/>
      <c r="O9" s="93"/>
    </row>
    <row r="10" s="13" customFormat="true" ht="12.75" hidden="false" customHeight="false" outlineLevel="0" collapsed="false">
      <c r="A10" s="20"/>
      <c r="B10" s="130" t="s">
        <v>72</v>
      </c>
      <c r="C10" s="126"/>
      <c r="D10" s="126"/>
      <c r="E10" s="75" t="n">
        <f aca="false">'[1]9'!C$240</f>
        <v>3381</v>
      </c>
      <c r="F10" s="75" t="n">
        <f aca="false">'[1]9'!D$240</f>
        <v>1808</v>
      </c>
      <c r="G10" s="75" t="n">
        <f aca="false">'[1]9'!E$240</f>
        <v>3275</v>
      </c>
      <c r="H10" s="76" t="n">
        <f aca="false">'[1]9'!F$240</f>
        <v>2789</v>
      </c>
      <c r="I10" s="75" t="n">
        <f aca="false">'[1]9'!G$240</f>
        <v>2660</v>
      </c>
      <c r="J10" s="77" t="n">
        <f aca="false">'[1]9'!H$240</f>
        <v>2660</v>
      </c>
      <c r="K10" s="75" t="n">
        <f aca="false">'[1]9'!P$240</f>
        <v>2385</v>
      </c>
      <c r="L10" s="75" t="n">
        <f aca="false">'[1]9'!Y$240</f>
        <v>2551</v>
      </c>
      <c r="M10" s="75" t="n">
        <f aca="false">'[1]9'!AA$240</f>
        <v>2694</v>
      </c>
      <c r="N10" s="60"/>
      <c r="O10" s="93"/>
    </row>
    <row r="11" s="13" customFormat="true" ht="12.75" hidden="false" customHeight="false" outlineLevel="0" collapsed="false">
      <c r="A11" s="20"/>
      <c r="B11" s="130" t="s">
        <v>73</v>
      </c>
      <c r="C11" s="126"/>
      <c r="D11" s="126"/>
      <c r="E11" s="75" t="n">
        <f aca="false">'[1]9'!C$241</f>
        <v>854</v>
      </c>
      <c r="F11" s="75" t="n">
        <f aca="false">'[1]9'!D$241</f>
        <v>379</v>
      </c>
      <c r="G11" s="75" t="n">
        <f aca="false">'[1]9'!E$241</f>
        <v>408</v>
      </c>
      <c r="H11" s="76" t="n">
        <f aca="false">'[1]9'!F$241</f>
        <v>523</v>
      </c>
      <c r="I11" s="75" t="n">
        <f aca="false">'[1]9'!G$241</f>
        <v>436</v>
      </c>
      <c r="J11" s="77" t="n">
        <f aca="false">'[1]9'!H$241</f>
        <v>486</v>
      </c>
      <c r="K11" s="75" t="n">
        <f aca="false">'[1]9'!P$241</f>
        <v>528</v>
      </c>
      <c r="L11" s="75" t="n">
        <f aca="false">'[1]9'!Y$241</f>
        <v>532</v>
      </c>
      <c r="M11" s="75" t="n">
        <f aca="false">'[1]9'!AA$241</f>
        <v>562</v>
      </c>
      <c r="N11" s="60"/>
      <c r="O11" s="93"/>
    </row>
    <row r="12" s="13" customFormat="true" ht="12.75" hidden="false" customHeight="false" outlineLevel="0" collapsed="false">
      <c r="A12" s="20"/>
      <c r="B12" s="130" t="s">
        <v>74</v>
      </c>
      <c r="C12" s="126"/>
      <c r="D12" s="126"/>
      <c r="E12" s="75" t="n">
        <f aca="false">'[1]9'!C$242</f>
        <v>4310</v>
      </c>
      <c r="F12" s="75" t="n">
        <f aca="false">'[1]9'!D$242</f>
        <v>4290</v>
      </c>
      <c r="G12" s="75" t="n">
        <f aca="false">'[1]9'!E$242</f>
        <v>31315</v>
      </c>
      <c r="H12" s="76" t="n">
        <f aca="false">'[1]9'!F$242</f>
        <v>5718</v>
      </c>
      <c r="I12" s="75" t="n">
        <f aca="false">'[1]9'!G$242</f>
        <v>5418</v>
      </c>
      <c r="J12" s="77" t="n">
        <f aca="false">'[1]9'!H$242</f>
        <v>5418</v>
      </c>
      <c r="K12" s="75" t="n">
        <f aca="false">'[1]9'!P$242</f>
        <v>4321</v>
      </c>
      <c r="L12" s="75" t="n">
        <f aca="false">'[1]9'!Y$242</f>
        <v>4270</v>
      </c>
      <c r="M12" s="75" t="n">
        <f aca="false">'[1]9'!AA$242</f>
        <v>4509</v>
      </c>
      <c r="N12" s="60"/>
      <c r="O12" s="93"/>
    </row>
    <row r="13" s="13" customFormat="true" ht="12.75" hidden="false" customHeight="false" outlineLevel="0" collapsed="false">
      <c r="A13" s="20"/>
      <c r="B13" s="130" t="s">
        <v>75</v>
      </c>
      <c r="C13" s="126"/>
      <c r="D13" s="126"/>
      <c r="E13" s="75" t="n">
        <f aca="false">'[1]9'!C$243</f>
        <v>0</v>
      </c>
      <c r="F13" s="75" t="n">
        <f aca="false">'[1]9'!D$243</f>
        <v>0</v>
      </c>
      <c r="G13" s="75" t="n">
        <f aca="false">'[1]9'!E$243</f>
        <v>390</v>
      </c>
      <c r="H13" s="76" t="n">
        <f aca="false">'[1]9'!F$243</f>
        <v>1100</v>
      </c>
      <c r="I13" s="75" t="n">
        <f aca="false">'[1]9'!G$243</f>
        <v>700</v>
      </c>
      <c r="J13" s="77" t="n">
        <f aca="false">'[1]9'!H$243</f>
        <v>700</v>
      </c>
      <c r="K13" s="75" t="n">
        <f aca="false">'[1]9'!P$243</f>
        <v>800</v>
      </c>
      <c r="L13" s="75" t="n">
        <f aca="false">'[1]9'!Y$243</f>
        <v>864</v>
      </c>
      <c r="M13" s="75" t="n">
        <f aca="false">'[1]9'!AA$243</f>
        <v>912</v>
      </c>
      <c r="N13" s="60"/>
      <c r="O13" s="93"/>
    </row>
    <row r="14" s="13" customFormat="true" ht="12.75" hidden="false" customHeight="false" outlineLevel="0" collapsed="false">
      <c r="A14" s="20"/>
      <c r="B14" s="130" t="s">
        <v>76</v>
      </c>
      <c r="C14" s="126"/>
      <c r="D14" s="126"/>
      <c r="E14" s="75" t="n">
        <f aca="false">'[1]9'!C$244</f>
        <v>648</v>
      </c>
      <c r="F14" s="75" t="n">
        <f aca="false">'[1]9'!D$244</f>
        <v>911</v>
      </c>
      <c r="G14" s="75" t="n">
        <f aca="false">'[1]9'!E$244</f>
        <v>269</v>
      </c>
      <c r="H14" s="76" t="n">
        <f aca="false">'[1]9'!F$244</f>
        <v>1358</v>
      </c>
      <c r="I14" s="75" t="n">
        <f aca="false">'[1]9'!G$244</f>
        <v>933</v>
      </c>
      <c r="J14" s="77" t="n">
        <f aca="false">'[1]9'!H$244</f>
        <v>847</v>
      </c>
      <c r="K14" s="75" t="n">
        <f aca="false">'[1]9'!P$244</f>
        <v>1070</v>
      </c>
      <c r="L14" s="75" t="n">
        <f aca="false">'[1]9'!Y$244</f>
        <v>1170</v>
      </c>
      <c r="M14" s="75" t="n">
        <f aca="false">'[1]9'!AA$244</f>
        <v>1236</v>
      </c>
      <c r="N14" s="60"/>
      <c r="O14" s="93"/>
    </row>
    <row r="15" s="13" customFormat="true" ht="12.75" hidden="false" customHeight="false" outlineLevel="0" collapsed="false">
      <c r="A15" s="20"/>
      <c r="B15" s="130" t="s">
        <v>77</v>
      </c>
      <c r="C15" s="126"/>
      <c r="D15" s="126"/>
      <c r="E15" s="75" t="n">
        <f aca="false">'[1]9'!C$245</f>
        <v>813</v>
      </c>
      <c r="F15" s="75" t="n">
        <f aca="false">'[1]9'!D$245</f>
        <v>967</v>
      </c>
      <c r="G15" s="75" t="n">
        <f aca="false">'[1]9'!E$245</f>
        <v>943</v>
      </c>
      <c r="H15" s="76" t="n">
        <f aca="false">'[1]9'!F$245</f>
        <v>1203</v>
      </c>
      <c r="I15" s="75" t="n">
        <f aca="false">'[1]9'!G$245</f>
        <v>1065</v>
      </c>
      <c r="J15" s="77" t="n">
        <f aca="false">'[1]9'!H$245</f>
        <v>1083</v>
      </c>
      <c r="K15" s="75" t="n">
        <f aca="false">'[1]9'!P$245</f>
        <v>893</v>
      </c>
      <c r="L15" s="75" t="n">
        <f aca="false">'[1]9'!Y$245</f>
        <v>895</v>
      </c>
      <c r="M15" s="75" t="n">
        <f aca="false">'[1]9'!AA$245</f>
        <v>946</v>
      </c>
      <c r="N15" s="60"/>
      <c r="O15" s="93"/>
    </row>
    <row r="16" s="13" customFormat="true" ht="12.75" hidden="false" customHeight="false" outlineLevel="0" collapsed="false">
      <c r="A16" s="20"/>
      <c r="B16" s="130" t="s">
        <v>78</v>
      </c>
      <c r="C16" s="126"/>
      <c r="D16" s="126"/>
      <c r="E16" s="75" t="n">
        <f aca="false">'[1]9'!C$246</f>
        <v>148</v>
      </c>
      <c r="F16" s="75" t="n">
        <f aca="false">'[1]9'!D$246</f>
        <v>384</v>
      </c>
      <c r="G16" s="75" t="n">
        <f aca="false">'[1]9'!E$246</f>
        <v>1261</v>
      </c>
      <c r="H16" s="76" t="n">
        <f aca="false">'[1]9'!F$246</f>
        <v>2682</v>
      </c>
      <c r="I16" s="75" t="n">
        <f aca="false">'[1]9'!G$246</f>
        <v>1482</v>
      </c>
      <c r="J16" s="77" t="n">
        <f aca="false">'[1]9'!H$246</f>
        <v>1482</v>
      </c>
      <c r="K16" s="75" t="n">
        <f aca="false">'[1]9'!P$246</f>
        <v>1755</v>
      </c>
      <c r="L16" s="75" t="n">
        <f aca="false">'[1]9'!Y$246</f>
        <v>2274</v>
      </c>
      <c r="M16" s="75" t="n">
        <f aca="false">'[1]9'!AA$246</f>
        <v>2401</v>
      </c>
      <c r="N16" s="60"/>
      <c r="O16" s="93"/>
    </row>
    <row r="17" s="13" customFormat="true" ht="12.75" hidden="false" customHeight="false" outlineLevel="0" collapsed="false">
      <c r="A17" s="20"/>
      <c r="B17" s="130" t="s">
        <v>79</v>
      </c>
      <c r="C17" s="126"/>
      <c r="D17" s="126"/>
      <c r="E17" s="75" t="n">
        <f aca="false">'[1]9'!C$247</f>
        <v>670</v>
      </c>
      <c r="F17" s="75" t="n">
        <f aca="false">'[1]9'!D$247</f>
        <v>100</v>
      </c>
      <c r="G17" s="75" t="n">
        <f aca="false">'[1]9'!E$247</f>
        <v>22</v>
      </c>
      <c r="H17" s="76" t="n">
        <f aca="false">'[1]9'!F$247</f>
        <v>2508</v>
      </c>
      <c r="I17" s="75" t="n">
        <f aca="false">'[1]9'!G$247</f>
        <v>823</v>
      </c>
      <c r="J17" s="77" t="n">
        <f aca="false">'[1]9'!H$247</f>
        <v>814</v>
      </c>
      <c r="K17" s="75" t="n">
        <f aca="false">'[1]9'!P$247</f>
        <v>1034</v>
      </c>
      <c r="L17" s="75" t="n">
        <f aca="false">'[1]9'!Y$247</f>
        <v>1218</v>
      </c>
      <c r="M17" s="75" t="n">
        <f aca="false">'[1]9'!AA$247</f>
        <v>1286</v>
      </c>
      <c r="N17" s="60"/>
      <c r="O17" s="93"/>
    </row>
    <row r="18" s="13" customFormat="true" ht="12.75" hidden="false" customHeight="false" outlineLevel="0" collapsed="false">
      <c r="A18" s="20"/>
      <c r="B18" s="130" t="s">
        <v>80</v>
      </c>
      <c r="C18" s="126"/>
      <c r="D18" s="126"/>
      <c r="E18" s="75" t="n">
        <f aca="false">'[1]9'!C$248</f>
        <v>0</v>
      </c>
      <c r="F18" s="75" t="n">
        <f aca="false">'[1]9'!D$248</f>
        <v>0</v>
      </c>
      <c r="G18" s="75" t="n">
        <f aca="false">'[1]9'!E$248</f>
        <v>0</v>
      </c>
      <c r="H18" s="76" t="n">
        <f aca="false">'[1]9'!F$248</f>
        <v>0</v>
      </c>
      <c r="I18" s="75" t="n">
        <f aca="false">'[1]9'!G$248</f>
        <v>0</v>
      </c>
      <c r="J18" s="77" t="n">
        <f aca="false">'[1]9'!H$248</f>
        <v>0</v>
      </c>
      <c r="K18" s="75" t="n">
        <f aca="false">'[1]9'!P$248</f>
        <v>0</v>
      </c>
      <c r="L18" s="75" t="n">
        <f aca="false">'[1]9'!Y$248</f>
        <v>0</v>
      </c>
      <c r="M18" s="75" t="n">
        <f aca="false">'[1]9'!AA$248</f>
        <v>0</v>
      </c>
      <c r="N18" s="60"/>
      <c r="O18" s="93"/>
    </row>
    <row r="19" s="13" customFormat="true" ht="12.75" hidden="false" customHeight="false" outlineLevel="0" collapsed="false">
      <c r="A19" s="20"/>
      <c r="B19" s="130" t="s">
        <v>81</v>
      </c>
      <c r="C19" s="126"/>
      <c r="D19" s="126"/>
      <c r="E19" s="75" t="n">
        <f aca="false">'[1]9'!C$249</f>
        <v>0</v>
      </c>
      <c r="F19" s="75" t="n">
        <f aca="false">'[1]9'!D$249</f>
        <v>0</v>
      </c>
      <c r="G19" s="75" t="n">
        <f aca="false">'[1]9'!E$249</f>
        <v>0</v>
      </c>
      <c r="H19" s="76" t="n">
        <f aca="false">'[1]9'!F$249</f>
        <v>0</v>
      </c>
      <c r="I19" s="75" t="n">
        <f aca="false">'[1]9'!G$249</f>
        <v>0</v>
      </c>
      <c r="J19" s="77" t="n">
        <f aca="false">'[1]9'!H$249</f>
        <v>0</v>
      </c>
      <c r="K19" s="75" t="n">
        <f aca="false">'[1]9'!P$249</f>
        <v>0</v>
      </c>
      <c r="L19" s="75" t="n">
        <f aca="false">'[1]9'!Y$249</f>
        <v>0</v>
      </c>
      <c r="M19" s="75" t="n">
        <f aca="false">'[1]9'!AA$249</f>
        <v>0</v>
      </c>
      <c r="N19" s="60"/>
      <c r="O19" s="93"/>
    </row>
    <row r="20" s="13" customFormat="true" ht="12.75" hidden="false" customHeight="false" outlineLevel="0" collapsed="false">
      <c r="A20" s="20"/>
      <c r="B20" s="130" t="s">
        <v>82</v>
      </c>
      <c r="C20" s="126"/>
      <c r="D20" s="126"/>
      <c r="E20" s="75" t="n">
        <f aca="false">'[1]9'!C$250</f>
        <v>0</v>
      </c>
      <c r="F20" s="75" t="n">
        <f aca="false">'[1]9'!D$250</f>
        <v>0</v>
      </c>
      <c r="G20" s="75" t="n">
        <f aca="false">'[1]9'!E$250</f>
        <v>0</v>
      </c>
      <c r="H20" s="76" t="n">
        <f aca="false">'[1]9'!F$250</f>
        <v>0</v>
      </c>
      <c r="I20" s="75" t="n">
        <f aca="false">'[1]9'!G$250</f>
        <v>0</v>
      </c>
      <c r="J20" s="77" t="n">
        <f aca="false">'[1]9'!H$250</f>
        <v>0</v>
      </c>
      <c r="K20" s="75" t="n">
        <f aca="false">'[1]9'!P$250</f>
        <v>0</v>
      </c>
      <c r="L20" s="75" t="n">
        <f aca="false">'[1]9'!Y$250</f>
        <v>0</v>
      </c>
      <c r="M20" s="75" t="n">
        <f aca="false">'[1]9'!AA$250</f>
        <v>0</v>
      </c>
      <c r="N20" s="60"/>
      <c r="O20" s="93"/>
    </row>
    <row r="21" s="13" customFormat="true" ht="12.75" hidden="false" customHeight="false" outlineLevel="0" collapsed="false">
      <c r="A21" s="20"/>
      <c r="B21" s="130" t="s">
        <v>83</v>
      </c>
      <c r="C21" s="126"/>
      <c r="D21" s="126"/>
      <c r="E21" s="75" t="n">
        <f aca="false">'[1]9'!C$251</f>
        <v>1490</v>
      </c>
      <c r="F21" s="75" t="n">
        <f aca="false">'[1]9'!D$251</f>
        <v>3733</v>
      </c>
      <c r="G21" s="75" t="n">
        <f aca="false">'[1]9'!E$251</f>
        <v>516</v>
      </c>
      <c r="H21" s="76" t="n">
        <f aca="false">'[1]9'!F$251</f>
        <v>2680</v>
      </c>
      <c r="I21" s="75" t="n">
        <f aca="false">'[1]9'!G$251</f>
        <v>680</v>
      </c>
      <c r="J21" s="77" t="n">
        <f aca="false">'[1]9'!H$251</f>
        <v>680</v>
      </c>
      <c r="K21" s="75" t="n">
        <f aca="false">'[1]9'!P$251</f>
        <v>801</v>
      </c>
      <c r="L21" s="75" t="n">
        <f aca="false">'[1]9'!Y$251</f>
        <v>933</v>
      </c>
      <c r="M21" s="75" t="n">
        <f aca="false">'[1]9'!AA$251</f>
        <v>985</v>
      </c>
      <c r="N21" s="60"/>
      <c r="O21" s="93"/>
    </row>
    <row r="22" s="13" customFormat="true" ht="12.75" hidden="false" customHeight="false" outlineLevel="0" collapsed="false">
      <c r="A22" s="20"/>
      <c r="B22" s="130" t="s">
        <v>84</v>
      </c>
      <c r="C22" s="126"/>
      <c r="D22" s="126"/>
      <c r="E22" s="75" t="n">
        <f aca="false">'[1]9'!C$252</f>
        <v>270</v>
      </c>
      <c r="F22" s="75" t="n">
        <f aca="false">'[1]9'!D$252</f>
        <v>288</v>
      </c>
      <c r="G22" s="75" t="n">
        <f aca="false">'[1]9'!E$252</f>
        <v>381</v>
      </c>
      <c r="H22" s="76" t="n">
        <f aca="false">'[1]9'!F$252</f>
        <v>1761</v>
      </c>
      <c r="I22" s="75" t="n">
        <f aca="false">'[1]9'!G$252</f>
        <v>601</v>
      </c>
      <c r="J22" s="77" t="n">
        <f aca="false">'[1]9'!H$252</f>
        <v>551</v>
      </c>
      <c r="K22" s="75" t="n">
        <f aca="false">'[1]9'!P$252</f>
        <v>696</v>
      </c>
      <c r="L22" s="75" t="n">
        <f aca="false">'[1]9'!Y$252</f>
        <v>990</v>
      </c>
      <c r="M22" s="75" t="n">
        <f aca="false">'[1]9'!AA$252</f>
        <v>1046</v>
      </c>
      <c r="N22" s="60"/>
      <c r="O22" s="93"/>
    </row>
    <row r="23" s="13" customFormat="true" ht="12.75" hidden="false" customHeight="false" outlineLevel="0" collapsed="false">
      <c r="A23" s="20"/>
      <c r="B23" s="130" t="s">
        <v>85</v>
      </c>
      <c r="C23" s="126"/>
      <c r="D23" s="126"/>
      <c r="E23" s="75" t="n">
        <f aca="false">'[1]9'!C$253</f>
        <v>39</v>
      </c>
      <c r="F23" s="75" t="n">
        <f aca="false">'[1]9'!D$253</f>
        <v>164</v>
      </c>
      <c r="G23" s="75" t="n">
        <f aca="false">'[1]9'!E$253</f>
        <v>180</v>
      </c>
      <c r="H23" s="76" t="n">
        <f aca="false">'[1]9'!F$253</f>
        <v>0</v>
      </c>
      <c r="I23" s="75" t="n">
        <f aca="false">'[1]9'!G$253</f>
        <v>50</v>
      </c>
      <c r="J23" s="77" t="n">
        <f aca="false">'[1]9'!H$253</f>
        <v>50</v>
      </c>
      <c r="K23" s="75" t="n">
        <f aca="false">'[1]9'!P$253</f>
        <v>0</v>
      </c>
      <c r="L23" s="75" t="n">
        <f aca="false">'[1]9'!Y$253</f>
        <v>0</v>
      </c>
      <c r="M23" s="75" t="n">
        <f aca="false">'[1]9'!AA$253</f>
        <v>0</v>
      </c>
      <c r="N23" s="60"/>
      <c r="O23" s="93"/>
    </row>
    <row r="24" s="13" customFormat="true" ht="12.75" hidden="false" customHeight="false" outlineLevel="0" collapsed="false">
      <c r="A24" s="20"/>
      <c r="B24" s="130" t="s">
        <v>86</v>
      </c>
      <c r="C24" s="126"/>
      <c r="D24" s="126"/>
      <c r="E24" s="75" t="n">
        <f aca="false">'[1]9'!C$254</f>
        <v>0</v>
      </c>
      <c r="F24" s="75" t="n">
        <f aca="false">'[1]9'!D$254</f>
        <v>22</v>
      </c>
      <c r="G24" s="75" t="n">
        <f aca="false">'[1]9'!E$254</f>
        <v>0</v>
      </c>
      <c r="H24" s="76" t="n">
        <f aca="false">'[1]9'!F$254</f>
        <v>163</v>
      </c>
      <c r="I24" s="75" t="n">
        <f aca="false">'[1]9'!G$254</f>
        <v>43</v>
      </c>
      <c r="J24" s="77" t="n">
        <f aca="false">'[1]9'!H$254</f>
        <v>43</v>
      </c>
      <c r="K24" s="75" t="n">
        <f aca="false">'[1]9'!P$254</f>
        <v>0</v>
      </c>
      <c r="L24" s="75" t="n">
        <f aca="false">'[1]9'!Y$254</f>
        <v>0</v>
      </c>
      <c r="M24" s="75" t="n">
        <f aca="false">'[1]9'!AA$254</f>
        <v>0</v>
      </c>
      <c r="N24" s="60"/>
      <c r="O24" s="93"/>
    </row>
    <row r="25" s="13" customFormat="true" ht="12.75" hidden="false" customHeight="false" outlineLevel="0" collapsed="false">
      <c r="A25" s="20"/>
      <c r="B25" s="130" t="s">
        <v>87</v>
      </c>
      <c r="C25" s="126"/>
      <c r="D25" s="126"/>
      <c r="E25" s="75" t="n">
        <f aca="false">'[1]9'!C$255</f>
        <v>3480</v>
      </c>
      <c r="F25" s="75" t="n">
        <f aca="false">'[1]9'!D$255</f>
        <v>2559</v>
      </c>
      <c r="G25" s="75" t="n">
        <f aca="false">'[1]9'!E$255</f>
        <v>2907</v>
      </c>
      <c r="H25" s="76" t="n">
        <f aca="false">'[1]9'!F$255</f>
        <v>3458</v>
      </c>
      <c r="I25" s="75" t="n">
        <f aca="false">'[1]9'!G$255</f>
        <v>2984</v>
      </c>
      <c r="J25" s="77" t="n">
        <f aca="false">'[1]9'!H$255</f>
        <v>2984</v>
      </c>
      <c r="K25" s="75" t="n">
        <f aca="false">'[1]9'!P$255</f>
        <v>4030</v>
      </c>
      <c r="L25" s="75" t="n">
        <f aca="false">'[1]9'!Y$255</f>
        <v>4447</v>
      </c>
      <c r="M25" s="75" t="n">
        <f aca="false">'[1]9'!AA$255</f>
        <v>4696</v>
      </c>
      <c r="N25" s="60"/>
      <c r="O25" s="93"/>
    </row>
    <row r="26" s="13" customFormat="true" ht="12.75" hidden="false" customHeight="false" outlineLevel="0" collapsed="false">
      <c r="A26" s="20"/>
      <c r="B26" s="130" t="s">
        <v>88</v>
      </c>
      <c r="C26" s="126"/>
      <c r="D26" s="126"/>
      <c r="E26" s="75" t="n">
        <f aca="false">'[1]9'!C$256</f>
        <v>0</v>
      </c>
      <c r="F26" s="75" t="n">
        <f aca="false">'[1]9'!D$256</f>
        <v>0</v>
      </c>
      <c r="G26" s="75" t="n">
        <f aca="false">'[1]9'!E$256</f>
        <v>0</v>
      </c>
      <c r="H26" s="76" t="n">
        <f aca="false">'[1]9'!F$256</f>
        <v>0</v>
      </c>
      <c r="I26" s="75" t="n">
        <f aca="false">'[1]9'!G$256</f>
        <v>0</v>
      </c>
      <c r="J26" s="77" t="n">
        <f aca="false">'[1]9'!H$256</f>
        <v>0</v>
      </c>
      <c r="K26" s="75" t="n">
        <f aca="false">'[1]9'!P$256</f>
        <v>0</v>
      </c>
      <c r="L26" s="75" t="n">
        <f aca="false">'[1]9'!Y$256</f>
        <v>0</v>
      </c>
      <c r="M26" s="75" t="n">
        <f aca="false">'[1]9'!AA$256</f>
        <v>0</v>
      </c>
      <c r="N26" s="60"/>
      <c r="O26" s="93"/>
    </row>
    <row r="27" s="13" customFormat="true" ht="12.75" hidden="false" customHeight="false" outlineLevel="0" collapsed="false">
      <c r="A27" s="20"/>
      <c r="B27" s="130" t="s">
        <v>89</v>
      </c>
      <c r="C27" s="126"/>
      <c r="D27" s="126"/>
      <c r="E27" s="75" t="n">
        <f aca="false">'[1]9'!C$257</f>
        <v>0</v>
      </c>
      <c r="F27" s="75" t="n">
        <f aca="false">'[1]9'!D$257</f>
        <v>0</v>
      </c>
      <c r="G27" s="75" t="n">
        <f aca="false">'[1]9'!E$257</f>
        <v>0</v>
      </c>
      <c r="H27" s="76" t="n">
        <f aca="false">'[1]9'!F$257</f>
        <v>0</v>
      </c>
      <c r="I27" s="75" t="n">
        <f aca="false">'[1]9'!G$257</f>
        <v>0</v>
      </c>
      <c r="J27" s="77" t="n">
        <f aca="false">'[1]9'!H$257</f>
        <v>0</v>
      </c>
      <c r="K27" s="75" t="n">
        <f aca="false">'[1]9'!P$257</f>
        <v>0</v>
      </c>
      <c r="L27" s="75" t="n">
        <f aca="false">'[1]9'!Y$257</f>
        <v>0</v>
      </c>
      <c r="M27" s="75" t="n">
        <f aca="false">'[1]9'!AA$257</f>
        <v>0</v>
      </c>
      <c r="N27" s="60"/>
      <c r="O27" s="93"/>
    </row>
    <row r="28" s="13" customFormat="true" ht="12.75" hidden="false" customHeight="false" outlineLevel="0" collapsed="false">
      <c r="A28" s="20"/>
      <c r="B28" s="130" t="s">
        <v>90</v>
      </c>
      <c r="C28" s="126"/>
      <c r="D28" s="126"/>
      <c r="E28" s="75" t="n">
        <f aca="false">'[1]9'!C$258</f>
        <v>0</v>
      </c>
      <c r="F28" s="75" t="n">
        <f aca="false">'[1]9'!D$258</f>
        <v>0</v>
      </c>
      <c r="G28" s="75" t="n">
        <f aca="false">'[1]9'!E$258</f>
        <v>0</v>
      </c>
      <c r="H28" s="76" t="n">
        <f aca="false">'[1]9'!F$258</f>
        <v>0</v>
      </c>
      <c r="I28" s="75" t="n">
        <f aca="false">'[1]9'!G$258</f>
        <v>0</v>
      </c>
      <c r="J28" s="77" t="n">
        <f aca="false">'[1]9'!H$258</f>
        <v>0</v>
      </c>
      <c r="K28" s="75" t="n">
        <f aca="false">'[1]9'!P$258</f>
        <v>0</v>
      </c>
      <c r="L28" s="75" t="n">
        <f aca="false">'[1]9'!Y$258</f>
        <v>0</v>
      </c>
      <c r="M28" s="75" t="n">
        <f aca="false">'[1]9'!AA$258</f>
        <v>0</v>
      </c>
      <c r="N28" s="60"/>
      <c r="O28" s="93"/>
    </row>
    <row r="29" s="13" customFormat="true" ht="12.75" hidden="false" customHeight="false" outlineLevel="0" collapsed="false">
      <c r="A29" s="20"/>
      <c r="B29" s="130" t="s">
        <v>91</v>
      </c>
      <c r="C29" s="126"/>
      <c r="D29" s="126"/>
      <c r="E29" s="75" t="n">
        <f aca="false">'[1]9'!C$259</f>
        <v>0</v>
      </c>
      <c r="F29" s="75" t="n">
        <f aca="false">'[1]9'!D$259</f>
        <v>0</v>
      </c>
      <c r="G29" s="75" t="n">
        <f aca="false">'[1]9'!E$259</f>
        <v>0</v>
      </c>
      <c r="H29" s="76" t="n">
        <f aca="false">'[1]9'!F$259</f>
        <v>0</v>
      </c>
      <c r="I29" s="75" t="n">
        <f aca="false">'[1]9'!G$259</f>
        <v>0</v>
      </c>
      <c r="J29" s="77" t="n">
        <f aca="false">'[1]9'!H$259</f>
        <v>0</v>
      </c>
      <c r="K29" s="75" t="n">
        <f aca="false">'[1]9'!P$259</f>
        <v>0</v>
      </c>
      <c r="L29" s="75" t="n">
        <f aca="false">'[1]9'!Y$259</f>
        <v>0</v>
      </c>
      <c r="M29" s="75" t="n">
        <f aca="false">'[1]9'!AA$259</f>
        <v>0</v>
      </c>
      <c r="N29" s="60"/>
      <c r="O29" s="93"/>
    </row>
    <row r="30" s="13" customFormat="true" ht="12.75" hidden="false" customHeight="false" outlineLevel="0" collapsed="false">
      <c r="A30" s="20"/>
      <c r="B30" s="130" t="s">
        <v>92</v>
      </c>
      <c r="C30" s="126"/>
      <c r="D30" s="126"/>
      <c r="E30" s="75" t="n">
        <f aca="false">'[1]9'!C$260</f>
        <v>0</v>
      </c>
      <c r="F30" s="75" t="n">
        <f aca="false">'[1]9'!D$260</f>
        <v>0</v>
      </c>
      <c r="G30" s="75" t="n">
        <f aca="false">'[1]9'!E$260</f>
        <v>0</v>
      </c>
      <c r="H30" s="76" t="n">
        <f aca="false">'[1]9'!F$260</f>
        <v>0</v>
      </c>
      <c r="I30" s="75" t="n">
        <f aca="false">'[1]9'!G$260</f>
        <v>0</v>
      </c>
      <c r="J30" s="77" t="n">
        <f aca="false">'[1]9'!H$260</f>
        <v>0</v>
      </c>
      <c r="K30" s="75" t="n">
        <f aca="false">'[1]9'!P$260</f>
        <v>0</v>
      </c>
      <c r="L30" s="75" t="n">
        <f aca="false">'[1]9'!Y$260</f>
        <v>0</v>
      </c>
      <c r="M30" s="75" t="n">
        <f aca="false">'[1]9'!AA$260</f>
        <v>0</v>
      </c>
      <c r="N30" s="60"/>
      <c r="O30" s="93"/>
    </row>
    <row r="31" s="13" customFormat="true" ht="12.75" hidden="false" customHeight="false" outlineLevel="0" collapsed="false">
      <c r="A31" s="20"/>
      <c r="B31" s="130" t="s">
        <v>93</v>
      </c>
      <c r="C31" s="126"/>
      <c r="D31" s="126"/>
      <c r="E31" s="75" t="n">
        <f aca="false">'[1]9'!C$261</f>
        <v>0</v>
      </c>
      <c r="F31" s="75" t="n">
        <f aca="false">'[1]9'!D$261</f>
        <v>0</v>
      </c>
      <c r="G31" s="75" t="n">
        <f aca="false">'[1]9'!E$261</f>
        <v>0</v>
      </c>
      <c r="H31" s="76" t="n">
        <f aca="false">'[1]9'!F$261</f>
        <v>0</v>
      </c>
      <c r="I31" s="75" t="n">
        <f aca="false">'[1]9'!G$261</f>
        <v>0</v>
      </c>
      <c r="J31" s="77" t="n">
        <f aca="false">'[1]9'!H$261</f>
        <v>0</v>
      </c>
      <c r="K31" s="75" t="n">
        <f aca="false">'[1]9'!P$261</f>
        <v>0</v>
      </c>
      <c r="L31" s="75" t="n">
        <f aca="false">'[1]9'!Y$261</f>
        <v>0</v>
      </c>
      <c r="M31" s="75" t="n">
        <f aca="false">'[1]9'!AA$261</f>
        <v>0</v>
      </c>
      <c r="N31" s="60"/>
      <c r="O31" s="93"/>
    </row>
    <row r="32" s="13" customFormat="true" ht="12.75" hidden="false" customHeight="false" outlineLevel="0" collapsed="false">
      <c r="A32" s="20"/>
      <c r="B32" s="130" t="s">
        <v>94</v>
      </c>
      <c r="C32" s="126"/>
      <c r="D32" s="126"/>
      <c r="E32" s="75" t="n">
        <f aca="false">'[1]9'!C$262</f>
        <v>0</v>
      </c>
      <c r="F32" s="75" t="n">
        <f aca="false">'[1]9'!D$262</f>
        <v>0</v>
      </c>
      <c r="G32" s="75" t="n">
        <f aca="false">'[1]9'!E$262</f>
        <v>0</v>
      </c>
      <c r="H32" s="76" t="n">
        <f aca="false">'[1]9'!F$262</f>
        <v>0</v>
      </c>
      <c r="I32" s="75" t="n">
        <f aca="false">'[1]9'!G$262</f>
        <v>0</v>
      </c>
      <c r="J32" s="77" t="n">
        <f aca="false">'[1]9'!H$262</f>
        <v>0</v>
      </c>
      <c r="K32" s="75" t="n">
        <f aca="false">'[1]9'!P$262</f>
        <v>0</v>
      </c>
      <c r="L32" s="75" t="n">
        <f aca="false">'[1]9'!Y$262</f>
        <v>0</v>
      </c>
      <c r="M32" s="75" t="n">
        <f aca="false">'[1]9'!AA$262</f>
        <v>0</v>
      </c>
      <c r="N32" s="60"/>
      <c r="O32" s="93"/>
    </row>
    <row r="33" s="13" customFormat="true" ht="12.75" hidden="false" customHeight="false" outlineLevel="0" collapsed="false">
      <c r="A33" s="20"/>
      <c r="B33" s="130" t="s">
        <v>95</v>
      </c>
      <c r="C33" s="126"/>
      <c r="D33" s="126"/>
      <c r="E33" s="75" t="n">
        <f aca="false">'[1]9'!C$263</f>
        <v>0</v>
      </c>
      <c r="F33" s="75" t="n">
        <f aca="false">'[1]9'!D$263</f>
        <v>0</v>
      </c>
      <c r="G33" s="75" t="n">
        <f aca="false">'[1]9'!E$263</f>
        <v>0</v>
      </c>
      <c r="H33" s="76" t="n">
        <f aca="false">'[1]9'!F$263</f>
        <v>0</v>
      </c>
      <c r="I33" s="75" t="n">
        <f aca="false">'[1]9'!G$263</f>
        <v>0</v>
      </c>
      <c r="J33" s="77" t="n">
        <f aca="false">'[1]9'!H$263</f>
        <v>0</v>
      </c>
      <c r="K33" s="75" t="n">
        <f aca="false">'[1]9'!P$263</f>
        <v>0</v>
      </c>
      <c r="L33" s="75" t="n">
        <f aca="false">'[1]9'!Y$263</f>
        <v>0</v>
      </c>
      <c r="M33" s="75" t="n">
        <f aca="false">'[1]9'!AA$263</f>
        <v>0</v>
      </c>
      <c r="N33" s="60"/>
      <c r="O33" s="93"/>
    </row>
    <row r="34" s="13" customFormat="true" ht="12.75" hidden="false" customHeight="false" outlineLevel="0" collapsed="false">
      <c r="A34" s="20"/>
      <c r="B34" s="130" t="s">
        <v>96</v>
      </c>
      <c r="C34" s="126"/>
      <c r="D34" s="126"/>
      <c r="E34" s="75" t="n">
        <f aca="false">'[1]9'!C$264</f>
        <v>0</v>
      </c>
      <c r="F34" s="75" t="n">
        <f aca="false">'[1]9'!D$264</f>
        <v>0</v>
      </c>
      <c r="G34" s="75" t="n">
        <f aca="false">'[1]9'!E$264</f>
        <v>0</v>
      </c>
      <c r="H34" s="76" t="n">
        <f aca="false">'[1]9'!F$264</f>
        <v>0</v>
      </c>
      <c r="I34" s="75" t="n">
        <f aca="false">'[1]9'!G$264</f>
        <v>0</v>
      </c>
      <c r="J34" s="77" t="n">
        <f aca="false">'[1]9'!H$264</f>
        <v>0</v>
      </c>
      <c r="K34" s="75" t="n">
        <f aca="false">'[1]9'!P$264</f>
        <v>0</v>
      </c>
      <c r="L34" s="75" t="n">
        <f aca="false">'[1]9'!Y$264</f>
        <v>0</v>
      </c>
      <c r="M34" s="75" t="n">
        <f aca="false">'[1]9'!AA$264</f>
        <v>0</v>
      </c>
      <c r="N34" s="60"/>
      <c r="O34" s="93"/>
    </row>
    <row r="35" s="13" customFormat="true" ht="12.75" hidden="false" customHeight="false" outlineLevel="0" collapsed="false">
      <c r="A35" s="20"/>
      <c r="B35" s="130" t="s">
        <v>97</v>
      </c>
      <c r="C35" s="126"/>
      <c r="D35" s="126"/>
      <c r="E35" s="75" t="n">
        <f aca="false">'[1]9'!C$265</f>
        <v>0</v>
      </c>
      <c r="F35" s="75" t="n">
        <f aca="false">'[1]9'!D$265</f>
        <v>0</v>
      </c>
      <c r="G35" s="75" t="n">
        <f aca="false">'[1]9'!E$265</f>
        <v>0</v>
      </c>
      <c r="H35" s="76" t="n">
        <f aca="false">'[1]9'!F$265</f>
        <v>0</v>
      </c>
      <c r="I35" s="75" t="n">
        <f aca="false">'[1]9'!G$265</f>
        <v>0</v>
      </c>
      <c r="J35" s="77" t="n">
        <f aca="false">'[1]9'!H$265</f>
        <v>0</v>
      </c>
      <c r="K35" s="75" t="n">
        <f aca="false">'[1]9'!P$265</f>
        <v>0</v>
      </c>
      <c r="L35" s="75" t="n">
        <f aca="false">'[1]9'!Y$265</f>
        <v>0</v>
      </c>
      <c r="M35" s="75" t="n">
        <f aca="false">'[1]9'!AA$265</f>
        <v>0</v>
      </c>
      <c r="N35" s="60"/>
      <c r="O35" s="93"/>
    </row>
    <row r="36" s="13" customFormat="true" ht="12.75" hidden="false" customHeight="false" outlineLevel="0" collapsed="false">
      <c r="A36" s="20"/>
      <c r="B36" s="130" t="s">
        <v>98</v>
      </c>
      <c r="C36" s="126"/>
      <c r="D36" s="126"/>
      <c r="E36" s="75" t="n">
        <f aca="false">'[1]9'!C$266</f>
        <v>0</v>
      </c>
      <c r="F36" s="75" t="n">
        <f aca="false">'[1]9'!D$266</f>
        <v>0</v>
      </c>
      <c r="G36" s="75" t="n">
        <f aca="false">'[1]9'!E$266</f>
        <v>0</v>
      </c>
      <c r="H36" s="76" t="n">
        <f aca="false">'[1]9'!F$266</f>
        <v>0</v>
      </c>
      <c r="I36" s="75" t="n">
        <f aca="false">'[1]9'!G$266</f>
        <v>0</v>
      </c>
      <c r="J36" s="77" t="n">
        <f aca="false">'[1]9'!H$266</f>
        <v>0</v>
      </c>
      <c r="K36" s="75" t="n">
        <f aca="false">'[1]9'!P$266</f>
        <v>0</v>
      </c>
      <c r="L36" s="75" t="n">
        <f aca="false">'[1]9'!Y$266</f>
        <v>0</v>
      </c>
      <c r="M36" s="75" t="n">
        <f aca="false">'[1]9'!AA$266</f>
        <v>0</v>
      </c>
      <c r="N36" s="60"/>
      <c r="O36" s="93"/>
    </row>
    <row r="37" s="13" customFormat="true" ht="12.75" hidden="false" customHeight="false" outlineLevel="0" collapsed="false">
      <c r="A37" s="20"/>
      <c r="B37" s="130" t="s">
        <v>99</v>
      </c>
      <c r="C37" s="126"/>
      <c r="D37" s="126"/>
      <c r="E37" s="75" t="n">
        <f aca="false">'[1]9'!C$267</f>
        <v>1039</v>
      </c>
      <c r="F37" s="75" t="n">
        <f aca="false">'[1]9'!D$267</f>
        <v>907</v>
      </c>
      <c r="G37" s="75" t="n">
        <f aca="false">'[1]9'!E$267</f>
        <v>922</v>
      </c>
      <c r="H37" s="76" t="n">
        <f aca="false">'[1]9'!F$267</f>
        <v>2326</v>
      </c>
      <c r="I37" s="75" t="n">
        <f aca="false">'[1]9'!G$267</f>
        <v>1671</v>
      </c>
      <c r="J37" s="77" t="n">
        <f aca="false">'[1]9'!H$267</f>
        <v>1666</v>
      </c>
      <c r="K37" s="75" t="n">
        <f aca="false">'[1]9'!P$267</f>
        <v>1294</v>
      </c>
      <c r="L37" s="75" t="n">
        <f aca="false">'[1]9'!Y$267</f>
        <v>1302</v>
      </c>
      <c r="M37" s="75" t="n">
        <f aca="false">'[1]9'!AA$267</f>
        <v>1375</v>
      </c>
      <c r="N37" s="60"/>
      <c r="O37" s="93"/>
    </row>
    <row r="38" s="13" customFormat="true" ht="12.75" hidden="false" customHeight="false" outlineLevel="0" collapsed="false">
      <c r="A38" s="20"/>
      <c r="B38" s="130" t="s">
        <v>100</v>
      </c>
      <c r="C38" s="126"/>
      <c r="D38" s="126"/>
      <c r="E38" s="75" t="n">
        <f aca="false">'[1]9'!C$268</f>
        <v>2165</v>
      </c>
      <c r="F38" s="75" t="n">
        <f aca="false">'[1]9'!D$268</f>
        <v>2366</v>
      </c>
      <c r="G38" s="75" t="n">
        <f aca="false">'[1]9'!E$268</f>
        <v>3011</v>
      </c>
      <c r="H38" s="76" t="n">
        <f aca="false">'[1]9'!F$268</f>
        <v>4030</v>
      </c>
      <c r="I38" s="75" t="n">
        <f aca="false">'[1]9'!G$268</f>
        <v>3815</v>
      </c>
      <c r="J38" s="77" t="n">
        <f aca="false">'[1]9'!H$268</f>
        <v>3494</v>
      </c>
      <c r="K38" s="75" t="n">
        <f aca="false">'[1]9'!P$268</f>
        <v>3251</v>
      </c>
      <c r="L38" s="75" t="n">
        <f aca="false">'[1]9'!Y$268</f>
        <v>3160</v>
      </c>
      <c r="M38" s="75" t="n">
        <f aca="false">'[1]9'!AA$268</f>
        <v>3337</v>
      </c>
      <c r="N38" s="60"/>
      <c r="O38" s="93"/>
    </row>
    <row r="39" s="13" customFormat="true" ht="12.75" hidden="false" customHeight="false" outlineLevel="0" collapsed="false">
      <c r="A39" s="20"/>
      <c r="B39" s="130" t="s">
        <v>101</v>
      </c>
      <c r="C39" s="126"/>
      <c r="D39" s="126"/>
      <c r="E39" s="75" t="n">
        <f aca="false">'[1]9'!C$269</f>
        <v>581</v>
      </c>
      <c r="F39" s="75" t="n">
        <f aca="false">'[1]9'!D$269</f>
        <v>695</v>
      </c>
      <c r="G39" s="75" t="n">
        <f aca="false">'[1]9'!E$269</f>
        <v>626</v>
      </c>
      <c r="H39" s="76" t="n">
        <f aca="false">'[1]9'!F$269</f>
        <v>1877</v>
      </c>
      <c r="I39" s="75" t="n">
        <f aca="false">'[1]9'!G$269</f>
        <v>1977</v>
      </c>
      <c r="J39" s="77" t="n">
        <f aca="false">'[1]9'!H$269</f>
        <v>1894</v>
      </c>
      <c r="K39" s="75" t="n">
        <f aca="false">'[1]9'!P$269</f>
        <v>1262</v>
      </c>
      <c r="L39" s="75" t="n">
        <f aca="false">'[1]9'!Y$269</f>
        <v>1329</v>
      </c>
      <c r="M39" s="75" t="n">
        <f aca="false">'[1]9'!AA$269</f>
        <v>1403</v>
      </c>
      <c r="N39" s="60"/>
      <c r="O39" s="93"/>
    </row>
    <row r="40" s="13" customFormat="true" ht="12.75" hidden="false" customHeight="false" outlineLevel="0" collapsed="false">
      <c r="A40" s="20"/>
      <c r="B40" s="130" t="s">
        <v>102</v>
      </c>
      <c r="C40" s="126"/>
      <c r="D40" s="126"/>
      <c r="E40" s="75" t="n">
        <f aca="false">'[1]9'!C$270</f>
        <v>3</v>
      </c>
      <c r="F40" s="75" t="n">
        <f aca="false">'[1]9'!D$270</f>
        <v>567</v>
      </c>
      <c r="G40" s="75" t="n">
        <f aca="false">'[1]9'!E$270</f>
        <v>3073</v>
      </c>
      <c r="H40" s="76" t="n">
        <f aca="false">'[1]9'!F$270</f>
        <v>1925</v>
      </c>
      <c r="I40" s="75" t="n">
        <f aca="false">'[1]9'!G$270</f>
        <v>3985</v>
      </c>
      <c r="J40" s="77" t="n">
        <f aca="false">'[1]9'!H$270</f>
        <v>3985</v>
      </c>
      <c r="K40" s="75" t="n">
        <f aca="false">'[1]9'!P$270</f>
        <v>1861</v>
      </c>
      <c r="L40" s="75" t="n">
        <f aca="false">'[1]9'!Y$270</f>
        <v>2023</v>
      </c>
      <c r="M40" s="75" t="n">
        <f aca="false">'[1]9'!AA$270</f>
        <v>2136</v>
      </c>
      <c r="N40" s="60"/>
      <c r="O40" s="93"/>
    </row>
    <row r="41" s="13" customFormat="true" ht="12.75" hidden="false" customHeight="false" outlineLevel="0" collapsed="false">
      <c r="A41" s="20"/>
      <c r="B41" s="130" t="s">
        <v>103</v>
      </c>
      <c r="C41" s="126"/>
      <c r="D41" s="126"/>
      <c r="E41" s="75" t="n">
        <f aca="false">'[1]9'!C$271</f>
        <v>58</v>
      </c>
      <c r="F41" s="75" t="n">
        <f aca="false">'[1]9'!D$271</f>
        <v>108</v>
      </c>
      <c r="G41" s="75" t="n">
        <f aca="false">'[1]9'!E$271</f>
        <v>64</v>
      </c>
      <c r="H41" s="76" t="n">
        <f aca="false">'[1]9'!F$271</f>
        <v>123</v>
      </c>
      <c r="I41" s="75" t="n">
        <f aca="false">'[1]9'!G$271</f>
        <v>228</v>
      </c>
      <c r="J41" s="77" t="n">
        <f aca="false">'[1]9'!H$271</f>
        <v>244</v>
      </c>
      <c r="K41" s="75" t="n">
        <f aca="false">'[1]9'!P$271</f>
        <v>130</v>
      </c>
      <c r="L41" s="75" t="n">
        <f aca="false">'[1]9'!Y$271</f>
        <v>138</v>
      </c>
      <c r="M41" s="75" t="n">
        <f aca="false">'[1]9'!AA$271</f>
        <v>146</v>
      </c>
      <c r="N41" s="60"/>
      <c r="O41" s="93"/>
    </row>
    <row r="42" s="13" customFormat="true" ht="12.75" hidden="false" customHeight="false" outlineLevel="0" collapsed="false">
      <c r="A42" s="20"/>
      <c r="B42" s="130" t="s">
        <v>104</v>
      </c>
      <c r="C42" s="126"/>
      <c r="D42" s="126"/>
      <c r="E42" s="75" t="n">
        <f aca="false">'[1]9'!C$272</f>
        <v>2720</v>
      </c>
      <c r="F42" s="75" t="n">
        <f aca="false">'[1]9'!D$272</f>
        <v>2889</v>
      </c>
      <c r="G42" s="75" t="n">
        <f aca="false">'[1]9'!E$272</f>
        <v>4622</v>
      </c>
      <c r="H42" s="76" t="n">
        <f aca="false">'[1]9'!F$272</f>
        <v>5271</v>
      </c>
      <c r="I42" s="75" t="n">
        <f aca="false">'[1]9'!G$272</f>
        <v>4508</v>
      </c>
      <c r="J42" s="77" t="n">
        <f aca="false">'[1]9'!H$272</f>
        <v>4867</v>
      </c>
      <c r="K42" s="75" t="n">
        <f aca="false">'[1]9'!P$272</f>
        <v>4814</v>
      </c>
      <c r="L42" s="75" t="n">
        <f aca="false">'[1]9'!Y$272</f>
        <v>5003</v>
      </c>
      <c r="M42" s="75" t="n">
        <f aca="false">'[1]9'!AA$272</f>
        <v>5283</v>
      </c>
      <c r="N42" s="60"/>
      <c r="O42" s="93"/>
    </row>
    <row r="43" s="13" customFormat="true" ht="12.75" hidden="false" customHeight="false" outlineLevel="0" collapsed="false">
      <c r="A43" s="20"/>
      <c r="B43" s="130" t="s">
        <v>105</v>
      </c>
      <c r="C43" s="126"/>
      <c r="D43" s="126"/>
      <c r="E43" s="75" t="n">
        <f aca="false">'[1]9'!C$273</f>
        <v>3556</v>
      </c>
      <c r="F43" s="75" t="n">
        <f aca="false">'[1]9'!D$273</f>
        <v>3560</v>
      </c>
      <c r="G43" s="75" t="n">
        <f aca="false">'[1]9'!E$273</f>
        <v>3464</v>
      </c>
      <c r="H43" s="76" t="n">
        <f aca="false">'[1]9'!F$273</f>
        <v>5050</v>
      </c>
      <c r="I43" s="75" t="n">
        <f aca="false">'[1]9'!G$273</f>
        <v>3600</v>
      </c>
      <c r="J43" s="77" t="n">
        <f aca="false">'[1]9'!H$273</f>
        <v>3608</v>
      </c>
      <c r="K43" s="75" t="n">
        <f aca="false">'[1]9'!P$273</f>
        <v>5140</v>
      </c>
      <c r="L43" s="75" t="n">
        <f aca="false">'[1]9'!Y$273</f>
        <v>5018</v>
      </c>
      <c r="M43" s="75" t="n">
        <f aca="false">'[1]9'!AA$273</f>
        <v>5298</v>
      </c>
      <c r="N43" s="60"/>
      <c r="O43" s="93"/>
    </row>
    <row r="44" s="13" customFormat="true" ht="12.75" hidden="false" customHeight="false" outlineLevel="0" collapsed="false">
      <c r="A44" s="20"/>
      <c r="B44" s="130" t="s">
        <v>106</v>
      </c>
      <c r="C44" s="126"/>
      <c r="D44" s="126"/>
      <c r="E44" s="75" t="n">
        <f aca="false">'[1]9'!C$274</f>
        <v>1510</v>
      </c>
      <c r="F44" s="75" t="n">
        <f aca="false">'[1]9'!D$274</f>
        <v>610</v>
      </c>
      <c r="G44" s="75" t="n">
        <f aca="false">'[1]9'!E$274</f>
        <v>1395</v>
      </c>
      <c r="H44" s="76" t="n">
        <f aca="false">'[1]9'!F$274</f>
        <v>2531</v>
      </c>
      <c r="I44" s="75" t="n">
        <f aca="false">'[1]9'!G$274</f>
        <v>2015</v>
      </c>
      <c r="J44" s="77" t="n">
        <f aca="false">'[1]9'!H$274</f>
        <v>2015</v>
      </c>
      <c r="K44" s="75" t="n">
        <f aca="false">'[1]9'!P$274</f>
        <v>2171</v>
      </c>
      <c r="L44" s="75" t="n">
        <f aca="false">'[1]9'!Y$274</f>
        <v>1154</v>
      </c>
      <c r="M44" s="75" t="n">
        <f aca="false">'[1]9'!AA$274</f>
        <v>1219</v>
      </c>
      <c r="N44" s="60"/>
      <c r="O44" s="93"/>
    </row>
    <row r="45" s="13" customFormat="true" ht="12.75" hidden="false" customHeight="false" outlineLevel="0" collapsed="false">
      <c r="A45" s="20"/>
      <c r="B45" s="130" t="s">
        <v>107</v>
      </c>
      <c r="C45" s="126"/>
      <c r="D45" s="126"/>
      <c r="E45" s="75" t="n">
        <f aca="false">'[1]9'!C$275</f>
        <v>741</v>
      </c>
      <c r="F45" s="75" t="n">
        <f aca="false">'[1]9'!D$275</f>
        <v>863</v>
      </c>
      <c r="G45" s="75" t="n">
        <f aca="false">'[1]9'!E$275</f>
        <v>945</v>
      </c>
      <c r="H45" s="76" t="n">
        <f aca="false">'[1]9'!F$275</f>
        <v>875</v>
      </c>
      <c r="I45" s="75" t="n">
        <f aca="false">'[1]9'!G$275</f>
        <v>1093</v>
      </c>
      <c r="J45" s="77" t="n">
        <f aca="false">'[1]9'!H$275</f>
        <v>1123</v>
      </c>
      <c r="K45" s="75" t="n">
        <f aca="false">'[1]9'!P$275</f>
        <v>663</v>
      </c>
      <c r="L45" s="75" t="n">
        <f aca="false">'[1]9'!Y$275</f>
        <v>683</v>
      </c>
      <c r="M45" s="75" t="n">
        <f aca="false">'[1]9'!AA$275</f>
        <v>721</v>
      </c>
      <c r="N45" s="60"/>
      <c r="O45" s="93"/>
    </row>
    <row r="46" s="13" customFormat="true" ht="12.75" hidden="false" customHeight="false" outlineLevel="0" collapsed="false">
      <c r="A46" s="20"/>
      <c r="B46" s="130" t="s">
        <v>108</v>
      </c>
      <c r="C46" s="126"/>
      <c r="D46" s="128"/>
      <c r="E46" s="80" t="n">
        <f aca="false">'[1]9'!C$276</f>
        <v>0</v>
      </c>
      <c r="F46" s="80" t="n">
        <f aca="false">'[1]9'!D$276</f>
        <v>16</v>
      </c>
      <c r="G46" s="80" t="n">
        <f aca="false">'[1]9'!E$276</f>
        <v>125</v>
      </c>
      <c r="H46" s="81" t="n">
        <f aca="false">'[1]9'!F$276</f>
        <v>31</v>
      </c>
      <c r="I46" s="80" t="n">
        <f aca="false">'[1]9'!G$276</f>
        <v>75</v>
      </c>
      <c r="J46" s="82" t="n">
        <f aca="false">'[1]9'!H$276</f>
        <v>148</v>
      </c>
      <c r="K46" s="80" t="n">
        <f aca="false">'[1]9'!P$276</f>
        <v>32</v>
      </c>
      <c r="L46" s="80" t="n">
        <f aca="false">'[1]9'!Y$276</f>
        <v>34</v>
      </c>
      <c r="M46" s="80" t="n">
        <f aca="false">'[1]9'!AA$276</f>
        <v>36</v>
      </c>
      <c r="N46" s="103"/>
      <c r="O46" s="93"/>
    </row>
    <row r="47" s="13" customFormat="true" ht="12.75" hidden="false" customHeight="false" outlineLevel="0" collapsed="false">
      <c r="A47" s="37"/>
      <c r="B47" s="55" t="s">
        <v>33</v>
      </c>
      <c r="C47" s="126"/>
      <c r="D47" s="129"/>
      <c r="E47" s="85" t="n">
        <f aca="false">SUM(E48:E49)</f>
        <v>0</v>
      </c>
      <c r="F47" s="85" t="n">
        <f aca="false">SUM(F48:F49)</f>
        <v>0</v>
      </c>
      <c r="G47" s="85" t="n">
        <f aca="false">SUM(G48:G49)</f>
        <v>0</v>
      </c>
      <c r="H47" s="86" t="n">
        <f aca="false">SUM(H48:H49)</f>
        <v>0</v>
      </c>
      <c r="I47" s="85" t="n">
        <f aca="false">SUM(I48:I49)</f>
        <v>0</v>
      </c>
      <c r="J47" s="87" t="n">
        <f aca="false">SUM(J48:J49)</f>
        <v>0</v>
      </c>
      <c r="K47" s="85" t="n">
        <f aca="false">SUM(K48:K49)</f>
        <v>0</v>
      </c>
      <c r="L47" s="85" t="n">
        <f aca="false">SUM(L48:L49)</f>
        <v>0</v>
      </c>
      <c r="M47" s="85" t="n">
        <f aca="false">SUM(M48:M49)</f>
        <v>0</v>
      </c>
      <c r="N47" s="58"/>
      <c r="O47" s="93"/>
    </row>
    <row r="48" s="13" customFormat="true" ht="12.75" hidden="false" customHeight="false" outlineLevel="0" collapsed="false">
      <c r="A48" s="37"/>
      <c r="B48" s="125" t="s">
        <v>64</v>
      </c>
      <c r="C48" s="126"/>
      <c r="D48" s="122"/>
      <c r="E48" s="70" t="n">
        <f aca="false">'[1]9'!C$278</f>
        <v>0</v>
      </c>
      <c r="F48" s="70" t="n">
        <f aca="false">'[1]9'!D$278</f>
        <v>0</v>
      </c>
      <c r="G48" s="70" t="n">
        <f aca="false">'[1]9'!E$278</f>
        <v>0</v>
      </c>
      <c r="H48" s="71" t="n">
        <f aca="false">'[1]9'!F$278</f>
        <v>0</v>
      </c>
      <c r="I48" s="70" t="n">
        <f aca="false">'[1]9'!G$278</f>
        <v>0</v>
      </c>
      <c r="J48" s="72" t="n">
        <f aca="false">'[1]9'!H$278</f>
        <v>0</v>
      </c>
      <c r="K48" s="70" t="n">
        <f aca="false">'[1]9'!P$278</f>
        <v>0</v>
      </c>
      <c r="L48" s="70" t="n">
        <f aca="false">'[1]9'!Y$278</f>
        <v>0</v>
      </c>
      <c r="M48" s="70" t="n">
        <f aca="false">'[1]9'!AA$278</f>
        <v>0</v>
      </c>
      <c r="N48" s="127"/>
      <c r="O48" s="93"/>
    </row>
    <row r="49" s="13" customFormat="true" ht="12.75" hidden="false" customHeight="false" outlineLevel="0" collapsed="false">
      <c r="A49" s="37"/>
      <c r="B49" s="125" t="s">
        <v>66</v>
      </c>
      <c r="C49" s="126"/>
      <c r="D49" s="128"/>
      <c r="E49" s="80" t="n">
        <f aca="false">'[1]9'!C$279</f>
        <v>0</v>
      </c>
      <c r="F49" s="80" t="n">
        <f aca="false">'[1]9'!D$279</f>
        <v>0</v>
      </c>
      <c r="G49" s="80" t="n">
        <f aca="false">'[1]9'!E$279</f>
        <v>0</v>
      </c>
      <c r="H49" s="81" t="n">
        <f aca="false">'[1]9'!F$279</f>
        <v>0</v>
      </c>
      <c r="I49" s="80" t="n">
        <f aca="false">'[1]9'!G$279</f>
        <v>0</v>
      </c>
      <c r="J49" s="82" t="n">
        <f aca="false">'[1]9'!H$279</f>
        <v>0</v>
      </c>
      <c r="K49" s="80" t="n">
        <f aca="false">'[1]9'!P$279</f>
        <v>0</v>
      </c>
      <c r="L49" s="80" t="n">
        <f aca="false">'[1]9'!Y$279</f>
        <v>0</v>
      </c>
      <c r="M49" s="80" t="n">
        <f aca="false">'[1]9'!AA$279</f>
        <v>0</v>
      </c>
      <c r="N49" s="103"/>
      <c r="O49" s="93"/>
    </row>
    <row r="50" s="13" customFormat="true" ht="5.1" hidden="false" customHeight="true" outlineLevel="0" collapsed="false">
      <c r="A50" s="37"/>
      <c r="B50" s="55"/>
      <c r="C50" s="128"/>
      <c r="D50" s="131"/>
      <c r="E50" s="101"/>
      <c r="F50" s="101"/>
      <c r="G50" s="101"/>
      <c r="H50" s="102"/>
      <c r="I50" s="101"/>
      <c r="J50" s="103"/>
      <c r="K50" s="101"/>
      <c r="L50" s="101"/>
      <c r="M50" s="101"/>
      <c r="N50" s="101"/>
      <c r="O50" s="100"/>
    </row>
    <row r="51" s="36" customFormat="true" ht="12.75" hidden="false" customHeight="false" outlineLevel="0" collapsed="false">
      <c r="A51" s="56"/>
      <c r="B51" s="57" t="s">
        <v>109</v>
      </c>
      <c r="C51" s="57"/>
      <c r="D51" s="132"/>
      <c r="E51" s="64" t="n">
        <f aca="false">E52+E59+E62+E63+E64+E72+E73</f>
        <v>555</v>
      </c>
      <c r="F51" s="64" t="n">
        <f aca="false">F52+F59+F62+F63+F64+F72+F73</f>
        <v>2092</v>
      </c>
      <c r="G51" s="64" t="n">
        <f aca="false">G52+G59+G62+G63+G64+G72+G73</f>
        <v>1974</v>
      </c>
      <c r="H51" s="65" t="n">
        <f aca="false">H52+H59+H62+H63+H64+H72+H73</f>
        <v>1170</v>
      </c>
      <c r="I51" s="64" t="n">
        <f aca="false">I52+I59+I62+I63+I64+I72+I73</f>
        <v>1566</v>
      </c>
      <c r="J51" s="66" t="n">
        <f aca="false">J52+J59+J62+J63+J64+J72+J73</f>
        <v>1640</v>
      </c>
      <c r="K51" s="64" t="n">
        <f aca="false">K52+K59+K62+K63+K64+K72+K73</f>
        <v>1229</v>
      </c>
      <c r="L51" s="64" t="n">
        <f aca="false">L52+L59+L62+L63+L64+L72+L73</f>
        <v>1400</v>
      </c>
      <c r="M51" s="64" t="n">
        <f aca="false">M52+M59+M62+M63+M64+M72+M73</f>
        <v>1557</v>
      </c>
      <c r="N51" s="121"/>
      <c r="O51" s="121"/>
      <c r="P51" s="121"/>
      <c r="Q51" s="121"/>
      <c r="R51" s="121"/>
    </row>
    <row r="52" s="13" customFormat="true" ht="12.75" hidden="false" customHeight="false" outlineLevel="0" collapsed="false">
      <c r="A52" s="37"/>
      <c r="B52" s="55" t="s">
        <v>35</v>
      </c>
      <c r="C52" s="122"/>
      <c r="D52" s="123"/>
      <c r="E52" s="70" t="n">
        <f aca="false">E53+E56</f>
        <v>0</v>
      </c>
      <c r="F52" s="70" t="n">
        <f aca="false">F53+F56</f>
        <v>0</v>
      </c>
      <c r="G52" s="70" t="n">
        <f aca="false">G53+G56</f>
        <v>0</v>
      </c>
      <c r="H52" s="71" t="n">
        <f aca="false">H53+H56</f>
        <v>0</v>
      </c>
      <c r="I52" s="70" t="n">
        <f aca="false">I53+I56</f>
        <v>0</v>
      </c>
      <c r="J52" s="72" t="n">
        <f aca="false">J53+J56</f>
        <v>0</v>
      </c>
      <c r="K52" s="70" t="n">
        <f aca="false">K53+K56</f>
        <v>0</v>
      </c>
      <c r="L52" s="70" t="n">
        <f aca="false">L53+L56</f>
        <v>0</v>
      </c>
      <c r="M52" s="70" t="n">
        <f aca="false">M53+M56</f>
        <v>0</v>
      </c>
      <c r="N52" s="124"/>
      <c r="O52" s="92"/>
    </row>
    <row r="53" s="13" customFormat="true" ht="12.75" hidden="false" customHeight="false" outlineLevel="0" collapsed="false">
      <c r="A53" s="37"/>
      <c r="B53" s="125" t="s">
        <v>110</v>
      </c>
      <c r="C53" s="126"/>
      <c r="D53" s="131"/>
      <c r="E53" s="80" t="n">
        <f aca="false">SUM(E54:E55)</f>
        <v>0</v>
      </c>
      <c r="F53" s="80" t="n">
        <f aca="false">SUM(F54:F55)</f>
        <v>0</v>
      </c>
      <c r="G53" s="80" t="n">
        <f aca="false">SUM(G54:G55)</f>
        <v>0</v>
      </c>
      <c r="H53" s="81" t="n">
        <f aca="false">SUM(H54:H55)</f>
        <v>0</v>
      </c>
      <c r="I53" s="80" t="n">
        <f aca="false">SUM(I54:I55)</f>
        <v>0</v>
      </c>
      <c r="J53" s="82" t="n">
        <f aca="false">SUM(J54:J55)</f>
        <v>0</v>
      </c>
      <c r="K53" s="80" t="n">
        <f aca="false">SUM(K54:K55)</f>
        <v>0</v>
      </c>
      <c r="L53" s="80" t="n">
        <f aca="false">SUM(L54:L55)</f>
        <v>0</v>
      </c>
      <c r="M53" s="80" t="n">
        <f aca="false">SUM(M54:M55)</f>
        <v>0</v>
      </c>
      <c r="N53" s="101"/>
      <c r="O53" s="93"/>
    </row>
    <row r="54" s="13" customFormat="true" ht="12.75" hidden="false" customHeight="false" outlineLevel="0" collapsed="false">
      <c r="A54" s="37"/>
      <c r="B54" s="133" t="s">
        <v>111</v>
      </c>
      <c r="C54" s="126"/>
      <c r="D54" s="122"/>
      <c r="E54" s="70" t="n">
        <f aca="false">'[1]9'!C$283</f>
        <v>0</v>
      </c>
      <c r="F54" s="70" t="n">
        <f aca="false">'[1]9'!D$283</f>
        <v>0</v>
      </c>
      <c r="G54" s="70" t="n">
        <f aca="false">'[1]9'!E$283</f>
        <v>0</v>
      </c>
      <c r="H54" s="71" t="n">
        <f aca="false">'[1]9'!F$283</f>
        <v>0</v>
      </c>
      <c r="I54" s="70" t="n">
        <f aca="false">'[1]9'!G$283</f>
        <v>0</v>
      </c>
      <c r="J54" s="72" t="n">
        <f aca="false">'[1]9'!H$283</f>
        <v>0</v>
      </c>
      <c r="K54" s="70" t="n">
        <f aca="false">'[1]9'!P$283</f>
        <v>0</v>
      </c>
      <c r="L54" s="70" t="n">
        <f aca="false">'[1]9'!Y$283</f>
        <v>0</v>
      </c>
      <c r="M54" s="70" t="n">
        <f aca="false">'[1]9'!AA$283</f>
        <v>0</v>
      </c>
      <c r="N54" s="127"/>
      <c r="O54" s="93"/>
    </row>
    <row r="55" s="13" customFormat="true" ht="12.75" hidden="false" customHeight="false" outlineLevel="0" collapsed="false">
      <c r="A55" s="37"/>
      <c r="B55" s="133" t="s">
        <v>112</v>
      </c>
      <c r="C55" s="126"/>
      <c r="D55" s="128"/>
      <c r="E55" s="80" t="n">
        <f aca="false">'[1]9'!C$284</f>
        <v>0</v>
      </c>
      <c r="F55" s="80" t="n">
        <f aca="false">'[1]9'!D$284</f>
        <v>0</v>
      </c>
      <c r="G55" s="80" t="n">
        <f aca="false">'[1]9'!E$284</f>
        <v>0</v>
      </c>
      <c r="H55" s="81" t="n">
        <f aca="false">'[1]9'!F$284</f>
        <v>0</v>
      </c>
      <c r="I55" s="80" t="n">
        <f aca="false">'[1]9'!G$284</f>
        <v>0</v>
      </c>
      <c r="J55" s="82" t="n">
        <f aca="false">'[1]9'!H$284</f>
        <v>0</v>
      </c>
      <c r="K55" s="80" t="n">
        <f aca="false">'[1]9'!P$284</f>
        <v>0</v>
      </c>
      <c r="L55" s="80" t="n">
        <f aca="false">'[1]9'!Y$284</f>
        <v>0</v>
      </c>
      <c r="M55" s="80" t="n">
        <f aca="false">'[1]9'!AA$284</f>
        <v>0</v>
      </c>
      <c r="N55" s="103"/>
      <c r="O55" s="93"/>
    </row>
    <row r="56" s="13" customFormat="true" ht="12.75" hidden="false" customHeight="false" outlineLevel="0" collapsed="false">
      <c r="A56" s="37"/>
      <c r="B56" s="125" t="s">
        <v>113</v>
      </c>
      <c r="C56" s="126"/>
      <c r="D56" s="123"/>
      <c r="E56" s="80" t="n">
        <f aca="false">SUM(E57:E58)</f>
        <v>0</v>
      </c>
      <c r="F56" s="80" t="n">
        <f aca="false">SUM(F57:F58)</f>
        <v>0</v>
      </c>
      <c r="G56" s="80" t="n">
        <f aca="false">SUM(G57:G58)</f>
        <v>0</v>
      </c>
      <c r="H56" s="81" t="n">
        <f aca="false">SUM(H57:H58)</f>
        <v>0</v>
      </c>
      <c r="I56" s="80" t="n">
        <f aca="false">SUM(I57:I58)</f>
        <v>0</v>
      </c>
      <c r="J56" s="82" t="n">
        <f aca="false">SUM(J57:J58)</f>
        <v>0</v>
      </c>
      <c r="K56" s="80" t="n">
        <f aca="false">SUM(K57:K58)</f>
        <v>0</v>
      </c>
      <c r="L56" s="80" t="n">
        <f aca="false">SUM(L57:L58)</f>
        <v>0</v>
      </c>
      <c r="M56" s="80" t="n">
        <f aca="false">SUM(M57:M58)</f>
        <v>0</v>
      </c>
      <c r="N56" s="124"/>
      <c r="O56" s="93"/>
    </row>
    <row r="57" s="13" customFormat="true" ht="12.75" hidden="false" customHeight="false" outlineLevel="0" collapsed="false">
      <c r="A57" s="37"/>
      <c r="B57" s="133" t="s">
        <v>113</v>
      </c>
      <c r="C57" s="126"/>
      <c r="D57" s="122"/>
      <c r="E57" s="70" t="n">
        <f aca="false">'[1]9'!C$286</f>
        <v>0</v>
      </c>
      <c r="F57" s="70" t="n">
        <f aca="false">'[1]9'!D$286</f>
        <v>0</v>
      </c>
      <c r="G57" s="70" t="n">
        <f aca="false">'[1]9'!E$286</f>
        <v>0</v>
      </c>
      <c r="H57" s="71" t="n">
        <f aca="false">'[1]9'!F$286</f>
        <v>0</v>
      </c>
      <c r="I57" s="70" t="n">
        <f aca="false">'[1]9'!G$286</f>
        <v>0</v>
      </c>
      <c r="J57" s="72" t="n">
        <f aca="false">'[1]9'!H$286</f>
        <v>0</v>
      </c>
      <c r="K57" s="70" t="n">
        <f aca="false">'[1]9'!P$286</f>
        <v>0</v>
      </c>
      <c r="L57" s="70" t="n">
        <f aca="false">'[1]9'!Y$286</f>
        <v>0</v>
      </c>
      <c r="M57" s="70" t="n">
        <f aca="false">'[1]9'!AA$286</f>
        <v>0</v>
      </c>
      <c r="N57" s="127"/>
      <c r="O57" s="93"/>
    </row>
    <row r="58" s="13" customFormat="true" ht="12.75" hidden="false" customHeight="false" outlineLevel="0" collapsed="false">
      <c r="A58" s="37"/>
      <c r="B58" s="133" t="s">
        <v>114</v>
      </c>
      <c r="C58" s="126"/>
      <c r="D58" s="128"/>
      <c r="E58" s="80" t="n">
        <f aca="false">'[1]9'!C$287</f>
        <v>0</v>
      </c>
      <c r="F58" s="80" t="n">
        <f aca="false">'[1]9'!D$287</f>
        <v>0</v>
      </c>
      <c r="G58" s="80" t="n">
        <f aca="false">'[1]9'!E$287</f>
        <v>0</v>
      </c>
      <c r="H58" s="81" t="n">
        <f aca="false">'[1]9'!F$287</f>
        <v>0</v>
      </c>
      <c r="I58" s="80" t="n">
        <f aca="false">'[1]9'!G$287</f>
        <v>0</v>
      </c>
      <c r="J58" s="82" t="n">
        <f aca="false">'[1]9'!H$287</f>
        <v>0</v>
      </c>
      <c r="K58" s="80" t="n">
        <f aca="false">'[1]9'!P$287</f>
        <v>0</v>
      </c>
      <c r="L58" s="80" t="n">
        <f aca="false">'[1]9'!Y$287</f>
        <v>0</v>
      </c>
      <c r="M58" s="80" t="n">
        <f aca="false">'[1]9'!AA$287</f>
        <v>0</v>
      </c>
      <c r="N58" s="103"/>
      <c r="O58" s="93"/>
    </row>
    <row r="59" s="13" customFormat="true" ht="12.75" hidden="false" customHeight="false" outlineLevel="0" collapsed="false">
      <c r="A59" s="37"/>
      <c r="B59" s="55" t="s">
        <v>36</v>
      </c>
      <c r="C59" s="126"/>
      <c r="D59" s="129"/>
      <c r="E59" s="85" t="n">
        <f aca="false">SUM(E60:E61)</f>
        <v>0</v>
      </c>
      <c r="F59" s="85" t="n">
        <f aca="false">SUM(F60:F61)</f>
        <v>0</v>
      </c>
      <c r="G59" s="85" t="n">
        <f aca="false">SUM(G60:G61)</f>
        <v>0</v>
      </c>
      <c r="H59" s="86" t="n">
        <f aca="false">SUM(H60:H61)</f>
        <v>0</v>
      </c>
      <c r="I59" s="85" t="n">
        <f aca="false">SUM(I60:I61)</f>
        <v>0</v>
      </c>
      <c r="J59" s="87" t="n">
        <f aca="false">SUM(J60:J61)</f>
        <v>0</v>
      </c>
      <c r="K59" s="85" t="n">
        <f aca="false">SUM(K60:K61)</f>
        <v>0</v>
      </c>
      <c r="L59" s="85" t="n">
        <f aca="false">SUM(L60:L61)</f>
        <v>0</v>
      </c>
      <c r="M59" s="85" t="n">
        <f aca="false">SUM(M60:M61)</f>
        <v>0</v>
      </c>
      <c r="N59" s="58"/>
      <c r="O59" s="93"/>
    </row>
    <row r="60" s="13" customFormat="true" ht="12.75" hidden="false" customHeight="false" outlineLevel="0" collapsed="false">
      <c r="A60" s="37"/>
      <c r="B60" s="125" t="s">
        <v>115</v>
      </c>
      <c r="C60" s="126"/>
      <c r="D60" s="122"/>
      <c r="E60" s="70" t="n">
        <f aca="false">'[1]9'!C$289</f>
        <v>0</v>
      </c>
      <c r="F60" s="70" t="n">
        <f aca="false">'[1]9'!D$289</f>
        <v>0</v>
      </c>
      <c r="G60" s="70" t="n">
        <f aca="false">'[1]9'!E$289</f>
        <v>0</v>
      </c>
      <c r="H60" s="71" t="n">
        <f aca="false">'[1]9'!F$289</f>
        <v>0</v>
      </c>
      <c r="I60" s="70" t="n">
        <f aca="false">'[1]9'!G$289</f>
        <v>0</v>
      </c>
      <c r="J60" s="72" t="n">
        <f aca="false">'[1]9'!H$289</f>
        <v>0</v>
      </c>
      <c r="K60" s="70" t="n">
        <f aca="false">'[1]9'!P$289</f>
        <v>0</v>
      </c>
      <c r="L60" s="70" t="n">
        <f aca="false">'[1]9'!Y$289</f>
        <v>0</v>
      </c>
      <c r="M60" s="70" t="n">
        <f aca="false">'[1]9'!AA$289</f>
        <v>0</v>
      </c>
      <c r="N60" s="127"/>
      <c r="O60" s="93"/>
    </row>
    <row r="61" s="13" customFormat="true" ht="12.75" hidden="false" customHeight="false" outlineLevel="0" collapsed="false">
      <c r="A61" s="37"/>
      <c r="B61" s="125" t="s">
        <v>116</v>
      </c>
      <c r="C61" s="126"/>
      <c r="D61" s="128"/>
      <c r="E61" s="80" t="n">
        <f aca="false">'[1]9'!C$290</f>
        <v>0</v>
      </c>
      <c r="F61" s="80" t="n">
        <f aca="false">'[1]9'!D$290</f>
        <v>0</v>
      </c>
      <c r="G61" s="80" t="n">
        <f aca="false">'[1]9'!E$290</f>
        <v>0</v>
      </c>
      <c r="H61" s="81" t="n">
        <f aca="false">'[1]9'!F$290</f>
        <v>0</v>
      </c>
      <c r="I61" s="80" t="n">
        <f aca="false">'[1]9'!G$290</f>
        <v>0</v>
      </c>
      <c r="J61" s="82" t="n">
        <f aca="false">'[1]9'!H$290</f>
        <v>0</v>
      </c>
      <c r="K61" s="80" t="n">
        <f aca="false">'[1]9'!P$290</f>
        <v>0</v>
      </c>
      <c r="L61" s="80" t="n">
        <f aca="false">'[1]9'!Y$290</f>
        <v>0</v>
      </c>
      <c r="M61" s="80" t="n">
        <f aca="false">'[1]9'!AA$290</f>
        <v>0</v>
      </c>
      <c r="N61" s="103"/>
      <c r="O61" s="93"/>
    </row>
    <row r="62" s="13" customFormat="true" ht="12.75" hidden="false" customHeight="false" outlineLevel="0" collapsed="false">
      <c r="A62" s="37"/>
      <c r="B62" s="55" t="s">
        <v>37</v>
      </c>
      <c r="C62" s="126"/>
      <c r="D62" s="129"/>
      <c r="E62" s="75" t="n">
        <f aca="false">'[1]9'!C$291</f>
        <v>0</v>
      </c>
      <c r="F62" s="75" t="n">
        <f aca="false">'[1]9'!D$291</f>
        <v>0</v>
      </c>
      <c r="G62" s="75" t="n">
        <f aca="false">'[1]9'!E$291</f>
        <v>0</v>
      </c>
      <c r="H62" s="76" t="n">
        <f aca="false">'[1]9'!F$291</f>
        <v>0</v>
      </c>
      <c r="I62" s="75" t="n">
        <f aca="false">'[1]9'!G$291</f>
        <v>0</v>
      </c>
      <c r="J62" s="77" t="n">
        <f aca="false">'[1]9'!H$291</f>
        <v>0</v>
      </c>
      <c r="K62" s="75" t="n">
        <f aca="false">'[1]9'!P$291</f>
        <v>0</v>
      </c>
      <c r="L62" s="75" t="n">
        <f aca="false">'[1]9'!Y$291</f>
        <v>0</v>
      </c>
      <c r="M62" s="75" t="n">
        <f aca="false">'[1]9'!AA$291</f>
        <v>0</v>
      </c>
      <c r="N62" s="58"/>
      <c r="O62" s="93"/>
    </row>
    <row r="63" s="36" customFormat="true" ht="12.75" hidden="false" customHeight="false" outlineLevel="0" collapsed="false">
      <c r="A63" s="56"/>
      <c r="B63" s="55" t="s">
        <v>38</v>
      </c>
      <c r="C63" s="134"/>
      <c r="D63" s="132"/>
      <c r="E63" s="75" t="n">
        <f aca="false">'[1]9'!C$292</f>
        <v>0</v>
      </c>
      <c r="F63" s="75" t="n">
        <f aca="false">'[1]9'!D$292</f>
        <v>0</v>
      </c>
      <c r="G63" s="75" t="n">
        <f aca="false">'[1]9'!E$292</f>
        <v>0</v>
      </c>
      <c r="H63" s="76" t="n">
        <f aca="false">'[1]9'!F$292</f>
        <v>0</v>
      </c>
      <c r="I63" s="75" t="n">
        <f aca="false">'[1]9'!G$292</f>
        <v>0</v>
      </c>
      <c r="J63" s="77" t="n">
        <f aca="false">'[1]9'!H$292</f>
        <v>0</v>
      </c>
      <c r="K63" s="75" t="n">
        <f aca="false">'[1]9'!P$292</f>
        <v>0</v>
      </c>
      <c r="L63" s="75" t="n">
        <f aca="false">'[1]9'!Y$292</f>
        <v>0</v>
      </c>
      <c r="M63" s="75" t="n">
        <f aca="false">'[1]9'!AA$292</f>
        <v>0</v>
      </c>
      <c r="N63" s="9"/>
      <c r="O63" s="110"/>
    </row>
    <row r="64" s="13" customFormat="true" ht="12.75" hidden="false" customHeight="false" outlineLevel="0" collapsed="false">
      <c r="A64" s="20"/>
      <c r="B64" s="55" t="s">
        <v>39</v>
      </c>
      <c r="C64" s="126"/>
      <c r="D64" s="129"/>
      <c r="E64" s="80" t="n">
        <f aca="false">E65+E68</f>
        <v>0</v>
      </c>
      <c r="F64" s="80" t="n">
        <f aca="false">F65+F68</f>
        <v>0</v>
      </c>
      <c r="G64" s="80" t="n">
        <f aca="false">G65+G68</f>
        <v>0</v>
      </c>
      <c r="H64" s="81" t="n">
        <f aca="false">H65+H68</f>
        <v>0</v>
      </c>
      <c r="I64" s="80" t="n">
        <f aca="false">I65+I68</f>
        <v>0</v>
      </c>
      <c r="J64" s="82" t="n">
        <f aca="false">J65+J68</f>
        <v>0</v>
      </c>
      <c r="K64" s="80" t="n">
        <f aca="false">K65+K68</f>
        <v>0</v>
      </c>
      <c r="L64" s="80" t="n">
        <f aca="false">L65+L68</f>
        <v>0</v>
      </c>
      <c r="M64" s="80" t="n">
        <f aca="false">M65+M68</f>
        <v>0</v>
      </c>
      <c r="N64" s="58"/>
      <c r="O64" s="93"/>
    </row>
    <row r="65" s="13" customFormat="true" ht="12.75" hidden="false" customHeight="false" outlineLevel="0" collapsed="false">
      <c r="A65" s="20"/>
      <c r="B65" s="125" t="s">
        <v>117</v>
      </c>
      <c r="C65" s="126"/>
      <c r="D65" s="122"/>
      <c r="E65" s="85" t="n">
        <f aca="false">SUM(E66:E67)</f>
        <v>0</v>
      </c>
      <c r="F65" s="85" t="n">
        <f aca="false">SUM(F66:F67)</f>
        <v>0</v>
      </c>
      <c r="G65" s="85" t="n">
        <f aca="false">SUM(G66:G67)</f>
        <v>0</v>
      </c>
      <c r="H65" s="86" t="n">
        <f aca="false">SUM(H66:H67)</f>
        <v>0</v>
      </c>
      <c r="I65" s="85" t="n">
        <f aca="false">SUM(I66:I67)</f>
        <v>0</v>
      </c>
      <c r="J65" s="87" t="n">
        <f aca="false">SUM(J66:J67)</f>
        <v>0</v>
      </c>
      <c r="K65" s="85" t="n">
        <f aca="false">SUM(K66:K67)</f>
        <v>0</v>
      </c>
      <c r="L65" s="85" t="n">
        <f aca="false">SUM(L66:L67)</f>
        <v>0</v>
      </c>
      <c r="M65" s="85" t="n">
        <f aca="false">SUM(M66:M67)</f>
        <v>0</v>
      </c>
      <c r="N65" s="127"/>
      <c r="O65" s="93"/>
    </row>
    <row r="66" s="13" customFormat="true" ht="12.75" hidden="false" customHeight="false" outlineLevel="0" collapsed="false">
      <c r="A66" s="20"/>
      <c r="B66" s="133" t="s">
        <v>118</v>
      </c>
      <c r="C66" s="126"/>
      <c r="D66" s="126"/>
      <c r="E66" s="71" t="n">
        <f aca="false">'[1]9'!C$295</f>
        <v>0</v>
      </c>
      <c r="F66" s="70" t="n">
        <f aca="false">'[1]9'!D$295</f>
        <v>0</v>
      </c>
      <c r="G66" s="70" t="n">
        <f aca="false">'[1]9'!E$295</f>
        <v>0</v>
      </c>
      <c r="H66" s="71" t="n">
        <f aca="false">'[1]9'!F$295</f>
        <v>0</v>
      </c>
      <c r="I66" s="70" t="n">
        <f aca="false">'[1]9'!G$295</f>
        <v>0</v>
      </c>
      <c r="J66" s="72" t="n">
        <f aca="false">'[1]9'!H$295</f>
        <v>0</v>
      </c>
      <c r="K66" s="70" t="n">
        <f aca="false">'[1]9'!P$295</f>
        <v>0</v>
      </c>
      <c r="L66" s="70" t="n">
        <f aca="false">'[1]9'!Y$295</f>
        <v>0</v>
      </c>
      <c r="M66" s="72" t="n">
        <f aca="false">'[1]9'!AA$295</f>
        <v>0</v>
      </c>
      <c r="N66" s="60"/>
      <c r="O66" s="93"/>
    </row>
    <row r="67" s="13" customFormat="true" ht="12.75" hidden="false" customHeight="false" outlineLevel="0" collapsed="false">
      <c r="A67" s="20"/>
      <c r="B67" s="133" t="s">
        <v>119</v>
      </c>
      <c r="C67" s="126"/>
      <c r="D67" s="126"/>
      <c r="E67" s="81" t="n">
        <f aca="false">'[1]9'!C$296</f>
        <v>0</v>
      </c>
      <c r="F67" s="80" t="n">
        <f aca="false">'[1]9'!D$296</f>
        <v>0</v>
      </c>
      <c r="G67" s="80" t="n">
        <f aca="false">'[1]9'!E$296</f>
        <v>0</v>
      </c>
      <c r="H67" s="81" t="n">
        <f aca="false">'[1]9'!F$296</f>
        <v>0</v>
      </c>
      <c r="I67" s="80" t="n">
        <f aca="false">'[1]9'!G$296</f>
        <v>0</v>
      </c>
      <c r="J67" s="82" t="n">
        <f aca="false">'[1]9'!H$296</f>
        <v>0</v>
      </c>
      <c r="K67" s="80" t="n">
        <f aca="false">'[1]9'!P$296</f>
        <v>0</v>
      </c>
      <c r="L67" s="80" t="n">
        <f aca="false">'[1]9'!Y$296</f>
        <v>0</v>
      </c>
      <c r="M67" s="82" t="n">
        <f aca="false">'[1]9'!AA$296</f>
        <v>0</v>
      </c>
      <c r="N67" s="60"/>
      <c r="O67" s="93"/>
    </row>
    <row r="68" s="13" customFormat="true" ht="12.75" hidden="false" customHeight="false" outlineLevel="0" collapsed="false">
      <c r="A68" s="20"/>
      <c r="B68" s="125" t="s">
        <v>120</v>
      </c>
      <c r="C68" s="126"/>
      <c r="D68" s="126"/>
      <c r="E68" s="75" t="n">
        <f aca="false">SUM(E69:E70)</f>
        <v>0</v>
      </c>
      <c r="F68" s="75" t="n">
        <f aca="false">SUM(F69:F70)</f>
        <v>0</v>
      </c>
      <c r="G68" s="75" t="n">
        <f aca="false">SUM(G69:G70)</f>
        <v>0</v>
      </c>
      <c r="H68" s="76" t="n">
        <f aca="false">SUM(H69:H70)</f>
        <v>0</v>
      </c>
      <c r="I68" s="75" t="n">
        <f aca="false">SUM(I69:I70)</f>
        <v>0</v>
      </c>
      <c r="J68" s="77" t="n">
        <f aca="false">SUM(J69:J70)</f>
        <v>0</v>
      </c>
      <c r="K68" s="75" t="n">
        <f aca="false">SUM(K69:K70)</f>
        <v>0</v>
      </c>
      <c r="L68" s="75" t="n">
        <f aca="false">SUM(L69:L70)</f>
        <v>0</v>
      </c>
      <c r="M68" s="75" t="n">
        <f aca="false">SUM(M69:M70)</f>
        <v>0</v>
      </c>
      <c r="N68" s="60"/>
      <c r="O68" s="93"/>
    </row>
    <row r="69" s="13" customFormat="true" ht="12.75" hidden="false" customHeight="false" outlineLevel="0" collapsed="false">
      <c r="A69" s="20"/>
      <c r="B69" s="133" t="s">
        <v>118</v>
      </c>
      <c r="C69" s="126"/>
      <c r="D69" s="126"/>
      <c r="E69" s="71" t="n">
        <f aca="false">'[1]9'!C$298</f>
        <v>0</v>
      </c>
      <c r="F69" s="70" t="n">
        <f aca="false">'[1]9'!D$298</f>
        <v>0</v>
      </c>
      <c r="G69" s="70" t="n">
        <f aca="false">'[1]9'!E$298</f>
        <v>0</v>
      </c>
      <c r="H69" s="71" t="n">
        <f aca="false">'[1]9'!F$298</f>
        <v>0</v>
      </c>
      <c r="I69" s="70" t="n">
        <f aca="false">'[1]9'!G$298</f>
        <v>0</v>
      </c>
      <c r="J69" s="72" t="n">
        <f aca="false">'[1]9'!H$298</f>
        <v>0</v>
      </c>
      <c r="K69" s="70" t="n">
        <f aca="false">'[1]9'!P$298</f>
        <v>0</v>
      </c>
      <c r="L69" s="70" t="n">
        <f aca="false">'[1]9'!Y$298</f>
        <v>0</v>
      </c>
      <c r="M69" s="72" t="n">
        <f aca="false">'[1]9'!AA$298</f>
        <v>0</v>
      </c>
      <c r="N69" s="60"/>
      <c r="O69" s="93"/>
    </row>
    <row r="70" s="13" customFormat="true" ht="12.75" hidden="false" customHeight="false" outlineLevel="0" collapsed="false">
      <c r="A70" s="20"/>
      <c r="B70" s="133" t="s">
        <v>119</v>
      </c>
      <c r="C70" s="126"/>
      <c r="D70" s="126"/>
      <c r="E70" s="81" t="n">
        <f aca="false">'[1]9'!C$299</f>
        <v>0</v>
      </c>
      <c r="F70" s="80" t="n">
        <f aca="false">'[1]9'!D$299</f>
        <v>0</v>
      </c>
      <c r="G70" s="80" t="n">
        <f aca="false">'[1]9'!E$299</f>
        <v>0</v>
      </c>
      <c r="H70" s="81" t="n">
        <f aca="false">'[1]9'!F$299</f>
        <v>0</v>
      </c>
      <c r="I70" s="80" t="n">
        <f aca="false">'[1]9'!G$299</f>
        <v>0</v>
      </c>
      <c r="J70" s="82" t="n">
        <f aca="false">'[1]9'!H$299</f>
        <v>0</v>
      </c>
      <c r="K70" s="80" t="n">
        <f aca="false">'[1]9'!P$299</f>
        <v>0</v>
      </c>
      <c r="L70" s="80" t="n">
        <f aca="false">'[1]9'!Y$299</f>
        <v>0</v>
      </c>
      <c r="M70" s="82" t="n">
        <f aca="false">'[1]9'!AA$299</f>
        <v>0</v>
      </c>
      <c r="N70" s="60"/>
      <c r="O70" s="93"/>
    </row>
    <row r="71" s="13" customFormat="true" ht="5.1" hidden="false" customHeight="true" outlineLevel="0" collapsed="false">
      <c r="A71" s="20"/>
      <c r="B71" s="133"/>
      <c r="C71" s="126"/>
      <c r="D71" s="128"/>
      <c r="E71" s="101"/>
      <c r="F71" s="101"/>
      <c r="G71" s="101"/>
      <c r="H71" s="102"/>
      <c r="I71" s="101"/>
      <c r="J71" s="103"/>
      <c r="K71" s="101"/>
      <c r="L71" s="101"/>
      <c r="M71" s="101"/>
      <c r="N71" s="103"/>
      <c r="O71" s="93"/>
    </row>
    <row r="72" s="13" customFormat="true" ht="12.75" hidden="false" customHeight="false" outlineLevel="0" collapsed="false">
      <c r="A72" s="37"/>
      <c r="B72" s="55" t="s">
        <v>40</v>
      </c>
      <c r="C72" s="126"/>
      <c r="D72" s="129"/>
      <c r="E72" s="75" t="n">
        <f aca="false">'[1]9'!C$300</f>
        <v>0</v>
      </c>
      <c r="F72" s="75" t="n">
        <f aca="false">'[1]9'!D$300</f>
        <v>0</v>
      </c>
      <c r="G72" s="75" t="n">
        <f aca="false">'[1]9'!E$300</f>
        <v>0</v>
      </c>
      <c r="H72" s="76" t="n">
        <f aca="false">'[1]9'!F$300</f>
        <v>0</v>
      </c>
      <c r="I72" s="75" t="n">
        <f aca="false">'[1]9'!G$300</f>
        <v>0</v>
      </c>
      <c r="J72" s="77" t="n">
        <f aca="false">'[1]9'!H$300</f>
        <v>0</v>
      </c>
      <c r="K72" s="75" t="n">
        <f aca="false">'[1]9'!P$300</f>
        <v>0</v>
      </c>
      <c r="L72" s="75" t="n">
        <f aca="false">'[1]9'!Y$300</f>
        <v>0</v>
      </c>
      <c r="M72" s="75" t="n">
        <f aca="false">'[1]9'!AA$300</f>
        <v>0</v>
      </c>
      <c r="N72" s="58"/>
      <c r="O72" s="93"/>
    </row>
    <row r="73" s="13" customFormat="true" ht="12.75" hidden="false" customHeight="false" outlineLevel="0" collapsed="false">
      <c r="A73" s="37"/>
      <c r="B73" s="55" t="s">
        <v>41</v>
      </c>
      <c r="C73" s="126"/>
      <c r="D73" s="129"/>
      <c r="E73" s="75" t="n">
        <f aca="false">SUM(E74:E75)</f>
        <v>555</v>
      </c>
      <c r="F73" s="75" t="n">
        <f aca="false">SUM(F74:F75)</f>
        <v>2092</v>
      </c>
      <c r="G73" s="75" t="n">
        <f aca="false">SUM(G74:G75)</f>
        <v>1974</v>
      </c>
      <c r="H73" s="76" t="n">
        <f aca="false">SUM(H74:H75)</f>
        <v>1170</v>
      </c>
      <c r="I73" s="75" t="n">
        <f aca="false">SUM(I74:I75)</f>
        <v>1566</v>
      </c>
      <c r="J73" s="77" t="n">
        <f aca="false">SUM(J74:J75)</f>
        <v>1640</v>
      </c>
      <c r="K73" s="75" t="n">
        <f aca="false">SUM(K74:K75)</f>
        <v>1229</v>
      </c>
      <c r="L73" s="75" t="n">
        <f aca="false">SUM(L74:L75)</f>
        <v>1400</v>
      </c>
      <c r="M73" s="75" t="n">
        <f aca="false">SUM(M74:M75)</f>
        <v>1557</v>
      </c>
      <c r="N73" s="58"/>
      <c r="O73" s="93"/>
    </row>
    <row r="74" s="13" customFormat="true" ht="12.75" hidden="false" customHeight="false" outlineLevel="0" collapsed="false">
      <c r="A74" s="37"/>
      <c r="B74" s="125" t="s">
        <v>121</v>
      </c>
      <c r="C74" s="126"/>
      <c r="D74" s="122"/>
      <c r="E74" s="70" t="n">
        <f aca="false">'[1]9'!C$302</f>
        <v>0</v>
      </c>
      <c r="F74" s="70" t="n">
        <f aca="false">'[1]9'!D$302</f>
        <v>398</v>
      </c>
      <c r="G74" s="70" t="n">
        <f aca="false">'[1]9'!E$302</f>
        <v>446</v>
      </c>
      <c r="H74" s="71" t="n">
        <f aca="false">'[1]9'!F$302</f>
        <v>0</v>
      </c>
      <c r="I74" s="70" t="n">
        <f aca="false">'[1]9'!G$302</f>
        <v>396</v>
      </c>
      <c r="J74" s="72" t="n">
        <f aca="false">'[1]9'!H$302</f>
        <v>470</v>
      </c>
      <c r="K74" s="70" t="n">
        <f aca="false">'[1]9'!P$302</f>
        <v>0</v>
      </c>
      <c r="L74" s="70" t="n">
        <f aca="false">'[1]9'!Y$302</f>
        <v>100</v>
      </c>
      <c r="M74" s="70" t="n">
        <f aca="false">'[1]9'!AA$302</f>
        <v>184</v>
      </c>
      <c r="N74" s="127"/>
      <c r="O74" s="93"/>
    </row>
    <row r="75" s="13" customFormat="true" ht="12.75" hidden="false" customHeight="false" outlineLevel="0" collapsed="false">
      <c r="A75" s="37"/>
      <c r="B75" s="125" t="s">
        <v>122</v>
      </c>
      <c r="C75" s="126"/>
      <c r="D75" s="128"/>
      <c r="E75" s="80" t="n">
        <f aca="false">'[1]9'!C$303</f>
        <v>555</v>
      </c>
      <c r="F75" s="80" t="n">
        <f aca="false">'[1]9'!D$303</f>
        <v>1694</v>
      </c>
      <c r="G75" s="80" t="n">
        <f aca="false">'[1]9'!E$303</f>
        <v>1528</v>
      </c>
      <c r="H75" s="81" t="n">
        <f aca="false">'[1]9'!F$303</f>
        <v>1170</v>
      </c>
      <c r="I75" s="80" t="n">
        <f aca="false">'[1]9'!G$303</f>
        <v>1170</v>
      </c>
      <c r="J75" s="82" t="n">
        <f aca="false">'[1]9'!H$303</f>
        <v>1170</v>
      </c>
      <c r="K75" s="80" t="n">
        <f aca="false">'[1]9'!P$303</f>
        <v>1229</v>
      </c>
      <c r="L75" s="80" t="n">
        <f aca="false">'[1]9'!Y$303</f>
        <v>1300</v>
      </c>
      <c r="M75" s="80" t="n">
        <f aca="false">'[1]9'!AA$303</f>
        <v>1373</v>
      </c>
      <c r="N75" s="103"/>
      <c r="O75" s="93"/>
    </row>
    <row r="76" s="13" customFormat="true" ht="5.25" hidden="false" customHeight="true" outlineLevel="0" collapsed="false">
      <c r="A76" s="37"/>
      <c r="B76" s="55"/>
      <c r="C76" s="128"/>
      <c r="D76" s="131"/>
      <c r="E76" s="101"/>
      <c r="F76" s="101"/>
      <c r="G76" s="101"/>
      <c r="H76" s="102"/>
      <c r="I76" s="101"/>
      <c r="J76" s="103"/>
      <c r="K76" s="101"/>
      <c r="L76" s="101"/>
      <c r="M76" s="101"/>
      <c r="N76" s="101"/>
      <c r="O76" s="100"/>
    </row>
    <row r="77" s="36" customFormat="true" ht="12.75" hidden="false" customHeight="false" outlineLevel="0" collapsed="false">
      <c r="A77" s="56"/>
      <c r="B77" s="57" t="s">
        <v>42</v>
      </c>
      <c r="C77" s="57"/>
      <c r="D77" s="132"/>
      <c r="E77" s="64" t="n">
        <f aca="false">E78+E81+E84+E85+E86+E87+E88</f>
        <v>2493</v>
      </c>
      <c r="F77" s="64" t="n">
        <f aca="false">F78+F81+F84+F85+F86+F87+F88</f>
        <v>6627</v>
      </c>
      <c r="G77" s="64" t="n">
        <f aca="false">G78+G81+G84+G85+G86+G87+G88</f>
        <v>4938</v>
      </c>
      <c r="H77" s="65" t="n">
        <f aca="false">H78+H81+H84+H85+H86+H87+H88</f>
        <v>4176</v>
      </c>
      <c r="I77" s="64" t="n">
        <f aca="false">I78+I81+I84+I85+I86+I87+I88</f>
        <v>3941</v>
      </c>
      <c r="J77" s="66" t="n">
        <f aca="false">J78+J81+J84+J85+J86+J87+J88</f>
        <v>3941</v>
      </c>
      <c r="K77" s="64" t="n">
        <f aca="false">K78+K81+K84+K85+K86+K87+K88</f>
        <v>2488</v>
      </c>
      <c r="L77" s="64" t="n">
        <f aca="false">L78+L81+L84+L85+L86+L87+L88</f>
        <v>2904</v>
      </c>
      <c r="M77" s="64" t="n">
        <f aca="false">M78+M81+M84+M85+M86+M87+M88</f>
        <v>3067</v>
      </c>
      <c r="N77" s="121"/>
    </row>
    <row r="78" s="13" customFormat="true" ht="12.75" hidden="false" customHeight="false" outlineLevel="0" collapsed="false">
      <c r="A78" s="37"/>
      <c r="B78" s="55" t="s">
        <v>43</v>
      </c>
      <c r="C78" s="122"/>
      <c r="D78" s="123"/>
      <c r="E78" s="85" t="n">
        <f aca="false">SUM(E79:E80)</f>
        <v>0</v>
      </c>
      <c r="F78" s="85" t="n">
        <f aca="false">SUM(F79:F80)</f>
        <v>213</v>
      </c>
      <c r="G78" s="85" t="n">
        <f aca="false">SUM(G79:G80)</f>
        <v>0</v>
      </c>
      <c r="H78" s="86" t="n">
        <f aca="false">SUM(H79:H80)</f>
        <v>0</v>
      </c>
      <c r="I78" s="85" t="n">
        <f aca="false">SUM(I79:I80)</f>
        <v>0</v>
      </c>
      <c r="J78" s="87" t="n">
        <f aca="false">SUM(J79:J80)</f>
        <v>0</v>
      </c>
      <c r="K78" s="85" t="n">
        <f aca="false">SUM(K79:K80)</f>
        <v>0</v>
      </c>
      <c r="L78" s="85" t="n">
        <f aca="false">SUM(L79:L80)</f>
        <v>0</v>
      </c>
      <c r="M78" s="85" t="n">
        <f aca="false">SUM(M79:M80)</f>
        <v>0</v>
      </c>
      <c r="N78" s="124"/>
      <c r="O78" s="92"/>
    </row>
    <row r="79" s="13" customFormat="true" ht="12.75" hidden="false" customHeight="false" outlineLevel="0" collapsed="false">
      <c r="A79" s="37"/>
      <c r="B79" s="125" t="s">
        <v>123</v>
      </c>
      <c r="C79" s="126"/>
      <c r="D79" s="122"/>
      <c r="E79" s="70" t="n">
        <f aca="false">'[1]9'!C$306</f>
        <v>0</v>
      </c>
      <c r="F79" s="70" t="n">
        <f aca="false">'[1]9'!D$306</f>
        <v>213</v>
      </c>
      <c r="G79" s="70" t="n">
        <f aca="false">'[1]9'!E$306</f>
        <v>0</v>
      </c>
      <c r="H79" s="71" t="n">
        <f aca="false">'[1]9'!F$306</f>
        <v>0</v>
      </c>
      <c r="I79" s="70" t="n">
        <f aca="false">'[1]9'!G$306</f>
        <v>0</v>
      </c>
      <c r="J79" s="72" t="n">
        <f aca="false">'[1]9'!H$306</f>
        <v>0</v>
      </c>
      <c r="K79" s="70" t="n">
        <f aca="false">'[1]9'!P$306</f>
        <v>0</v>
      </c>
      <c r="L79" s="70" t="n">
        <f aca="false">'[1]9'!Y$306</f>
        <v>0</v>
      </c>
      <c r="M79" s="70" t="n">
        <f aca="false">'[1]9'!AA$306</f>
        <v>0</v>
      </c>
      <c r="N79" s="127"/>
      <c r="O79" s="93"/>
    </row>
    <row r="80" s="13" customFormat="true" ht="12.75" hidden="false" customHeight="false" outlineLevel="0" collapsed="false">
      <c r="A80" s="37"/>
      <c r="B80" s="125" t="s">
        <v>124</v>
      </c>
      <c r="C80" s="126"/>
      <c r="D80" s="128"/>
      <c r="E80" s="80" t="n">
        <f aca="false">'[1]9'!C$307</f>
        <v>0</v>
      </c>
      <c r="F80" s="80" t="n">
        <f aca="false">'[1]9'!D$307</f>
        <v>0</v>
      </c>
      <c r="G80" s="80" t="n">
        <f aca="false">'[1]9'!E$307</f>
        <v>0</v>
      </c>
      <c r="H80" s="81" t="n">
        <f aca="false">'[1]9'!F$307</f>
        <v>0</v>
      </c>
      <c r="I80" s="80" t="n">
        <f aca="false">'[1]9'!G$307</f>
        <v>0</v>
      </c>
      <c r="J80" s="82" t="n">
        <f aca="false">'[1]9'!H$307</f>
        <v>0</v>
      </c>
      <c r="K80" s="80" t="n">
        <f aca="false">'[1]9'!P$307</f>
        <v>0</v>
      </c>
      <c r="L80" s="80" t="n">
        <f aca="false">'[1]9'!Y$307</f>
        <v>0</v>
      </c>
      <c r="M80" s="80" t="n">
        <f aca="false">'[1]9'!AA$307</f>
        <v>0</v>
      </c>
      <c r="N80" s="103"/>
      <c r="O80" s="93"/>
    </row>
    <row r="81" s="13" customFormat="true" ht="12.75" hidden="false" customHeight="false" outlineLevel="0" collapsed="false">
      <c r="A81" s="37"/>
      <c r="B81" s="55" t="s">
        <v>44</v>
      </c>
      <c r="C81" s="126"/>
      <c r="D81" s="129"/>
      <c r="E81" s="75" t="n">
        <f aca="false">SUM(E82:E83)</f>
        <v>2493</v>
      </c>
      <c r="F81" s="75" t="n">
        <f aca="false">SUM(F82:F83)</f>
        <v>6414</v>
      </c>
      <c r="G81" s="75" t="n">
        <f aca="false">SUM(G82:G83)</f>
        <v>4938</v>
      </c>
      <c r="H81" s="76" t="n">
        <f aca="false">SUM(H82:H83)</f>
        <v>4176</v>
      </c>
      <c r="I81" s="75" t="n">
        <f aca="false">SUM(I82:I83)</f>
        <v>3941</v>
      </c>
      <c r="J81" s="77" t="n">
        <f aca="false">SUM(J82:J83)</f>
        <v>3941</v>
      </c>
      <c r="K81" s="75" t="n">
        <f aca="false">SUM(K82:K83)</f>
        <v>2488</v>
      </c>
      <c r="L81" s="75" t="n">
        <f aca="false">SUM(L82:L83)</f>
        <v>2904</v>
      </c>
      <c r="M81" s="75" t="n">
        <f aca="false">SUM(M82:M83)</f>
        <v>3067</v>
      </c>
      <c r="N81" s="58"/>
      <c r="O81" s="93"/>
    </row>
    <row r="82" s="13" customFormat="true" ht="12.75" hidden="false" customHeight="false" outlineLevel="0" collapsed="false">
      <c r="A82" s="37"/>
      <c r="B82" s="125" t="s">
        <v>125</v>
      </c>
      <c r="C82" s="126"/>
      <c r="D82" s="122"/>
      <c r="E82" s="70" t="n">
        <f aca="false">'[1]9'!C$309</f>
        <v>0</v>
      </c>
      <c r="F82" s="70" t="n">
        <f aca="false">'[1]9'!D$309</f>
        <v>2566</v>
      </c>
      <c r="G82" s="70" t="n">
        <f aca="false">'[1]9'!E$309</f>
        <v>0</v>
      </c>
      <c r="H82" s="71" t="n">
        <f aca="false">'[1]9'!F$309</f>
        <v>0</v>
      </c>
      <c r="I82" s="70" t="n">
        <f aca="false">'[1]9'!G$309</f>
        <v>2178</v>
      </c>
      <c r="J82" s="72" t="n">
        <f aca="false">'[1]9'!H$309</f>
        <v>2240</v>
      </c>
      <c r="K82" s="70" t="n">
        <f aca="false">'[1]9'!P$309</f>
        <v>0</v>
      </c>
      <c r="L82" s="70" t="n">
        <f aca="false">'[1]9'!Y$309</f>
        <v>0</v>
      </c>
      <c r="M82" s="70" t="n">
        <f aca="false">'[1]9'!AA$309</f>
        <v>0</v>
      </c>
      <c r="N82" s="127"/>
      <c r="O82" s="93"/>
    </row>
    <row r="83" s="13" customFormat="true" ht="12.75" hidden="false" customHeight="false" outlineLevel="0" collapsed="false">
      <c r="A83" s="37"/>
      <c r="B83" s="125" t="s">
        <v>126</v>
      </c>
      <c r="C83" s="126"/>
      <c r="D83" s="128"/>
      <c r="E83" s="80" t="n">
        <f aca="false">'[1]9'!C$310</f>
        <v>2493</v>
      </c>
      <c r="F83" s="80" t="n">
        <f aca="false">'[1]9'!D$310</f>
        <v>3848</v>
      </c>
      <c r="G83" s="80" t="n">
        <f aca="false">'[1]9'!E$310</f>
        <v>4938</v>
      </c>
      <c r="H83" s="81" t="n">
        <f aca="false">'[1]9'!F$310</f>
        <v>4176</v>
      </c>
      <c r="I83" s="80" t="n">
        <f aca="false">'[1]9'!G$310</f>
        <v>1763</v>
      </c>
      <c r="J83" s="82" t="n">
        <f aca="false">'[1]9'!H$310</f>
        <v>1701</v>
      </c>
      <c r="K83" s="80" t="n">
        <f aca="false">'[1]9'!P$310</f>
        <v>2488</v>
      </c>
      <c r="L83" s="80" t="n">
        <f aca="false">'[1]9'!Y$310</f>
        <v>2904</v>
      </c>
      <c r="M83" s="80" t="n">
        <f aca="false">'[1]9'!AA$310</f>
        <v>3067</v>
      </c>
      <c r="N83" s="103"/>
      <c r="O83" s="93"/>
    </row>
    <row r="84" s="13" customFormat="true" ht="12.75" hidden="false" customHeight="false" outlineLevel="0" collapsed="false">
      <c r="A84" s="37"/>
      <c r="B84" s="55" t="s">
        <v>45</v>
      </c>
      <c r="C84" s="126"/>
      <c r="D84" s="129"/>
      <c r="E84" s="75" t="n">
        <f aca="false">'[1]9'!C$311</f>
        <v>0</v>
      </c>
      <c r="F84" s="75" t="n">
        <f aca="false">'[1]9'!D$311</f>
        <v>0</v>
      </c>
      <c r="G84" s="75" t="n">
        <f aca="false">'[1]9'!E$311</f>
        <v>0</v>
      </c>
      <c r="H84" s="76" t="n">
        <f aca="false">'[1]9'!F$311</f>
        <v>0</v>
      </c>
      <c r="I84" s="75" t="n">
        <f aca="false">'[1]9'!G$311</f>
        <v>0</v>
      </c>
      <c r="J84" s="77" t="n">
        <f aca="false">'[1]9'!H$311</f>
        <v>0</v>
      </c>
      <c r="K84" s="75" t="n">
        <f aca="false">'[1]9'!P$311</f>
        <v>0</v>
      </c>
      <c r="L84" s="75" t="n">
        <f aca="false">'[1]9'!Y$311</f>
        <v>0</v>
      </c>
      <c r="M84" s="75" t="n">
        <f aca="false">'[1]9'!AA$311</f>
        <v>0</v>
      </c>
      <c r="N84" s="58"/>
      <c r="O84" s="93"/>
    </row>
    <row r="85" s="13" customFormat="true" ht="12.75" hidden="false" customHeight="false" outlineLevel="0" collapsed="false">
      <c r="A85" s="37"/>
      <c r="B85" s="55" t="s">
        <v>46</v>
      </c>
      <c r="C85" s="126"/>
      <c r="D85" s="129"/>
      <c r="E85" s="75" t="n">
        <f aca="false">'[1]9'!C$312</f>
        <v>0</v>
      </c>
      <c r="F85" s="75" t="n">
        <f aca="false">'[1]9'!D$312</f>
        <v>0</v>
      </c>
      <c r="G85" s="75" t="n">
        <f aca="false">'[1]9'!E$312</f>
        <v>0</v>
      </c>
      <c r="H85" s="76" t="n">
        <f aca="false">'[1]9'!F$312</f>
        <v>0</v>
      </c>
      <c r="I85" s="75" t="n">
        <f aca="false">'[1]9'!G$312</f>
        <v>0</v>
      </c>
      <c r="J85" s="77" t="n">
        <f aca="false">'[1]9'!H$312</f>
        <v>0</v>
      </c>
      <c r="K85" s="75" t="n">
        <f aca="false">'[1]9'!P$312</f>
        <v>0</v>
      </c>
      <c r="L85" s="75" t="n">
        <f aca="false">'[1]9'!Y$312</f>
        <v>0</v>
      </c>
      <c r="M85" s="75" t="n">
        <f aca="false">'[1]9'!AA$312</f>
        <v>0</v>
      </c>
      <c r="N85" s="58"/>
      <c r="O85" s="93"/>
    </row>
    <row r="86" s="13" customFormat="true" ht="12.75" hidden="false" customHeight="false" outlineLevel="0" collapsed="false">
      <c r="A86" s="37"/>
      <c r="B86" s="55" t="s">
        <v>47</v>
      </c>
      <c r="C86" s="126"/>
      <c r="D86" s="129"/>
      <c r="E86" s="75" t="n">
        <f aca="false">'[1]9'!C$313</f>
        <v>0</v>
      </c>
      <c r="F86" s="75" t="n">
        <f aca="false">'[1]9'!D$313</f>
        <v>0</v>
      </c>
      <c r="G86" s="75" t="n">
        <f aca="false">'[1]9'!E$313</f>
        <v>0</v>
      </c>
      <c r="H86" s="76" t="n">
        <f aca="false">'[1]9'!F$313</f>
        <v>0</v>
      </c>
      <c r="I86" s="75" t="n">
        <f aca="false">'[1]9'!G$313</f>
        <v>0</v>
      </c>
      <c r="J86" s="77" t="n">
        <f aca="false">'[1]9'!H$313</f>
        <v>0</v>
      </c>
      <c r="K86" s="75" t="n">
        <f aca="false">'[1]9'!P$313</f>
        <v>0</v>
      </c>
      <c r="L86" s="75" t="n">
        <f aca="false">'[1]9'!Y$313</f>
        <v>0</v>
      </c>
      <c r="M86" s="75" t="n">
        <f aca="false">'[1]9'!AA$313</f>
        <v>0</v>
      </c>
      <c r="N86" s="58"/>
      <c r="O86" s="93"/>
    </row>
    <row r="87" s="13" customFormat="true" ht="12.75" hidden="false" customHeight="false" outlineLevel="0" collapsed="false">
      <c r="A87" s="37"/>
      <c r="B87" s="55" t="s">
        <v>48</v>
      </c>
      <c r="C87" s="126"/>
      <c r="D87" s="129"/>
      <c r="E87" s="75" t="n">
        <f aca="false">'[1]9'!C$314</f>
        <v>0</v>
      </c>
      <c r="F87" s="75" t="n">
        <f aca="false">'[1]9'!D$314</f>
        <v>0</v>
      </c>
      <c r="G87" s="75" t="n">
        <f aca="false">'[1]9'!E$314</f>
        <v>0</v>
      </c>
      <c r="H87" s="76" t="n">
        <f aca="false">'[1]9'!F$314</f>
        <v>0</v>
      </c>
      <c r="I87" s="75" t="n">
        <f aca="false">'[1]9'!G$314</f>
        <v>0</v>
      </c>
      <c r="J87" s="77" t="n">
        <f aca="false">'[1]9'!H$314</f>
        <v>0</v>
      </c>
      <c r="K87" s="75" t="n">
        <f aca="false">'[1]9'!P$314</f>
        <v>0</v>
      </c>
      <c r="L87" s="75" t="n">
        <f aca="false">'[1]9'!Y$314</f>
        <v>0</v>
      </c>
      <c r="M87" s="75" t="n">
        <f aca="false">'[1]9'!AA$314</f>
        <v>0</v>
      </c>
      <c r="N87" s="58"/>
      <c r="O87" s="93"/>
    </row>
    <row r="88" s="13" customFormat="true" ht="12.75" hidden="false" customHeight="false" outlineLevel="0" collapsed="false">
      <c r="A88" s="37"/>
      <c r="B88" s="55" t="s">
        <v>49</v>
      </c>
      <c r="C88" s="126"/>
      <c r="D88" s="131"/>
      <c r="E88" s="75" t="n">
        <f aca="false">'[1]9'!C$315</f>
        <v>0</v>
      </c>
      <c r="F88" s="75" t="n">
        <f aca="false">'[1]9'!D$315</f>
        <v>0</v>
      </c>
      <c r="G88" s="75" t="n">
        <f aca="false">'[1]9'!E$315</f>
        <v>0</v>
      </c>
      <c r="H88" s="76" t="n">
        <f aca="false">'[1]9'!F$315</f>
        <v>0</v>
      </c>
      <c r="I88" s="75" t="n">
        <f aca="false">'[1]9'!G$315</f>
        <v>0</v>
      </c>
      <c r="J88" s="77" t="n">
        <f aca="false">'[1]9'!H$315</f>
        <v>0</v>
      </c>
      <c r="K88" s="75" t="n">
        <f aca="false">'[1]9'!P$315</f>
        <v>0</v>
      </c>
      <c r="L88" s="75" t="n">
        <f aca="false">'[1]9'!Y$315</f>
        <v>0</v>
      </c>
      <c r="M88" s="75" t="n">
        <f aca="false">'[1]9'!AA$315</f>
        <v>0</v>
      </c>
      <c r="N88" s="58"/>
      <c r="O88" s="93"/>
    </row>
    <row r="89" s="13" customFormat="true" ht="5.25" hidden="false" customHeight="true" outlineLevel="0" collapsed="false">
      <c r="A89" s="20"/>
      <c r="B89" s="55"/>
      <c r="C89" s="123"/>
      <c r="D89" s="123"/>
      <c r="E89" s="124"/>
      <c r="F89" s="124"/>
      <c r="G89" s="124"/>
      <c r="H89" s="135"/>
      <c r="I89" s="124"/>
      <c r="J89" s="127"/>
      <c r="K89" s="124"/>
      <c r="L89" s="124"/>
      <c r="M89" s="124"/>
      <c r="N89" s="124"/>
      <c r="O89" s="104"/>
    </row>
    <row r="90" s="13" customFormat="true" ht="12.75" hidden="false" customHeight="false" outlineLevel="0" collapsed="false">
      <c r="A90" s="37"/>
      <c r="B90" s="57" t="s">
        <v>50</v>
      </c>
      <c r="C90" s="129"/>
      <c r="D90" s="129"/>
      <c r="E90" s="64" t="n">
        <f aca="false">'[1]9'!C$316</f>
        <v>0</v>
      </c>
      <c r="F90" s="64" t="n">
        <f aca="false">'[1]9'!D$316</f>
        <v>11</v>
      </c>
      <c r="G90" s="64" t="n">
        <f aca="false">'[1]9'!E$316</f>
        <v>3</v>
      </c>
      <c r="H90" s="65" t="n">
        <f aca="false">'[1]9'!F$316</f>
        <v>0</v>
      </c>
      <c r="I90" s="64" t="n">
        <f aca="false">'[1]9'!G$316</f>
        <v>0</v>
      </c>
      <c r="J90" s="66" t="n">
        <f aca="false">'[1]9'!H$316</f>
        <v>0</v>
      </c>
      <c r="K90" s="64" t="n">
        <f aca="false">'[1]9'!P$316</f>
        <v>0</v>
      </c>
      <c r="L90" s="64" t="n">
        <f aca="false">'[1]9'!Y$316</f>
        <v>0</v>
      </c>
      <c r="M90" s="64" t="n">
        <f aca="false">'[1]9'!AA$316</f>
        <v>0</v>
      </c>
      <c r="N90" s="58"/>
      <c r="O90" s="105"/>
    </row>
    <row r="91" s="13" customFormat="true" ht="5.25" hidden="false" customHeight="true" outlineLevel="0" collapsed="false">
      <c r="A91" s="37"/>
      <c r="B91" s="55"/>
      <c r="C91" s="55"/>
      <c r="D91" s="55"/>
      <c r="E91" s="58"/>
      <c r="F91" s="58"/>
      <c r="G91" s="58"/>
      <c r="H91" s="59"/>
      <c r="I91" s="58"/>
      <c r="J91" s="60"/>
      <c r="K91" s="58"/>
      <c r="L91" s="58"/>
      <c r="M91" s="58"/>
      <c r="N91" s="58"/>
    </row>
    <row r="92" s="13" customFormat="true" ht="12.75" hidden="false" customHeight="false" outlineLevel="0" collapsed="false">
      <c r="A92" s="38"/>
      <c r="B92" s="39" t="s">
        <v>51</v>
      </c>
      <c r="C92" s="39"/>
      <c r="D92" s="39"/>
      <c r="E92" s="47" t="n">
        <f aca="false">E4+E51+E77+E90</f>
        <v>86981</v>
      </c>
      <c r="F92" s="47" t="n">
        <f aca="false">F4+F51+F77+F90</f>
        <v>103818</v>
      </c>
      <c r="G92" s="47" t="n">
        <f aca="false">G4+G51+G77+G90</f>
        <v>136358</v>
      </c>
      <c r="H92" s="48" t="n">
        <f aca="false">H4+H51+H77+H90</f>
        <v>140649</v>
      </c>
      <c r="I92" s="47" t="n">
        <f aca="false">I4+I51+I77+I90</f>
        <v>133152</v>
      </c>
      <c r="J92" s="49" t="n">
        <f aca="false">J4+J51+J77+J90</f>
        <v>133152</v>
      </c>
      <c r="K92" s="47" t="n">
        <f aca="false">K4+K51+K77+K90</f>
        <v>140278</v>
      </c>
      <c r="L92" s="47" t="n">
        <f aca="false">L4+L51+L77+L90</f>
        <v>149164</v>
      </c>
      <c r="M92" s="47" t="n">
        <f aca="false">M4+M51+M77+M90</f>
        <v>157519</v>
      </c>
      <c r="N92" s="136"/>
      <c r="O92" s="117"/>
    </row>
  </sheetData>
  <mergeCells count="3">
    <mergeCell ref="E2:G2"/>
    <mergeCell ref="K2:M2"/>
    <mergeCell ref="H3:J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tabColor rgb="FFFFFF66"/>
    <pageSetUpPr fitToPage="true"/>
  </sheetPr>
  <dimension ref="A1:AA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50.86"/>
    <col collapsed="false" customWidth="true" hidden="false" outlineLevel="0" max="4" min="3" style="1" width="0.86"/>
    <col collapsed="false" customWidth="true" hidden="false" outlineLevel="0" max="13" min="5" style="1" width="10.71"/>
    <col collapsed="false" customWidth="true" hidden="false" outlineLevel="0" max="15" min="14" style="1" width="0.86"/>
    <col collapsed="false" customWidth="true" hidden="false" outlineLevel="0" max="1025" min="16" style="1" width="9.14"/>
  </cols>
  <sheetData>
    <row r="1" s="6" customFormat="true" ht="15.75" hidden="false" customHeight="true" outlineLevel="0" collapsed="false">
      <c r="A1" s="3" t="str">
        <f aca="false">"Table B.2b: Payments and estimates by economic classification: " &amp; '[1]9'!$B$10</f>
        <v>Table B.2b: Payments and estimates by economic classification: Sustainable Resource Management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119"/>
    </row>
    <row r="2" s="13" customFormat="true" ht="25.5" hidden="false" customHeight="true" outlineLevel="0" collapsed="false">
      <c r="A2" s="7"/>
      <c r="B2" s="8"/>
      <c r="C2" s="8"/>
      <c r="D2" s="8"/>
      <c r="E2" s="9" t="s">
        <v>0</v>
      </c>
      <c r="F2" s="9"/>
      <c r="G2" s="9"/>
      <c r="H2" s="10" t="s">
        <v>1</v>
      </c>
      <c r="I2" s="11" t="s">
        <v>2</v>
      </c>
      <c r="J2" s="12" t="s">
        <v>3</v>
      </c>
      <c r="K2" s="10" t="s">
        <v>4</v>
      </c>
      <c r="L2" s="10"/>
      <c r="M2" s="10"/>
      <c r="N2" s="120"/>
      <c r="O2" s="61"/>
    </row>
    <row r="3" s="13" customFormat="true" ht="12.75" hidden="false" customHeight="true" outlineLevel="0" collapsed="false">
      <c r="A3" s="15"/>
      <c r="B3" s="16" t="s">
        <v>5</v>
      </c>
      <c r="C3" s="16"/>
      <c r="D3" s="16"/>
      <c r="E3" s="17" t="s">
        <v>6</v>
      </c>
      <c r="F3" s="17" t="s">
        <v>7</v>
      </c>
      <c r="G3" s="17" t="s">
        <v>8</v>
      </c>
      <c r="H3" s="18" t="s">
        <v>9</v>
      </c>
      <c r="I3" s="18"/>
      <c r="J3" s="18"/>
      <c r="K3" s="17" t="s">
        <v>10</v>
      </c>
      <c r="L3" s="17" t="s">
        <v>11</v>
      </c>
      <c r="M3" s="17" t="s">
        <v>12</v>
      </c>
      <c r="N3" s="17"/>
      <c r="O3" s="62"/>
    </row>
    <row r="4" s="36" customFormat="true" ht="12.75" hidden="false" customHeight="false" outlineLevel="0" collapsed="false">
      <c r="A4" s="34"/>
      <c r="B4" s="51" t="s">
        <v>30</v>
      </c>
      <c r="C4" s="51"/>
      <c r="D4" s="51"/>
      <c r="E4" s="64" t="n">
        <f aca="false">E5+E8+E47</f>
        <v>130994</v>
      </c>
      <c r="F4" s="64" t="n">
        <f aca="false">F5+F8+F47</f>
        <v>131207</v>
      </c>
      <c r="G4" s="64" t="n">
        <f aca="false">G5+G8+G47</f>
        <v>124825</v>
      </c>
      <c r="H4" s="65" t="n">
        <f aca="false">H5+H8+H47</f>
        <v>131550</v>
      </c>
      <c r="I4" s="64" t="n">
        <f aca="false">I5+I8+I47</f>
        <v>135272</v>
      </c>
      <c r="J4" s="66" t="n">
        <f aca="false">J5+J8+J47</f>
        <v>135272</v>
      </c>
      <c r="K4" s="64" t="n">
        <f aca="false">K5+K8+K47</f>
        <v>150188</v>
      </c>
      <c r="L4" s="64" t="n">
        <f aca="false">L5+L8+L47</f>
        <v>154388</v>
      </c>
      <c r="M4" s="64" t="n">
        <f aca="false">M5+M8+M47</f>
        <v>163111</v>
      </c>
      <c r="N4" s="121"/>
      <c r="AA4" s="25" t="s">
        <v>14</v>
      </c>
    </row>
    <row r="5" s="13" customFormat="true" ht="12.75" hidden="false" customHeight="false" outlineLevel="0" collapsed="false">
      <c r="A5" s="37"/>
      <c r="B5" s="55" t="s">
        <v>31</v>
      </c>
      <c r="C5" s="122"/>
      <c r="D5" s="123"/>
      <c r="E5" s="85" t="n">
        <f aca="false">SUM(E6:E7)</f>
        <v>39085</v>
      </c>
      <c r="F5" s="85" t="n">
        <f aca="false">SUM(F6:F7)</f>
        <v>44691</v>
      </c>
      <c r="G5" s="85" t="n">
        <f aca="false">SUM(G6:G7)</f>
        <v>48282</v>
      </c>
      <c r="H5" s="86" t="n">
        <f aca="false">SUM(H6:H7)</f>
        <v>93853</v>
      </c>
      <c r="I5" s="85" t="n">
        <f aca="false">SUM(I6:I7)</f>
        <v>56088</v>
      </c>
      <c r="J5" s="87" t="n">
        <f aca="false">SUM(J6:J7)</f>
        <v>58326</v>
      </c>
      <c r="K5" s="85" t="n">
        <f aca="false">SUM(K6:K7)</f>
        <v>71608</v>
      </c>
      <c r="L5" s="85" t="n">
        <f aca="false">SUM(L6:L7)</f>
        <v>77664</v>
      </c>
      <c r="M5" s="85" t="n">
        <f aca="false">SUM(M6:M7)</f>
        <v>82094</v>
      </c>
      <c r="N5" s="124"/>
      <c r="O5" s="92"/>
      <c r="AA5" s="27" t="n">
        <v>1</v>
      </c>
    </row>
    <row r="6" s="13" customFormat="true" ht="12.75" hidden="false" customHeight="false" outlineLevel="0" collapsed="false">
      <c r="A6" s="37"/>
      <c r="B6" s="125" t="s">
        <v>69</v>
      </c>
      <c r="C6" s="126"/>
      <c r="D6" s="122"/>
      <c r="E6" s="70" t="n">
        <f aca="false">'[1]9'!C$386</f>
        <v>34558</v>
      </c>
      <c r="F6" s="70" t="n">
        <f aca="false">'[1]9'!D$386</f>
        <v>39667</v>
      </c>
      <c r="G6" s="70" t="n">
        <f aca="false">'[1]9'!E$386</f>
        <v>43032</v>
      </c>
      <c r="H6" s="71" t="n">
        <f aca="false">'[1]9'!F$386</f>
        <v>79372</v>
      </c>
      <c r="I6" s="70" t="n">
        <f aca="false">'[1]9'!G$386</f>
        <v>50106</v>
      </c>
      <c r="J6" s="72" t="n">
        <f aca="false">'[1]9'!H$386</f>
        <v>52324</v>
      </c>
      <c r="K6" s="70" t="n">
        <f aca="false">'[1]9'!P$386</f>
        <v>55718</v>
      </c>
      <c r="L6" s="70" t="n">
        <f aca="false">'[1]9'!Y$386</f>
        <v>61371</v>
      </c>
      <c r="M6" s="70" t="n">
        <f aca="false">'[1]9'!AA$386</f>
        <v>64889</v>
      </c>
      <c r="N6" s="127"/>
      <c r="O6" s="93"/>
      <c r="AA6" s="25" t="s">
        <v>17</v>
      </c>
    </row>
    <row r="7" s="13" customFormat="true" ht="12.75" hidden="false" customHeight="false" outlineLevel="0" collapsed="false">
      <c r="A7" s="37"/>
      <c r="B7" s="125" t="s">
        <v>70</v>
      </c>
      <c r="C7" s="126"/>
      <c r="D7" s="128"/>
      <c r="E7" s="80" t="n">
        <f aca="false">'[1]9'!C$387</f>
        <v>4527</v>
      </c>
      <c r="F7" s="80" t="n">
        <f aca="false">'[1]9'!D$387</f>
        <v>5024</v>
      </c>
      <c r="G7" s="80" t="n">
        <f aca="false">'[1]9'!E$387</f>
        <v>5250</v>
      </c>
      <c r="H7" s="81" t="n">
        <f aca="false">'[1]9'!F$387</f>
        <v>14481</v>
      </c>
      <c r="I7" s="80" t="n">
        <f aca="false">'[1]9'!G$387</f>
        <v>5982</v>
      </c>
      <c r="J7" s="82" t="n">
        <f aca="false">'[1]9'!H$387</f>
        <v>6002</v>
      </c>
      <c r="K7" s="80" t="n">
        <f aca="false">'[1]9'!P$387</f>
        <v>15890</v>
      </c>
      <c r="L7" s="80" t="n">
        <f aca="false">'[1]9'!Y$387</f>
        <v>16293</v>
      </c>
      <c r="M7" s="80" t="n">
        <f aca="false">'[1]9'!AA$387</f>
        <v>17205</v>
      </c>
      <c r="N7" s="103"/>
      <c r="O7" s="93"/>
      <c r="AA7" s="27" t="n">
        <v>1</v>
      </c>
    </row>
    <row r="8" s="13" customFormat="true" ht="12.75" hidden="false" customHeight="false" outlineLevel="0" collapsed="false">
      <c r="A8" s="20"/>
      <c r="B8" s="55" t="s">
        <v>32</v>
      </c>
      <c r="C8" s="126"/>
      <c r="D8" s="129"/>
      <c r="E8" s="85" t="n">
        <f aca="false">SUM(E9:E46)</f>
        <v>91909</v>
      </c>
      <c r="F8" s="85" t="n">
        <f aca="false">SUM(F9:F46)</f>
        <v>86516</v>
      </c>
      <c r="G8" s="85" t="n">
        <f aca="false">SUM(G9:G46)</f>
        <v>76543</v>
      </c>
      <c r="H8" s="86" t="n">
        <f aca="false">SUM(H9:H46)</f>
        <v>37697</v>
      </c>
      <c r="I8" s="85" t="n">
        <f aca="false">SUM(I9:I46)</f>
        <v>79184</v>
      </c>
      <c r="J8" s="87" t="n">
        <f aca="false">SUM(J9:J46)</f>
        <v>76946</v>
      </c>
      <c r="K8" s="85" t="n">
        <f aca="false">SUM(K9:K46)</f>
        <v>78580</v>
      </c>
      <c r="L8" s="85" t="n">
        <f aca="false">SUM(L9:L46)</f>
        <v>76724</v>
      </c>
      <c r="M8" s="85" t="n">
        <f aca="false">SUM(M9:M46)</f>
        <v>81017</v>
      </c>
      <c r="N8" s="58"/>
      <c r="O8" s="93"/>
      <c r="AA8" s="25" t="s">
        <v>20</v>
      </c>
    </row>
    <row r="9" s="13" customFormat="true" ht="12.75" hidden="false" customHeight="false" outlineLevel="0" collapsed="false">
      <c r="A9" s="20"/>
      <c r="B9" s="130" t="s">
        <v>71</v>
      </c>
      <c r="C9" s="126"/>
      <c r="D9" s="122"/>
      <c r="E9" s="70" t="n">
        <f aca="false">'[1]9'!C$389</f>
        <v>0</v>
      </c>
      <c r="F9" s="70" t="n">
        <f aca="false">'[1]9'!D$389</f>
        <v>0</v>
      </c>
      <c r="G9" s="70" t="n">
        <f aca="false">'[1]9'!E$389</f>
        <v>0</v>
      </c>
      <c r="H9" s="71" t="n">
        <f aca="false">'[1]9'!F$389</f>
        <v>0</v>
      </c>
      <c r="I9" s="70" t="n">
        <f aca="false">'[1]9'!G$389</f>
        <v>0</v>
      </c>
      <c r="J9" s="72" t="n">
        <f aca="false">'[1]9'!H$389</f>
        <v>0</v>
      </c>
      <c r="K9" s="70" t="n">
        <f aca="false">'[1]9'!P$389</f>
        <v>0</v>
      </c>
      <c r="L9" s="70" t="n">
        <f aca="false">'[1]9'!Y$389</f>
        <v>0</v>
      </c>
      <c r="M9" s="70" t="n">
        <f aca="false">'[1]9'!AA$389</f>
        <v>0</v>
      </c>
      <c r="N9" s="127"/>
      <c r="O9" s="93"/>
    </row>
    <row r="10" s="13" customFormat="true" ht="12.75" hidden="false" customHeight="false" outlineLevel="0" collapsed="false">
      <c r="A10" s="20"/>
      <c r="B10" s="130" t="s">
        <v>72</v>
      </c>
      <c r="C10" s="126"/>
      <c r="D10" s="126"/>
      <c r="E10" s="75" t="n">
        <f aca="false">'[1]9'!C$390</f>
        <v>0</v>
      </c>
      <c r="F10" s="75" t="n">
        <f aca="false">'[1]9'!D$390</f>
        <v>0</v>
      </c>
      <c r="G10" s="75" t="n">
        <f aca="false">'[1]9'!E$390</f>
        <v>0</v>
      </c>
      <c r="H10" s="76" t="n">
        <f aca="false">'[1]9'!F$390</f>
        <v>0</v>
      </c>
      <c r="I10" s="75" t="n">
        <f aca="false">'[1]9'!G$390</f>
        <v>0</v>
      </c>
      <c r="J10" s="77" t="n">
        <f aca="false">'[1]9'!H$390</f>
        <v>0</v>
      </c>
      <c r="K10" s="75" t="n">
        <f aca="false">'[1]9'!P$390</f>
        <v>0</v>
      </c>
      <c r="L10" s="75" t="n">
        <f aca="false">'[1]9'!Y$390</f>
        <v>0</v>
      </c>
      <c r="M10" s="75" t="n">
        <f aca="false">'[1]9'!AA$390</f>
        <v>0</v>
      </c>
      <c r="N10" s="60"/>
      <c r="O10" s="93"/>
    </row>
    <row r="11" s="13" customFormat="true" ht="12.75" hidden="false" customHeight="false" outlineLevel="0" collapsed="false">
      <c r="A11" s="20"/>
      <c r="B11" s="130" t="s">
        <v>73</v>
      </c>
      <c r="C11" s="126"/>
      <c r="D11" s="126"/>
      <c r="E11" s="75" t="n">
        <f aca="false">'[1]9'!C$391</f>
        <v>189</v>
      </c>
      <c r="F11" s="75" t="n">
        <f aca="false">'[1]9'!D$391</f>
        <v>131</v>
      </c>
      <c r="G11" s="75" t="n">
        <f aca="false">'[1]9'!E$391</f>
        <v>95</v>
      </c>
      <c r="H11" s="76" t="n">
        <f aca="false">'[1]9'!F$391</f>
        <v>201</v>
      </c>
      <c r="I11" s="75" t="n">
        <f aca="false">'[1]9'!G$391</f>
        <v>98</v>
      </c>
      <c r="J11" s="77" t="n">
        <f aca="false">'[1]9'!H$391</f>
        <v>108</v>
      </c>
      <c r="K11" s="75" t="n">
        <f aca="false">'[1]9'!P$391</f>
        <v>251</v>
      </c>
      <c r="L11" s="75" t="n">
        <f aca="false">'[1]9'!Y$391</f>
        <v>202</v>
      </c>
      <c r="M11" s="75" t="n">
        <f aca="false">'[1]9'!AA$391</f>
        <v>214</v>
      </c>
      <c r="N11" s="60"/>
      <c r="O11" s="93"/>
    </row>
    <row r="12" s="13" customFormat="true" ht="12.75" hidden="false" customHeight="false" outlineLevel="0" collapsed="false">
      <c r="A12" s="20"/>
      <c r="B12" s="130" t="s">
        <v>74</v>
      </c>
      <c r="C12" s="126"/>
      <c r="D12" s="126"/>
      <c r="E12" s="75" t="n">
        <f aca="false">'[1]9'!C$392</f>
        <v>471</v>
      </c>
      <c r="F12" s="75" t="n">
        <f aca="false">'[1]9'!D$392</f>
        <v>421</v>
      </c>
      <c r="G12" s="75" t="n">
        <f aca="false">'[1]9'!E$392</f>
        <v>0</v>
      </c>
      <c r="H12" s="76" t="n">
        <f aca="false">'[1]9'!F$392</f>
        <v>1403</v>
      </c>
      <c r="I12" s="75" t="n">
        <f aca="false">'[1]9'!G$392</f>
        <v>2485</v>
      </c>
      <c r="J12" s="77" t="n">
        <f aca="false">'[1]9'!H$392</f>
        <v>2485</v>
      </c>
      <c r="K12" s="75" t="n">
        <f aca="false">'[1]9'!P$392</f>
        <v>0</v>
      </c>
      <c r="L12" s="75" t="n">
        <f aca="false">'[1]9'!Y$392</f>
        <v>0</v>
      </c>
      <c r="M12" s="75" t="n">
        <f aca="false">'[1]9'!AA$392</f>
        <v>0</v>
      </c>
      <c r="N12" s="60"/>
      <c r="O12" s="93"/>
    </row>
    <row r="13" s="13" customFormat="true" ht="12.75" hidden="false" customHeight="false" outlineLevel="0" collapsed="false">
      <c r="A13" s="20"/>
      <c r="B13" s="130" t="s">
        <v>75</v>
      </c>
      <c r="C13" s="126"/>
      <c r="D13" s="126"/>
      <c r="E13" s="75" t="n">
        <f aca="false">'[1]9'!C$393</f>
        <v>0</v>
      </c>
      <c r="F13" s="75" t="n">
        <f aca="false">'[1]9'!D$393</f>
        <v>0</v>
      </c>
      <c r="G13" s="75" t="n">
        <f aca="false">'[1]9'!E$393</f>
        <v>0</v>
      </c>
      <c r="H13" s="76" t="n">
        <f aca="false">'[1]9'!F$393</f>
        <v>0</v>
      </c>
      <c r="I13" s="75" t="n">
        <f aca="false">'[1]9'!G$393</f>
        <v>0</v>
      </c>
      <c r="J13" s="77" t="n">
        <f aca="false">'[1]9'!H$393</f>
        <v>0</v>
      </c>
      <c r="K13" s="75" t="n">
        <f aca="false">'[1]9'!P$393</f>
        <v>0</v>
      </c>
      <c r="L13" s="75" t="n">
        <f aca="false">'[1]9'!Y$393</f>
        <v>0</v>
      </c>
      <c r="M13" s="75" t="n">
        <f aca="false">'[1]9'!AA$393</f>
        <v>0</v>
      </c>
      <c r="N13" s="60"/>
      <c r="O13" s="93"/>
    </row>
    <row r="14" s="13" customFormat="true" ht="12.75" hidden="false" customHeight="false" outlineLevel="0" collapsed="false">
      <c r="A14" s="20"/>
      <c r="B14" s="130" t="s">
        <v>76</v>
      </c>
      <c r="C14" s="126"/>
      <c r="D14" s="126"/>
      <c r="E14" s="75" t="n">
        <f aca="false">'[1]9'!C$394</f>
        <v>248</v>
      </c>
      <c r="F14" s="75" t="n">
        <f aca="false">'[1]9'!D$394</f>
        <v>187</v>
      </c>
      <c r="G14" s="75" t="n">
        <f aca="false">'[1]9'!E$394</f>
        <v>557</v>
      </c>
      <c r="H14" s="76" t="n">
        <f aca="false">'[1]9'!F$394</f>
        <v>416</v>
      </c>
      <c r="I14" s="75" t="n">
        <f aca="false">'[1]9'!G$394</f>
        <v>1151</v>
      </c>
      <c r="J14" s="77" t="n">
        <f aca="false">'[1]9'!H$394</f>
        <v>1101</v>
      </c>
      <c r="K14" s="75" t="n">
        <f aca="false">'[1]9'!P$394</f>
        <v>311</v>
      </c>
      <c r="L14" s="75" t="n">
        <f aca="false">'[1]9'!Y$394</f>
        <v>304</v>
      </c>
      <c r="M14" s="75" t="n">
        <f aca="false">'[1]9'!AA$394</f>
        <v>321</v>
      </c>
      <c r="N14" s="60"/>
      <c r="O14" s="93"/>
    </row>
    <row r="15" s="13" customFormat="true" ht="12.75" hidden="false" customHeight="false" outlineLevel="0" collapsed="false">
      <c r="A15" s="20"/>
      <c r="B15" s="130" t="s">
        <v>77</v>
      </c>
      <c r="C15" s="126"/>
      <c r="D15" s="126"/>
      <c r="E15" s="75" t="n">
        <f aca="false">'[1]9'!C$395</f>
        <v>4871</v>
      </c>
      <c r="F15" s="75" t="n">
        <f aca="false">'[1]9'!D$395</f>
        <v>337</v>
      </c>
      <c r="G15" s="75" t="n">
        <f aca="false">'[1]9'!E$395</f>
        <v>328</v>
      </c>
      <c r="H15" s="76" t="n">
        <f aca="false">'[1]9'!F$395</f>
        <v>444</v>
      </c>
      <c r="I15" s="75" t="n">
        <f aca="false">'[1]9'!G$395</f>
        <v>360</v>
      </c>
      <c r="J15" s="77" t="n">
        <f aca="false">'[1]9'!H$395</f>
        <v>360</v>
      </c>
      <c r="K15" s="75" t="n">
        <f aca="false">'[1]9'!P$395</f>
        <v>477</v>
      </c>
      <c r="L15" s="75" t="n">
        <f aca="false">'[1]9'!Y$395</f>
        <v>452</v>
      </c>
      <c r="M15" s="75" t="n">
        <f aca="false">'[1]9'!AA$395</f>
        <v>478</v>
      </c>
      <c r="N15" s="60"/>
      <c r="O15" s="93"/>
    </row>
    <row r="16" s="13" customFormat="true" ht="12.75" hidden="false" customHeight="false" outlineLevel="0" collapsed="false">
      <c r="A16" s="20"/>
      <c r="B16" s="130" t="s">
        <v>78</v>
      </c>
      <c r="C16" s="126"/>
      <c r="D16" s="126"/>
      <c r="E16" s="75" t="n">
        <f aca="false">'[1]9'!C$396</f>
        <v>0</v>
      </c>
      <c r="F16" s="75" t="n">
        <f aca="false">'[1]9'!D$396</f>
        <v>106</v>
      </c>
      <c r="G16" s="75" t="n">
        <f aca="false">'[1]9'!E$396</f>
        <v>1897</v>
      </c>
      <c r="H16" s="76" t="n">
        <f aca="false">'[1]9'!F$396</f>
        <v>4520</v>
      </c>
      <c r="I16" s="75" t="n">
        <f aca="false">'[1]9'!G$396</f>
        <v>400</v>
      </c>
      <c r="J16" s="77" t="n">
        <f aca="false">'[1]9'!H$396</f>
        <v>400</v>
      </c>
      <c r="K16" s="75" t="n">
        <f aca="false">'[1]9'!P$396</f>
        <v>10262</v>
      </c>
      <c r="L16" s="75" t="n">
        <f aca="false">'[1]9'!Y$396</f>
        <v>14452</v>
      </c>
      <c r="M16" s="75" t="n">
        <f aca="false">'[1]9'!AA$396</f>
        <v>15261</v>
      </c>
      <c r="N16" s="60"/>
      <c r="O16" s="93"/>
    </row>
    <row r="17" s="13" customFormat="true" ht="12.75" hidden="false" customHeight="false" outlineLevel="0" collapsed="false">
      <c r="A17" s="20"/>
      <c r="B17" s="130" t="s">
        <v>79</v>
      </c>
      <c r="C17" s="126"/>
      <c r="D17" s="126"/>
      <c r="E17" s="75" t="n">
        <f aca="false">'[1]9'!C$397</f>
        <v>80936</v>
      </c>
      <c r="F17" s="75" t="n">
        <f aca="false">'[1]9'!D$397</f>
        <v>80299</v>
      </c>
      <c r="G17" s="75" t="n">
        <f aca="false">'[1]9'!E$397</f>
        <v>68283</v>
      </c>
      <c r="H17" s="76" t="n">
        <f aca="false">'[1]9'!F$397</f>
        <v>21038</v>
      </c>
      <c r="I17" s="75" t="n">
        <f aca="false">'[1]9'!G$397</f>
        <v>67375</v>
      </c>
      <c r="J17" s="77" t="n">
        <f aca="false">'[1]9'!H$397</f>
        <v>65137</v>
      </c>
      <c r="K17" s="75" t="n">
        <f aca="false">'[1]9'!P$397</f>
        <v>59827</v>
      </c>
      <c r="L17" s="75" t="n">
        <f aca="false">'[1]9'!Y$397</f>
        <v>53593</v>
      </c>
      <c r="M17" s="75" t="n">
        <f aca="false">'[1]9'!AA$397</f>
        <v>56594</v>
      </c>
      <c r="N17" s="60"/>
      <c r="O17" s="93"/>
    </row>
    <row r="18" s="13" customFormat="true" ht="12.75" hidden="false" customHeight="false" outlineLevel="0" collapsed="false">
      <c r="A18" s="20"/>
      <c r="B18" s="130" t="s">
        <v>80</v>
      </c>
      <c r="C18" s="126"/>
      <c r="D18" s="126"/>
      <c r="E18" s="75" t="n">
        <f aca="false">'[1]9'!C$398</f>
        <v>0</v>
      </c>
      <c r="F18" s="75" t="n">
        <f aca="false">'[1]9'!D$398</f>
        <v>0</v>
      </c>
      <c r="G18" s="75" t="n">
        <f aca="false">'[1]9'!E$398</f>
        <v>0</v>
      </c>
      <c r="H18" s="76" t="n">
        <f aca="false">'[1]9'!F$398</f>
        <v>0</v>
      </c>
      <c r="I18" s="75" t="n">
        <f aca="false">'[1]9'!G$398</f>
        <v>0</v>
      </c>
      <c r="J18" s="77" t="n">
        <f aca="false">'[1]9'!H$398</f>
        <v>0</v>
      </c>
      <c r="K18" s="75" t="n">
        <f aca="false">'[1]9'!P$398</f>
        <v>0</v>
      </c>
      <c r="L18" s="75" t="n">
        <f aca="false">'[1]9'!Y$398</f>
        <v>0</v>
      </c>
      <c r="M18" s="75" t="n">
        <f aca="false">'[1]9'!AA$398</f>
        <v>0</v>
      </c>
      <c r="N18" s="60"/>
      <c r="O18" s="93"/>
    </row>
    <row r="19" s="13" customFormat="true" ht="12.75" hidden="false" customHeight="false" outlineLevel="0" collapsed="false">
      <c r="A19" s="20"/>
      <c r="B19" s="130" t="s">
        <v>81</v>
      </c>
      <c r="C19" s="126"/>
      <c r="D19" s="126"/>
      <c r="E19" s="75" t="n">
        <f aca="false">'[1]9'!C$399</f>
        <v>0</v>
      </c>
      <c r="F19" s="75" t="n">
        <f aca="false">'[1]9'!D$399</f>
        <v>0</v>
      </c>
      <c r="G19" s="75" t="n">
        <f aca="false">'[1]9'!E$399</f>
        <v>0</v>
      </c>
      <c r="H19" s="76" t="n">
        <f aca="false">'[1]9'!F$399</f>
        <v>0</v>
      </c>
      <c r="I19" s="75" t="n">
        <f aca="false">'[1]9'!G$399</f>
        <v>0</v>
      </c>
      <c r="J19" s="77" t="n">
        <f aca="false">'[1]9'!H$399</f>
        <v>0</v>
      </c>
      <c r="K19" s="75" t="n">
        <f aca="false">'[1]9'!P$399</f>
        <v>0</v>
      </c>
      <c r="L19" s="75" t="n">
        <f aca="false">'[1]9'!Y$399</f>
        <v>0</v>
      </c>
      <c r="M19" s="75" t="n">
        <f aca="false">'[1]9'!AA$399</f>
        <v>0</v>
      </c>
      <c r="N19" s="60"/>
      <c r="O19" s="93"/>
    </row>
    <row r="20" s="13" customFormat="true" ht="12.75" hidden="false" customHeight="false" outlineLevel="0" collapsed="false">
      <c r="A20" s="20"/>
      <c r="B20" s="130" t="s">
        <v>82</v>
      </c>
      <c r="C20" s="126"/>
      <c r="D20" s="126"/>
      <c r="E20" s="75" t="n">
        <f aca="false">'[1]9'!C$400</f>
        <v>0</v>
      </c>
      <c r="F20" s="75" t="n">
        <f aca="false">'[1]9'!D$400</f>
        <v>0</v>
      </c>
      <c r="G20" s="75" t="n">
        <f aca="false">'[1]9'!E$400</f>
        <v>0</v>
      </c>
      <c r="H20" s="76" t="n">
        <f aca="false">'[1]9'!F$400</f>
        <v>0</v>
      </c>
      <c r="I20" s="75" t="n">
        <f aca="false">'[1]9'!G$400</f>
        <v>0</v>
      </c>
      <c r="J20" s="77" t="n">
        <f aca="false">'[1]9'!H$400</f>
        <v>0</v>
      </c>
      <c r="K20" s="75" t="n">
        <f aca="false">'[1]9'!P$400</f>
        <v>0</v>
      </c>
      <c r="L20" s="75" t="n">
        <f aca="false">'[1]9'!Y$400</f>
        <v>0</v>
      </c>
      <c r="M20" s="75" t="n">
        <f aca="false">'[1]9'!AA$400</f>
        <v>0</v>
      </c>
      <c r="N20" s="60"/>
      <c r="O20" s="93"/>
    </row>
    <row r="21" s="13" customFormat="true" ht="12.75" hidden="false" customHeight="false" outlineLevel="0" collapsed="false">
      <c r="A21" s="20"/>
      <c r="B21" s="130" t="s">
        <v>83</v>
      </c>
      <c r="C21" s="126"/>
      <c r="D21" s="126"/>
      <c r="E21" s="75" t="n">
        <f aca="false">'[1]9'!C$401</f>
        <v>0</v>
      </c>
      <c r="F21" s="75" t="n">
        <f aca="false">'[1]9'!D$401</f>
        <v>0</v>
      </c>
      <c r="G21" s="75" t="n">
        <f aca="false">'[1]9'!E$401</f>
        <v>0</v>
      </c>
      <c r="H21" s="76" t="n">
        <f aca="false">'[1]9'!F$401</f>
        <v>0</v>
      </c>
      <c r="I21" s="75" t="n">
        <f aca="false">'[1]9'!G$401</f>
        <v>0</v>
      </c>
      <c r="J21" s="77" t="n">
        <f aca="false">'[1]9'!H$401</f>
        <v>0</v>
      </c>
      <c r="K21" s="75" t="n">
        <f aca="false">'[1]9'!P$401</f>
        <v>0</v>
      </c>
      <c r="L21" s="75" t="n">
        <f aca="false">'[1]9'!Y$401</f>
        <v>0</v>
      </c>
      <c r="M21" s="75" t="n">
        <f aca="false">'[1]9'!AA$401</f>
        <v>0</v>
      </c>
      <c r="N21" s="60"/>
      <c r="O21" s="93"/>
    </row>
    <row r="22" s="13" customFormat="true" ht="12.75" hidden="false" customHeight="false" outlineLevel="0" collapsed="false">
      <c r="A22" s="20"/>
      <c r="B22" s="130" t="s">
        <v>84</v>
      </c>
      <c r="C22" s="126"/>
      <c r="D22" s="126"/>
      <c r="E22" s="75" t="n">
        <f aca="false">'[1]9'!C$402</f>
        <v>46</v>
      </c>
      <c r="F22" s="75" t="n">
        <f aca="false">'[1]9'!D$402</f>
        <v>0</v>
      </c>
      <c r="G22" s="75" t="n">
        <f aca="false">'[1]9'!E$402</f>
        <v>18</v>
      </c>
      <c r="H22" s="76" t="n">
        <f aca="false">'[1]9'!F$402</f>
        <v>130</v>
      </c>
      <c r="I22" s="75" t="n">
        <f aca="false">'[1]9'!G$402</f>
        <v>0</v>
      </c>
      <c r="J22" s="77" t="n">
        <f aca="false">'[1]9'!H$402</f>
        <v>0</v>
      </c>
      <c r="K22" s="75" t="n">
        <f aca="false">'[1]9'!P$402</f>
        <v>71</v>
      </c>
      <c r="L22" s="75" t="n">
        <f aca="false">'[1]9'!Y$402</f>
        <v>97</v>
      </c>
      <c r="M22" s="75" t="n">
        <f aca="false">'[1]9'!AA$402</f>
        <v>102</v>
      </c>
      <c r="N22" s="60"/>
      <c r="O22" s="93"/>
    </row>
    <row r="23" s="13" customFormat="true" ht="12.75" hidden="false" customHeight="false" outlineLevel="0" collapsed="false">
      <c r="A23" s="20"/>
      <c r="B23" s="130" t="s">
        <v>85</v>
      </c>
      <c r="C23" s="126"/>
      <c r="D23" s="126"/>
      <c r="E23" s="75" t="n">
        <f aca="false">'[1]9'!C$403</f>
        <v>0</v>
      </c>
      <c r="F23" s="75" t="n">
        <f aca="false">'[1]9'!D$403</f>
        <v>0</v>
      </c>
      <c r="G23" s="75" t="n">
        <f aca="false">'[1]9'!E$403</f>
        <v>0</v>
      </c>
      <c r="H23" s="76" t="n">
        <f aca="false">'[1]9'!F$403</f>
        <v>0</v>
      </c>
      <c r="I23" s="75" t="n">
        <f aca="false">'[1]9'!G$403</f>
        <v>0</v>
      </c>
      <c r="J23" s="77" t="n">
        <f aca="false">'[1]9'!H$403</f>
        <v>0</v>
      </c>
      <c r="K23" s="75" t="n">
        <f aca="false">'[1]9'!P$403</f>
        <v>0</v>
      </c>
      <c r="L23" s="75" t="n">
        <f aca="false">'[1]9'!Y$403</f>
        <v>0</v>
      </c>
      <c r="M23" s="75" t="n">
        <f aca="false">'[1]9'!AA$403</f>
        <v>0</v>
      </c>
      <c r="N23" s="60"/>
      <c r="O23" s="93"/>
    </row>
    <row r="24" s="13" customFormat="true" ht="12.75" hidden="false" customHeight="false" outlineLevel="0" collapsed="false">
      <c r="A24" s="20"/>
      <c r="B24" s="130" t="s">
        <v>86</v>
      </c>
      <c r="C24" s="126"/>
      <c r="D24" s="126"/>
      <c r="E24" s="75" t="n">
        <f aca="false">'[1]9'!C$404</f>
        <v>0</v>
      </c>
      <c r="F24" s="75" t="n">
        <f aca="false">'[1]9'!D$404</f>
        <v>0</v>
      </c>
      <c r="G24" s="75" t="n">
        <f aca="false">'[1]9'!E$404</f>
        <v>0</v>
      </c>
      <c r="H24" s="76" t="n">
        <f aca="false">'[1]9'!F$404</f>
        <v>0</v>
      </c>
      <c r="I24" s="75" t="n">
        <f aca="false">'[1]9'!G$404</f>
        <v>0</v>
      </c>
      <c r="J24" s="77" t="n">
        <f aca="false">'[1]9'!H$404</f>
        <v>0</v>
      </c>
      <c r="K24" s="75" t="n">
        <f aca="false">'[1]9'!P$404</f>
        <v>0</v>
      </c>
      <c r="L24" s="75" t="n">
        <f aca="false">'[1]9'!Y$404</f>
        <v>0</v>
      </c>
      <c r="M24" s="75" t="n">
        <f aca="false">'[1]9'!AA$404</f>
        <v>0</v>
      </c>
      <c r="N24" s="60"/>
      <c r="O24" s="93"/>
    </row>
    <row r="25" s="13" customFormat="true" ht="12.75" hidden="false" customHeight="false" outlineLevel="0" collapsed="false">
      <c r="A25" s="20"/>
      <c r="B25" s="130" t="s">
        <v>87</v>
      </c>
      <c r="C25" s="126"/>
      <c r="D25" s="126"/>
      <c r="E25" s="75" t="n">
        <f aca="false">'[1]9'!C$405</f>
        <v>0</v>
      </c>
      <c r="F25" s="75" t="n">
        <f aca="false">'[1]9'!D$405</f>
        <v>0</v>
      </c>
      <c r="G25" s="75" t="n">
        <f aca="false">'[1]9'!E$405</f>
        <v>0</v>
      </c>
      <c r="H25" s="76" t="n">
        <f aca="false">'[1]9'!F$405</f>
        <v>0</v>
      </c>
      <c r="I25" s="75" t="n">
        <f aca="false">'[1]9'!G$405</f>
        <v>0</v>
      </c>
      <c r="J25" s="77" t="n">
        <f aca="false">'[1]9'!H$405</f>
        <v>0</v>
      </c>
      <c r="K25" s="75" t="n">
        <f aca="false">'[1]9'!P$405</f>
        <v>0</v>
      </c>
      <c r="L25" s="75" t="n">
        <f aca="false">'[1]9'!Y$405</f>
        <v>0</v>
      </c>
      <c r="M25" s="75" t="n">
        <f aca="false">'[1]9'!AA$405</f>
        <v>0</v>
      </c>
      <c r="N25" s="60"/>
      <c r="O25" s="93"/>
    </row>
    <row r="26" s="13" customFormat="true" ht="12.75" hidden="false" customHeight="false" outlineLevel="0" collapsed="false">
      <c r="A26" s="20"/>
      <c r="B26" s="130" t="s">
        <v>88</v>
      </c>
      <c r="C26" s="126"/>
      <c r="D26" s="126"/>
      <c r="E26" s="75" t="n">
        <f aca="false">'[1]9'!C$406</f>
        <v>0</v>
      </c>
      <c r="F26" s="75" t="n">
        <f aca="false">'[1]9'!D$406</f>
        <v>0</v>
      </c>
      <c r="G26" s="75" t="n">
        <f aca="false">'[1]9'!E$406</f>
        <v>0</v>
      </c>
      <c r="H26" s="76" t="n">
        <f aca="false">'[1]9'!F$406</f>
        <v>0</v>
      </c>
      <c r="I26" s="75" t="n">
        <f aca="false">'[1]9'!G$406</f>
        <v>0</v>
      </c>
      <c r="J26" s="77" t="n">
        <f aca="false">'[1]9'!H$406</f>
        <v>0</v>
      </c>
      <c r="K26" s="75" t="n">
        <f aca="false">'[1]9'!P$406</f>
        <v>0</v>
      </c>
      <c r="L26" s="75" t="n">
        <f aca="false">'[1]9'!Y$406</f>
        <v>0</v>
      </c>
      <c r="M26" s="75" t="n">
        <f aca="false">'[1]9'!AA$406</f>
        <v>0</v>
      </c>
      <c r="N26" s="60"/>
      <c r="O26" s="93"/>
    </row>
    <row r="27" s="13" customFormat="true" ht="12.75" hidden="false" customHeight="false" outlineLevel="0" collapsed="false">
      <c r="A27" s="20"/>
      <c r="B27" s="130" t="s">
        <v>89</v>
      </c>
      <c r="C27" s="126"/>
      <c r="D27" s="126"/>
      <c r="E27" s="75" t="n">
        <f aca="false">'[1]9'!C$407</f>
        <v>0</v>
      </c>
      <c r="F27" s="75" t="n">
        <f aca="false">'[1]9'!D$407</f>
        <v>0</v>
      </c>
      <c r="G27" s="75" t="n">
        <f aca="false">'[1]9'!E$407</f>
        <v>0</v>
      </c>
      <c r="H27" s="76" t="n">
        <f aca="false">'[1]9'!F$407</f>
        <v>0</v>
      </c>
      <c r="I27" s="75" t="n">
        <f aca="false">'[1]9'!G$407</f>
        <v>0</v>
      </c>
      <c r="J27" s="77" t="n">
        <f aca="false">'[1]9'!H$407</f>
        <v>0</v>
      </c>
      <c r="K27" s="75" t="n">
        <f aca="false">'[1]9'!P$407</f>
        <v>0</v>
      </c>
      <c r="L27" s="75" t="n">
        <f aca="false">'[1]9'!Y$407</f>
        <v>0</v>
      </c>
      <c r="M27" s="75" t="n">
        <f aca="false">'[1]9'!AA$407</f>
        <v>0</v>
      </c>
      <c r="N27" s="60"/>
      <c r="O27" s="93"/>
    </row>
    <row r="28" s="13" customFormat="true" ht="12.75" hidden="false" customHeight="false" outlineLevel="0" collapsed="false">
      <c r="A28" s="20"/>
      <c r="B28" s="130" t="s">
        <v>90</v>
      </c>
      <c r="C28" s="126"/>
      <c r="D28" s="126"/>
      <c r="E28" s="75" t="n">
        <f aca="false">'[1]9'!C$408</f>
        <v>0</v>
      </c>
      <c r="F28" s="75" t="n">
        <f aca="false">'[1]9'!D$408</f>
        <v>0</v>
      </c>
      <c r="G28" s="75" t="n">
        <f aca="false">'[1]9'!E$408</f>
        <v>0</v>
      </c>
      <c r="H28" s="76" t="n">
        <f aca="false">'[1]9'!F$408</f>
        <v>0</v>
      </c>
      <c r="I28" s="75" t="n">
        <f aca="false">'[1]9'!G$408</f>
        <v>0</v>
      </c>
      <c r="J28" s="77" t="n">
        <f aca="false">'[1]9'!H$408</f>
        <v>0</v>
      </c>
      <c r="K28" s="75" t="n">
        <f aca="false">'[1]9'!P$408</f>
        <v>0</v>
      </c>
      <c r="L28" s="75" t="n">
        <f aca="false">'[1]9'!Y$408</f>
        <v>0</v>
      </c>
      <c r="M28" s="75" t="n">
        <f aca="false">'[1]9'!AA$408</f>
        <v>0</v>
      </c>
      <c r="N28" s="60"/>
      <c r="O28" s="93"/>
    </row>
    <row r="29" s="13" customFormat="true" ht="12.75" hidden="false" customHeight="false" outlineLevel="0" collapsed="false">
      <c r="A29" s="20"/>
      <c r="B29" s="130" t="s">
        <v>91</v>
      </c>
      <c r="C29" s="126"/>
      <c r="D29" s="126"/>
      <c r="E29" s="75" t="n">
        <f aca="false">'[1]9'!C$409</f>
        <v>0</v>
      </c>
      <c r="F29" s="75" t="n">
        <f aca="false">'[1]9'!D$409</f>
        <v>0</v>
      </c>
      <c r="G29" s="75" t="n">
        <f aca="false">'[1]9'!E$409</f>
        <v>0</v>
      </c>
      <c r="H29" s="76" t="n">
        <f aca="false">'[1]9'!F$409</f>
        <v>0</v>
      </c>
      <c r="I29" s="75" t="n">
        <f aca="false">'[1]9'!G$409</f>
        <v>0</v>
      </c>
      <c r="J29" s="77" t="n">
        <f aca="false">'[1]9'!H$409</f>
        <v>0</v>
      </c>
      <c r="K29" s="75" t="n">
        <f aca="false">'[1]9'!P$409</f>
        <v>0</v>
      </c>
      <c r="L29" s="75" t="n">
        <f aca="false">'[1]9'!Y$409</f>
        <v>0</v>
      </c>
      <c r="M29" s="75" t="n">
        <f aca="false">'[1]9'!AA$409</f>
        <v>0</v>
      </c>
      <c r="N29" s="60"/>
      <c r="O29" s="93"/>
    </row>
    <row r="30" s="13" customFormat="true" ht="12.75" hidden="false" customHeight="false" outlineLevel="0" collapsed="false">
      <c r="A30" s="20"/>
      <c r="B30" s="130" t="s">
        <v>92</v>
      </c>
      <c r="C30" s="126"/>
      <c r="D30" s="126"/>
      <c r="E30" s="75" t="n">
        <f aca="false">'[1]9'!C$410</f>
        <v>0</v>
      </c>
      <c r="F30" s="75" t="n">
        <f aca="false">'[1]9'!D$410</f>
        <v>0</v>
      </c>
      <c r="G30" s="75" t="n">
        <f aca="false">'[1]9'!E$410</f>
        <v>0</v>
      </c>
      <c r="H30" s="76" t="n">
        <f aca="false">'[1]9'!F$410</f>
        <v>0</v>
      </c>
      <c r="I30" s="75" t="n">
        <f aca="false">'[1]9'!G$410</f>
        <v>0</v>
      </c>
      <c r="J30" s="77" t="n">
        <f aca="false">'[1]9'!H$410</f>
        <v>0</v>
      </c>
      <c r="K30" s="75" t="n">
        <f aca="false">'[1]9'!P$410</f>
        <v>0</v>
      </c>
      <c r="L30" s="75" t="n">
        <f aca="false">'[1]9'!Y$410</f>
        <v>0</v>
      </c>
      <c r="M30" s="75" t="n">
        <f aca="false">'[1]9'!AA$410</f>
        <v>0</v>
      </c>
      <c r="N30" s="60"/>
      <c r="O30" s="93"/>
    </row>
    <row r="31" s="13" customFormat="true" ht="12.75" hidden="false" customHeight="false" outlineLevel="0" collapsed="false">
      <c r="A31" s="20"/>
      <c r="B31" s="130" t="s">
        <v>93</v>
      </c>
      <c r="C31" s="126"/>
      <c r="D31" s="126"/>
      <c r="E31" s="75" t="n">
        <f aca="false">'[1]9'!C$411</f>
        <v>0</v>
      </c>
      <c r="F31" s="75" t="n">
        <f aca="false">'[1]9'!D$411</f>
        <v>0</v>
      </c>
      <c r="G31" s="75" t="n">
        <f aca="false">'[1]9'!E$411</f>
        <v>0</v>
      </c>
      <c r="H31" s="76" t="n">
        <f aca="false">'[1]9'!F$411</f>
        <v>0</v>
      </c>
      <c r="I31" s="75" t="n">
        <f aca="false">'[1]9'!G$411</f>
        <v>0</v>
      </c>
      <c r="J31" s="77" t="n">
        <f aca="false">'[1]9'!H$411</f>
        <v>0</v>
      </c>
      <c r="K31" s="75" t="n">
        <f aca="false">'[1]9'!P$411</f>
        <v>0</v>
      </c>
      <c r="L31" s="75" t="n">
        <f aca="false">'[1]9'!Y$411</f>
        <v>0</v>
      </c>
      <c r="M31" s="75" t="n">
        <f aca="false">'[1]9'!AA$411</f>
        <v>0</v>
      </c>
      <c r="N31" s="60"/>
      <c r="O31" s="93"/>
    </row>
    <row r="32" s="13" customFormat="true" ht="12.75" hidden="false" customHeight="false" outlineLevel="0" collapsed="false">
      <c r="A32" s="20"/>
      <c r="B32" s="130" t="s">
        <v>94</v>
      </c>
      <c r="C32" s="126"/>
      <c r="D32" s="126"/>
      <c r="E32" s="75" t="n">
        <f aca="false">'[1]9'!C$412</f>
        <v>0</v>
      </c>
      <c r="F32" s="75" t="n">
        <f aca="false">'[1]9'!D$412</f>
        <v>0</v>
      </c>
      <c r="G32" s="75" t="n">
        <f aca="false">'[1]9'!E$412</f>
        <v>0</v>
      </c>
      <c r="H32" s="76" t="n">
        <f aca="false">'[1]9'!F$412</f>
        <v>0</v>
      </c>
      <c r="I32" s="75" t="n">
        <f aca="false">'[1]9'!G$412</f>
        <v>0</v>
      </c>
      <c r="J32" s="77" t="n">
        <f aca="false">'[1]9'!H$412</f>
        <v>0</v>
      </c>
      <c r="K32" s="75" t="n">
        <f aca="false">'[1]9'!P$412</f>
        <v>0</v>
      </c>
      <c r="L32" s="75" t="n">
        <f aca="false">'[1]9'!Y$412</f>
        <v>0</v>
      </c>
      <c r="M32" s="75" t="n">
        <f aca="false">'[1]9'!AA$412</f>
        <v>0</v>
      </c>
      <c r="N32" s="60"/>
      <c r="O32" s="93"/>
    </row>
    <row r="33" s="13" customFormat="true" ht="12.75" hidden="false" customHeight="false" outlineLevel="0" collapsed="false">
      <c r="A33" s="20"/>
      <c r="B33" s="130" t="s">
        <v>95</v>
      </c>
      <c r="C33" s="126"/>
      <c r="D33" s="126"/>
      <c r="E33" s="75" t="n">
        <f aca="false">'[1]9'!C$413</f>
        <v>0</v>
      </c>
      <c r="F33" s="75" t="n">
        <f aca="false">'[1]9'!D$413</f>
        <v>0</v>
      </c>
      <c r="G33" s="75" t="n">
        <f aca="false">'[1]9'!E$413</f>
        <v>0</v>
      </c>
      <c r="H33" s="76" t="n">
        <f aca="false">'[1]9'!F$413</f>
        <v>0</v>
      </c>
      <c r="I33" s="75" t="n">
        <f aca="false">'[1]9'!G$413</f>
        <v>0</v>
      </c>
      <c r="J33" s="77" t="n">
        <f aca="false">'[1]9'!H$413</f>
        <v>0</v>
      </c>
      <c r="K33" s="75" t="n">
        <f aca="false">'[1]9'!P$413</f>
        <v>0</v>
      </c>
      <c r="L33" s="75" t="n">
        <f aca="false">'[1]9'!Y$413</f>
        <v>0</v>
      </c>
      <c r="M33" s="75" t="n">
        <f aca="false">'[1]9'!AA$413</f>
        <v>0</v>
      </c>
      <c r="N33" s="60"/>
      <c r="O33" s="93"/>
    </row>
    <row r="34" s="13" customFormat="true" ht="12.75" hidden="false" customHeight="false" outlineLevel="0" collapsed="false">
      <c r="A34" s="20"/>
      <c r="B34" s="130" t="s">
        <v>96</v>
      </c>
      <c r="C34" s="126"/>
      <c r="D34" s="126"/>
      <c r="E34" s="75" t="n">
        <f aca="false">'[1]9'!C$414</f>
        <v>0</v>
      </c>
      <c r="F34" s="75" t="n">
        <f aca="false">'[1]9'!D$414</f>
        <v>0</v>
      </c>
      <c r="G34" s="75" t="n">
        <f aca="false">'[1]9'!E$414</f>
        <v>0</v>
      </c>
      <c r="H34" s="76" t="n">
        <f aca="false">'[1]9'!F$414</f>
        <v>0</v>
      </c>
      <c r="I34" s="75" t="n">
        <f aca="false">'[1]9'!G$414</f>
        <v>0</v>
      </c>
      <c r="J34" s="77" t="n">
        <f aca="false">'[1]9'!H$414</f>
        <v>0</v>
      </c>
      <c r="K34" s="75" t="n">
        <f aca="false">'[1]9'!P$414</f>
        <v>0</v>
      </c>
      <c r="L34" s="75" t="n">
        <f aca="false">'[1]9'!Y$414</f>
        <v>0</v>
      </c>
      <c r="M34" s="75" t="n">
        <f aca="false">'[1]9'!AA$414</f>
        <v>0</v>
      </c>
      <c r="N34" s="60"/>
      <c r="O34" s="93"/>
    </row>
    <row r="35" s="13" customFormat="true" ht="12.75" hidden="false" customHeight="false" outlineLevel="0" collapsed="false">
      <c r="A35" s="20"/>
      <c r="B35" s="130" t="s">
        <v>97</v>
      </c>
      <c r="C35" s="126"/>
      <c r="D35" s="126"/>
      <c r="E35" s="75" t="n">
        <f aca="false">'[1]9'!C$415</f>
        <v>0</v>
      </c>
      <c r="F35" s="75" t="n">
        <f aca="false">'[1]9'!D$415</f>
        <v>0</v>
      </c>
      <c r="G35" s="75" t="n">
        <f aca="false">'[1]9'!E$415</f>
        <v>0</v>
      </c>
      <c r="H35" s="76" t="n">
        <f aca="false">'[1]9'!F$415</f>
        <v>0</v>
      </c>
      <c r="I35" s="75" t="n">
        <f aca="false">'[1]9'!G$415</f>
        <v>0</v>
      </c>
      <c r="J35" s="77" t="n">
        <f aca="false">'[1]9'!H$415</f>
        <v>0</v>
      </c>
      <c r="K35" s="75" t="n">
        <f aca="false">'[1]9'!P$415</f>
        <v>0</v>
      </c>
      <c r="L35" s="75" t="n">
        <f aca="false">'[1]9'!Y$415</f>
        <v>0</v>
      </c>
      <c r="M35" s="75" t="n">
        <f aca="false">'[1]9'!AA$415</f>
        <v>0</v>
      </c>
      <c r="N35" s="60"/>
      <c r="O35" s="93"/>
    </row>
    <row r="36" s="13" customFormat="true" ht="12.75" hidden="false" customHeight="false" outlineLevel="0" collapsed="false">
      <c r="A36" s="20"/>
      <c r="B36" s="130" t="s">
        <v>98</v>
      </c>
      <c r="C36" s="126"/>
      <c r="D36" s="126"/>
      <c r="E36" s="75" t="n">
        <f aca="false">'[1]9'!C$416</f>
        <v>0</v>
      </c>
      <c r="F36" s="75" t="n">
        <f aca="false">'[1]9'!D$416</f>
        <v>0</v>
      </c>
      <c r="G36" s="75" t="n">
        <f aca="false">'[1]9'!E$416</f>
        <v>0</v>
      </c>
      <c r="H36" s="76" t="n">
        <f aca="false">'[1]9'!F$416</f>
        <v>0</v>
      </c>
      <c r="I36" s="75" t="n">
        <f aca="false">'[1]9'!G$416</f>
        <v>0</v>
      </c>
      <c r="J36" s="77" t="n">
        <f aca="false">'[1]9'!H$416</f>
        <v>0</v>
      </c>
      <c r="K36" s="75" t="n">
        <f aca="false">'[1]9'!P$416</f>
        <v>0</v>
      </c>
      <c r="L36" s="75" t="n">
        <f aca="false">'[1]9'!Y$416</f>
        <v>0</v>
      </c>
      <c r="M36" s="75" t="n">
        <f aca="false">'[1]9'!AA$416</f>
        <v>0</v>
      </c>
      <c r="N36" s="60"/>
      <c r="O36" s="93"/>
    </row>
    <row r="37" s="13" customFormat="true" ht="12.75" hidden="false" customHeight="false" outlineLevel="0" collapsed="false">
      <c r="A37" s="20"/>
      <c r="B37" s="130" t="s">
        <v>99</v>
      </c>
      <c r="C37" s="126"/>
      <c r="D37" s="126"/>
      <c r="E37" s="75" t="n">
        <f aca="false">'[1]9'!C$417</f>
        <v>111</v>
      </c>
      <c r="F37" s="75" t="n">
        <f aca="false">'[1]9'!D$417</f>
        <v>145</v>
      </c>
      <c r="G37" s="75" t="n">
        <f aca="false">'[1]9'!E$417</f>
        <v>141</v>
      </c>
      <c r="H37" s="76" t="n">
        <f aca="false">'[1]9'!F$417</f>
        <v>885</v>
      </c>
      <c r="I37" s="75" t="n">
        <f aca="false">'[1]9'!G$417</f>
        <v>184</v>
      </c>
      <c r="J37" s="77" t="n">
        <f aca="false">'[1]9'!H$417</f>
        <v>184</v>
      </c>
      <c r="K37" s="75" t="n">
        <f aca="false">'[1]9'!P$417</f>
        <v>585</v>
      </c>
      <c r="L37" s="75" t="n">
        <f aca="false">'[1]9'!Y$417</f>
        <v>658</v>
      </c>
      <c r="M37" s="75" t="n">
        <f aca="false">'[1]9'!AA$417</f>
        <v>695</v>
      </c>
      <c r="N37" s="60"/>
      <c r="O37" s="93"/>
    </row>
    <row r="38" s="13" customFormat="true" ht="12.75" hidden="false" customHeight="false" outlineLevel="0" collapsed="false">
      <c r="A38" s="20"/>
      <c r="B38" s="130" t="s">
        <v>100</v>
      </c>
      <c r="C38" s="126"/>
      <c r="D38" s="126"/>
      <c r="E38" s="75" t="n">
        <f aca="false">'[1]9'!C$418</f>
        <v>1798</v>
      </c>
      <c r="F38" s="75" t="n">
        <f aca="false">'[1]9'!D$418</f>
        <v>1882</v>
      </c>
      <c r="G38" s="75" t="n">
        <f aca="false">'[1]9'!E$418</f>
        <v>1259</v>
      </c>
      <c r="H38" s="76" t="n">
        <f aca="false">'[1]9'!F$418</f>
        <v>1973</v>
      </c>
      <c r="I38" s="75" t="n">
        <f aca="false">'[1]9'!G$418</f>
        <v>1947</v>
      </c>
      <c r="J38" s="77" t="n">
        <f aca="false">'[1]9'!H$418</f>
        <v>1937</v>
      </c>
      <c r="K38" s="75" t="n">
        <f aca="false">'[1]9'!P$418</f>
        <v>1742</v>
      </c>
      <c r="L38" s="75" t="n">
        <f aca="false">'[1]9'!Y$418</f>
        <v>1765</v>
      </c>
      <c r="M38" s="75" t="n">
        <f aca="false">'[1]9'!AA$418</f>
        <v>1861</v>
      </c>
      <c r="N38" s="60"/>
      <c r="O38" s="93"/>
    </row>
    <row r="39" s="13" customFormat="true" ht="12.75" hidden="false" customHeight="false" outlineLevel="0" collapsed="false">
      <c r="A39" s="20"/>
      <c r="B39" s="130" t="s">
        <v>101</v>
      </c>
      <c r="C39" s="126"/>
      <c r="D39" s="126"/>
      <c r="E39" s="75" t="n">
        <f aca="false">'[1]9'!C$419</f>
        <v>209</v>
      </c>
      <c r="F39" s="75" t="n">
        <f aca="false">'[1]9'!D$419</f>
        <v>161</v>
      </c>
      <c r="G39" s="75" t="n">
        <f aca="false">'[1]9'!E$419</f>
        <v>218</v>
      </c>
      <c r="H39" s="76" t="n">
        <f aca="false">'[1]9'!F$419</f>
        <v>585</v>
      </c>
      <c r="I39" s="75" t="n">
        <f aca="false">'[1]9'!G$419</f>
        <v>313</v>
      </c>
      <c r="J39" s="77" t="n">
        <f aca="false">'[1]9'!H$419</f>
        <v>313</v>
      </c>
      <c r="K39" s="75" t="n">
        <f aca="false">'[1]9'!P$419</f>
        <v>254</v>
      </c>
      <c r="L39" s="75" t="n">
        <f aca="false">'[1]9'!Y$419</f>
        <v>277</v>
      </c>
      <c r="M39" s="75" t="n">
        <f aca="false">'[1]9'!AA$419</f>
        <v>292</v>
      </c>
      <c r="N39" s="60"/>
      <c r="O39" s="93"/>
    </row>
    <row r="40" s="13" customFormat="true" ht="12.75" hidden="false" customHeight="false" outlineLevel="0" collapsed="false">
      <c r="A40" s="20"/>
      <c r="B40" s="130" t="s">
        <v>102</v>
      </c>
      <c r="C40" s="126"/>
      <c r="D40" s="126"/>
      <c r="E40" s="75" t="n">
        <f aca="false">'[1]9'!C$420</f>
        <v>0</v>
      </c>
      <c r="F40" s="75" t="n">
        <f aca="false">'[1]9'!D$420</f>
        <v>0</v>
      </c>
      <c r="G40" s="75" t="n">
        <f aca="false">'[1]9'!E$420</f>
        <v>0</v>
      </c>
      <c r="H40" s="76" t="n">
        <f aca="false">'[1]9'!F$420</f>
        <v>0</v>
      </c>
      <c r="I40" s="75" t="n">
        <f aca="false">'[1]9'!G$420</f>
        <v>0</v>
      </c>
      <c r="J40" s="77" t="n">
        <f aca="false">'[1]9'!H$420</f>
        <v>0</v>
      </c>
      <c r="K40" s="75" t="n">
        <f aca="false">'[1]9'!P$420</f>
        <v>0</v>
      </c>
      <c r="L40" s="75" t="n">
        <f aca="false">'[1]9'!Y$420</f>
        <v>0</v>
      </c>
      <c r="M40" s="75" t="n">
        <f aca="false">'[1]9'!AA$420</f>
        <v>0</v>
      </c>
      <c r="N40" s="60"/>
      <c r="O40" s="93"/>
    </row>
    <row r="41" s="13" customFormat="true" ht="12.75" hidden="false" customHeight="false" outlineLevel="0" collapsed="false">
      <c r="A41" s="20"/>
      <c r="B41" s="130" t="s">
        <v>103</v>
      </c>
      <c r="C41" s="126"/>
      <c r="D41" s="126"/>
      <c r="E41" s="75" t="n">
        <f aca="false">'[1]9'!C$421</f>
        <v>0</v>
      </c>
      <c r="F41" s="75" t="n">
        <f aca="false">'[1]9'!D$421</f>
        <v>0</v>
      </c>
      <c r="G41" s="75" t="n">
        <f aca="false">'[1]9'!E$421</f>
        <v>0</v>
      </c>
      <c r="H41" s="76" t="n">
        <f aca="false">'[1]9'!F$421</f>
        <v>0</v>
      </c>
      <c r="I41" s="75" t="n">
        <f aca="false">'[1]9'!G$421</f>
        <v>0</v>
      </c>
      <c r="J41" s="77" t="n">
        <f aca="false">'[1]9'!H$421</f>
        <v>0</v>
      </c>
      <c r="K41" s="75" t="n">
        <f aca="false">'[1]9'!P$421</f>
        <v>0</v>
      </c>
      <c r="L41" s="75" t="n">
        <f aca="false">'[1]9'!Y$421</f>
        <v>0</v>
      </c>
      <c r="M41" s="75" t="n">
        <f aca="false">'[1]9'!AA$421</f>
        <v>0</v>
      </c>
      <c r="N41" s="60"/>
      <c r="O41" s="93"/>
    </row>
    <row r="42" s="13" customFormat="true" ht="12.75" hidden="false" customHeight="false" outlineLevel="0" collapsed="false">
      <c r="A42" s="20"/>
      <c r="B42" s="130" t="s">
        <v>104</v>
      </c>
      <c r="C42" s="126"/>
      <c r="D42" s="126"/>
      <c r="E42" s="75" t="n">
        <f aca="false">'[1]9'!C$422</f>
        <v>2467</v>
      </c>
      <c r="F42" s="75" t="n">
        <f aca="false">'[1]9'!D$422</f>
        <v>2533</v>
      </c>
      <c r="G42" s="75" t="n">
        <f aca="false">'[1]9'!E$422</f>
        <v>3379</v>
      </c>
      <c r="H42" s="76" t="n">
        <f aca="false">'[1]9'!F$422</f>
        <v>3183</v>
      </c>
      <c r="I42" s="75" t="n">
        <f aca="false">'[1]9'!G$422</f>
        <v>3969</v>
      </c>
      <c r="J42" s="77" t="n">
        <f aca="false">'[1]9'!H$422</f>
        <v>3969</v>
      </c>
      <c r="K42" s="75" t="n">
        <f aca="false">'[1]9'!P$422</f>
        <v>3457</v>
      </c>
      <c r="L42" s="75" t="n">
        <f aca="false">'[1]9'!Y$422</f>
        <v>3461</v>
      </c>
      <c r="M42" s="75" t="n">
        <f aca="false">'[1]9'!AA$422</f>
        <v>3655</v>
      </c>
      <c r="N42" s="60"/>
      <c r="O42" s="93"/>
    </row>
    <row r="43" s="13" customFormat="true" ht="12.75" hidden="false" customHeight="false" outlineLevel="0" collapsed="false">
      <c r="A43" s="20"/>
      <c r="B43" s="130" t="s">
        <v>105</v>
      </c>
      <c r="C43" s="126"/>
      <c r="D43" s="126"/>
      <c r="E43" s="75" t="n">
        <f aca="false">'[1]9'!C$423</f>
        <v>48</v>
      </c>
      <c r="F43" s="75" t="n">
        <f aca="false">'[1]9'!D$423</f>
        <v>0</v>
      </c>
      <c r="G43" s="75" t="n">
        <f aca="false">'[1]9'!E$423</f>
        <v>75</v>
      </c>
      <c r="H43" s="76" t="n">
        <f aca="false">'[1]9'!F$423</f>
        <v>1877</v>
      </c>
      <c r="I43" s="75" t="n">
        <f aca="false">'[1]9'!G$423</f>
        <v>267</v>
      </c>
      <c r="J43" s="77" t="n">
        <f aca="false">'[1]9'!H$423</f>
        <v>267</v>
      </c>
      <c r="K43" s="75" t="n">
        <f aca="false">'[1]9'!P$423</f>
        <v>499</v>
      </c>
      <c r="L43" s="75" t="n">
        <f aca="false">'[1]9'!Y$423</f>
        <v>572</v>
      </c>
      <c r="M43" s="75" t="n">
        <f aca="false">'[1]9'!AA$423</f>
        <v>604</v>
      </c>
      <c r="N43" s="60"/>
      <c r="O43" s="93"/>
    </row>
    <row r="44" s="13" customFormat="true" ht="12.75" hidden="false" customHeight="false" outlineLevel="0" collapsed="false">
      <c r="A44" s="20"/>
      <c r="B44" s="130" t="s">
        <v>106</v>
      </c>
      <c r="C44" s="126"/>
      <c r="D44" s="126"/>
      <c r="E44" s="75" t="n">
        <f aca="false">'[1]9'!C$424</f>
        <v>142</v>
      </c>
      <c r="F44" s="75" t="n">
        <f aca="false">'[1]9'!D$424</f>
        <v>0</v>
      </c>
      <c r="G44" s="75" t="n">
        <f aca="false">'[1]9'!E$424</f>
        <v>18</v>
      </c>
      <c r="H44" s="76" t="n">
        <f aca="false">'[1]9'!F$424</f>
        <v>781</v>
      </c>
      <c r="I44" s="75" t="n">
        <f aca="false">'[1]9'!G$424</f>
        <v>54</v>
      </c>
      <c r="J44" s="77" t="n">
        <f aca="false">'[1]9'!H$424</f>
        <v>54</v>
      </c>
      <c r="K44" s="75" t="n">
        <f aca="false">'[1]9'!P$424</f>
        <v>122</v>
      </c>
      <c r="L44" s="75" t="n">
        <f aca="false">'[1]9'!Y$424</f>
        <v>140</v>
      </c>
      <c r="M44" s="75" t="n">
        <f aca="false">'[1]9'!AA$424</f>
        <v>147</v>
      </c>
      <c r="N44" s="60"/>
      <c r="O44" s="93"/>
    </row>
    <row r="45" s="13" customFormat="true" ht="12.75" hidden="false" customHeight="false" outlineLevel="0" collapsed="false">
      <c r="A45" s="20"/>
      <c r="B45" s="130" t="s">
        <v>107</v>
      </c>
      <c r="C45" s="126"/>
      <c r="D45" s="126"/>
      <c r="E45" s="75" t="n">
        <f aca="false">'[1]9'!C$425</f>
        <v>373</v>
      </c>
      <c r="F45" s="75" t="n">
        <f aca="false">'[1]9'!D$425</f>
        <v>314</v>
      </c>
      <c r="G45" s="75" t="n">
        <f aca="false">'[1]9'!E$425</f>
        <v>275</v>
      </c>
      <c r="H45" s="76" t="n">
        <f aca="false">'[1]9'!F$425</f>
        <v>261</v>
      </c>
      <c r="I45" s="75" t="n">
        <f aca="false">'[1]9'!G$425</f>
        <v>581</v>
      </c>
      <c r="J45" s="77" t="n">
        <f aca="false">'[1]9'!H$425</f>
        <v>631</v>
      </c>
      <c r="K45" s="75" t="n">
        <f aca="false">'[1]9'!P$425</f>
        <v>722</v>
      </c>
      <c r="L45" s="75" t="n">
        <f aca="false">'[1]9'!Y$425</f>
        <v>751</v>
      </c>
      <c r="M45" s="75" t="n">
        <f aca="false">'[1]9'!AA$425</f>
        <v>793</v>
      </c>
      <c r="N45" s="60"/>
      <c r="O45" s="93"/>
    </row>
    <row r="46" s="13" customFormat="true" ht="12.75" hidden="false" customHeight="false" outlineLevel="0" collapsed="false">
      <c r="A46" s="20"/>
      <c r="B46" s="130" t="s">
        <v>108</v>
      </c>
      <c r="C46" s="126"/>
      <c r="D46" s="128"/>
      <c r="E46" s="80" t="n">
        <f aca="false">'[1]9'!C$426</f>
        <v>0</v>
      </c>
      <c r="F46" s="80" t="n">
        <f aca="false">'[1]9'!D$426</f>
        <v>0</v>
      </c>
      <c r="G46" s="80" t="n">
        <f aca="false">'[1]9'!E$426</f>
        <v>0</v>
      </c>
      <c r="H46" s="81" t="n">
        <f aca="false">'[1]9'!F$426</f>
        <v>0</v>
      </c>
      <c r="I46" s="80" t="n">
        <f aca="false">'[1]9'!G$426</f>
        <v>0</v>
      </c>
      <c r="J46" s="82" t="n">
        <f aca="false">'[1]9'!H$426</f>
        <v>0</v>
      </c>
      <c r="K46" s="80" t="n">
        <f aca="false">'[1]9'!P$426</f>
        <v>0</v>
      </c>
      <c r="L46" s="80" t="n">
        <f aca="false">'[1]9'!Y$426</f>
        <v>0</v>
      </c>
      <c r="M46" s="80" t="n">
        <f aca="false">'[1]9'!AA$426</f>
        <v>0</v>
      </c>
      <c r="N46" s="103"/>
      <c r="O46" s="93"/>
    </row>
    <row r="47" s="13" customFormat="true" ht="12.75" hidden="false" customHeight="false" outlineLevel="0" collapsed="false">
      <c r="A47" s="37"/>
      <c r="B47" s="55" t="s">
        <v>33</v>
      </c>
      <c r="C47" s="126"/>
      <c r="D47" s="129"/>
      <c r="E47" s="85" t="n">
        <f aca="false">SUM(E48:E49)</f>
        <v>0</v>
      </c>
      <c r="F47" s="85" t="n">
        <f aca="false">SUM(F48:F49)</f>
        <v>0</v>
      </c>
      <c r="G47" s="85" t="n">
        <f aca="false">SUM(G48:G49)</f>
        <v>0</v>
      </c>
      <c r="H47" s="86" t="n">
        <f aca="false">SUM(H48:H49)</f>
        <v>0</v>
      </c>
      <c r="I47" s="85" t="n">
        <f aca="false">SUM(I48:I49)</f>
        <v>0</v>
      </c>
      <c r="J47" s="87" t="n">
        <f aca="false">SUM(J48:J49)</f>
        <v>0</v>
      </c>
      <c r="K47" s="85" t="n">
        <f aca="false">SUM(K48:K49)</f>
        <v>0</v>
      </c>
      <c r="L47" s="85" t="n">
        <f aca="false">SUM(L48:L49)</f>
        <v>0</v>
      </c>
      <c r="M47" s="85" t="n">
        <f aca="false">SUM(M48:M49)</f>
        <v>0</v>
      </c>
      <c r="N47" s="58"/>
      <c r="O47" s="93"/>
    </row>
    <row r="48" s="13" customFormat="true" ht="12.75" hidden="false" customHeight="false" outlineLevel="0" collapsed="false">
      <c r="A48" s="37"/>
      <c r="B48" s="125" t="s">
        <v>64</v>
      </c>
      <c r="C48" s="126"/>
      <c r="D48" s="122"/>
      <c r="E48" s="70" t="n">
        <f aca="false">'[1]9'!C$428</f>
        <v>0</v>
      </c>
      <c r="F48" s="70" t="n">
        <f aca="false">'[1]9'!D$428</f>
        <v>0</v>
      </c>
      <c r="G48" s="70" t="n">
        <f aca="false">'[1]9'!E$428</f>
        <v>0</v>
      </c>
      <c r="H48" s="71" t="n">
        <f aca="false">'[1]9'!F$428</f>
        <v>0</v>
      </c>
      <c r="I48" s="70" t="n">
        <f aca="false">'[1]9'!G$428</f>
        <v>0</v>
      </c>
      <c r="J48" s="72" t="n">
        <f aca="false">'[1]9'!H$428</f>
        <v>0</v>
      </c>
      <c r="K48" s="70" t="n">
        <f aca="false">'[1]9'!P$428</f>
        <v>0</v>
      </c>
      <c r="L48" s="70" t="n">
        <f aca="false">'[1]9'!Y$428</f>
        <v>0</v>
      </c>
      <c r="M48" s="70" t="n">
        <f aca="false">'[1]9'!AA$428</f>
        <v>0</v>
      </c>
      <c r="N48" s="127"/>
      <c r="O48" s="93"/>
    </row>
    <row r="49" s="13" customFormat="true" ht="12.75" hidden="false" customHeight="false" outlineLevel="0" collapsed="false">
      <c r="A49" s="37"/>
      <c r="B49" s="125" t="s">
        <v>66</v>
      </c>
      <c r="C49" s="126"/>
      <c r="D49" s="128"/>
      <c r="E49" s="80" t="n">
        <f aca="false">'[1]9'!C$429</f>
        <v>0</v>
      </c>
      <c r="F49" s="80" t="n">
        <f aca="false">'[1]9'!D$429</f>
        <v>0</v>
      </c>
      <c r="G49" s="80" t="n">
        <f aca="false">'[1]9'!E$429</f>
        <v>0</v>
      </c>
      <c r="H49" s="81" t="n">
        <f aca="false">'[1]9'!F$429</f>
        <v>0</v>
      </c>
      <c r="I49" s="80" t="n">
        <f aca="false">'[1]9'!G$429</f>
        <v>0</v>
      </c>
      <c r="J49" s="82" t="n">
        <f aca="false">'[1]9'!H$429</f>
        <v>0</v>
      </c>
      <c r="K49" s="80" t="n">
        <f aca="false">'[1]9'!P$429</f>
        <v>0</v>
      </c>
      <c r="L49" s="80" t="n">
        <f aca="false">'[1]9'!Y$429</f>
        <v>0</v>
      </c>
      <c r="M49" s="80" t="n">
        <f aca="false">'[1]9'!AA$429</f>
        <v>0</v>
      </c>
      <c r="N49" s="103"/>
      <c r="O49" s="93"/>
    </row>
    <row r="50" s="13" customFormat="true" ht="5.1" hidden="false" customHeight="true" outlineLevel="0" collapsed="false">
      <c r="A50" s="37"/>
      <c r="B50" s="55"/>
      <c r="C50" s="128"/>
      <c r="D50" s="131"/>
      <c r="E50" s="101"/>
      <c r="F50" s="101"/>
      <c r="G50" s="101"/>
      <c r="H50" s="102"/>
      <c r="I50" s="101"/>
      <c r="J50" s="103"/>
      <c r="K50" s="101"/>
      <c r="L50" s="101"/>
      <c r="M50" s="101"/>
      <c r="N50" s="101"/>
      <c r="O50" s="100"/>
    </row>
    <row r="51" s="36" customFormat="true" ht="12.75" hidden="false" customHeight="false" outlineLevel="0" collapsed="false">
      <c r="A51" s="56"/>
      <c r="B51" s="57" t="s">
        <v>109</v>
      </c>
      <c r="C51" s="57"/>
      <c r="D51" s="132"/>
      <c r="E51" s="64" t="n">
        <f aca="false">E52+E59+E62+E63+E64+E72+E73</f>
        <v>0</v>
      </c>
      <c r="F51" s="64" t="n">
        <f aca="false">F52+F59+F62+F63+F64+F72+F73</f>
        <v>71</v>
      </c>
      <c r="G51" s="64" t="n">
        <f aca="false">G52+G59+G62+G63+G64+G72+G73</f>
        <v>363</v>
      </c>
      <c r="H51" s="65" t="n">
        <f aca="false">H52+H59+H62+H63+H64+H72+H73</f>
        <v>0</v>
      </c>
      <c r="I51" s="64" t="n">
        <f aca="false">I52+I59+I62+I63+I64+I72+I73</f>
        <v>0</v>
      </c>
      <c r="J51" s="66" t="n">
        <f aca="false">J52+J59+J62+J63+J64+J72+J73</f>
        <v>0</v>
      </c>
      <c r="K51" s="64" t="n">
        <f aca="false">K52+K59+K62+K63+K64+K72+K73</f>
        <v>0</v>
      </c>
      <c r="L51" s="64" t="n">
        <f aca="false">L52+L59+L62+L63+L64+L72+L73</f>
        <v>75</v>
      </c>
      <c r="M51" s="64" t="n">
        <f aca="false">M52+M59+M62+M63+M64+M72+M73</f>
        <v>0</v>
      </c>
      <c r="N51" s="121"/>
      <c r="O51" s="121"/>
      <c r="P51" s="121"/>
      <c r="Q51" s="121"/>
      <c r="R51" s="121"/>
    </row>
    <row r="52" s="13" customFormat="true" ht="12.75" hidden="false" customHeight="false" outlineLevel="0" collapsed="false">
      <c r="A52" s="37"/>
      <c r="B52" s="55" t="s">
        <v>35</v>
      </c>
      <c r="C52" s="122"/>
      <c r="D52" s="123"/>
      <c r="E52" s="70" t="n">
        <f aca="false">E53+E56</f>
        <v>0</v>
      </c>
      <c r="F52" s="70" t="n">
        <f aca="false">F53+F56</f>
        <v>0</v>
      </c>
      <c r="G52" s="70" t="n">
        <f aca="false">G53+G56</f>
        <v>0</v>
      </c>
      <c r="H52" s="71" t="n">
        <f aca="false">H53+H56</f>
        <v>0</v>
      </c>
      <c r="I52" s="70" t="n">
        <f aca="false">I53+I56</f>
        <v>0</v>
      </c>
      <c r="J52" s="72" t="n">
        <f aca="false">J53+J56</f>
        <v>0</v>
      </c>
      <c r="K52" s="70" t="n">
        <f aca="false">K53+K56</f>
        <v>0</v>
      </c>
      <c r="L52" s="70" t="n">
        <f aca="false">L53+L56</f>
        <v>0</v>
      </c>
      <c r="M52" s="70" t="n">
        <f aca="false">M53+M56</f>
        <v>0</v>
      </c>
      <c r="N52" s="124"/>
      <c r="O52" s="92"/>
    </row>
    <row r="53" s="13" customFormat="true" ht="12.75" hidden="false" customHeight="false" outlineLevel="0" collapsed="false">
      <c r="A53" s="37"/>
      <c r="B53" s="125" t="s">
        <v>110</v>
      </c>
      <c r="C53" s="126"/>
      <c r="D53" s="131"/>
      <c r="E53" s="80" t="n">
        <f aca="false">SUM(E54:E55)</f>
        <v>0</v>
      </c>
      <c r="F53" s="80" t="n">
        <f aca="false">SUM(F54:F55)</f>
        <v>0</v>
      </c>
      <c r="G53" s="80" t="n">
        <f aca="false">SUM(G54:G55)</f>
        <v>0</v>
      </c>
      <c r="H53" s="81" t="n">
        <f aca="false">SUM(H54:H55)</f>
        <v>0</v>
      </c>
      <c r="I53" s="80" t="n">
        <f aca="false">SUM(I54:I55)</f>
        <v>0</v>
      </c>
      <c r="J53" s="82" t="n">
        <f aca="false">SUM(J54:J55)</f>
        <v>0</v>
      </c>
      <c r="K53" s="80" t="n">
        <f aca="false">SUM(K54:K55)</f>
        <v>0</v>
      </c>
      <c r="L53" s="80" t="n">
        <f aca="false">SUM(L54:L55)</f>
        <v>0</v>
      </c>
      <c r="M53" s="80" t="n">
        <f aca="false">SUM(M54:M55)</f>
        <v>0</v>
      </c>
      <c r="N53" s="101"/>
      <c r="O53" s="93"/>
    </row>
    <row r="54" s="13" customFormat="true" ht="12.75" hidden="false" customHeight="false" outlineLevel="0" collapsed="false">
      <c r="A54" s="37"/>
      <c r="B54" s="133" t="s">
        <v>111</v>
      </c>
      <c r="C54" s="126"/>
      <c r="D54" s="122"/>
      <c r="E54" s="70" t="n">
        <f aca="false">'[1]9'!C$433</f>
        <v>0</v>
      </c>
      <c r="F54" s="70" t="n">
        <f aca="false">'[1]9'!D$433</f>
        <v>0</v>
      </c>
      <c r="G54" s="70" t="n">
        <f aca="false">'[1]9'!E$433</f>
        <v>0</v>
      </c>
      <c r="H54" s="71" t="n">
        <f aca="false">'[1]9'!F$433</f>
        <v>0</v>
      </c>
      <c r="I54" s="70" t="n">
        <f aca="false">'[1]9'!G$433</f>
        <v>0</v>
      </c>
      <c r="J54" s="72" t="n">
        <f aca="false">'[1]9'!H$433</f>
        <v>0</v>
      </c>
      <c r="K54" s="70" t="n">
        <f aca="false">'[1]9'!P$433</f>
        <v>0</v>
      </c>
      <c r="L54" s="70" t="n">
        <f aca="false">'[1]9'!Y$433</f>
        <v>0</v>
      </c>
      <c r="M54" s="70" t="n">
        <f aca="false">'[1]9'!AA$433</f>
        <v>0</v>
      </c>
      <c r="N54" s="127"/>
      <c r="O54" s="93"/>
    </row>
    <row r="55" s="13" customFormat="true" ht="12.75" hidden="false" customHeight="false" outlineLevel="0" collapsed="false">
      <c r="A55" s="37"/>
      <c r="B55" s="133" t="s">
        <v>112</v>
      </c>
      <c r="C55" s="126"/>
      <c r="D55" s="128"/>
      <c r="E55" s="80" t="n">
        <f aca="false">'[1]9'!C$434</f>
        <v>0</v>
      </c>
      <c r="F55" s="80" t="n">
        <f aca="false">'[1]9'!D$434</f>
        <v>0</v>
      </c>
      <c r="G55" s="80" t="n">
        <f aca="false">'[1]9'!E$434</f>
        <v>0</v>
      </c>
      <c r="H55" s="81" t="n">
        <f aca="false">'[1]9'!F$434</f>
        <v>0</v>
      </c>
      <c r="I55" s="80" t="n">
        <f aca="false">'[1]9'!G$434</f>
        <v>0</v>
      </c>
      <c r="J55" s="82" t="n">
        <f aca="false">'[1]9'!H$434</f>
        <v>0</v>
      </c>
      <c r="K55" s="80" t="n">
        <f aca="false">'[1]9'!P$434</f>
        <v>0</v>
      </c>
      <c r="L55" s="80" t="n">
        <f aca="false">'[1]9'!Y$434</f>
        <v>0</v>
      </c>
      <c r="M55" s="80" t="n">
        <f aca="false">'[1]9'!AA$434</f>
        <v>0</v>
      </c>
      <c r="N55" s="103"/>
      <c r="O55" s="93"/>
    </row>
    <row r="56" s="13" customFormat="true" ht="12.75" hidden="false" customHeight="false" outlineLevel="0" collapsed="false">
      <c r="A56" s="37"/>
      <c r="B56" s="125" t="s">
        <v>113</v>
      </c>
      <c r="C56" s="126"/>
      <c r="D56" s="123"/>
      <c r="E56" s="80" t="n">
        <f aca="false">SUM(E57:E58)</f>
        <v>0</v>
      </c>
      <c r="F56" s="80" t="n">
        <f aca="false">SUM(F57:F58)</f>
        <v>0</v>
      </c>
      <c r="G56" s="80" t="n">
        <f aca="false">SUM(G57:G58)</f>
        <v>0</v>
      </c>
      <c r="H56" s="81" t="n">
        <f aca="false">SUM(H57:H58)</f>
        <v>0</v>
      </c>
      <c r="I56" s="80" t="n">
        <f aca="false">SUM(I57:I58)</f>
        <v>0</v>
      </c>
      <c r="J56" s="82" t="n">
        <f aca="false">SUM(J57:J58)</f>
        <v>0</v>
      </c>
      <c r="K56" s="80" t="n">
        <f aca="false">SUM(K57:K58)</f>
        <v>0</v>
      </c>
      <c r="L56" s="80" t="n">
        <f aca="false">SUM(L57:L58)</f>
        <v>0</v>
      </c>
      <c r="M56" s="80" t="n">
        <f aca="false">SUM(M57:M58)</f>
        <v>0</v>
      </c>
      <c r="N56" s="124"/>
      <c r="O56" s="93"/>
    </row>
    <row r="57" s="13" customFormat="true" ht="12.75" hidden="false" customHeight="false" outlineLevel="0" collapsed="false">
      <c r="A57" s="37"/>
      <c r="B57" s="133" t="s">
        <v>113</v>
      </c>
      <c r="C57" s="126"/>
      <c r="D57" s="122"/>
      <c r="E57" s="70" t="n">
        <f aca="false">'[1]9'!C$436</f>
        <v>0</v>
      </c>
      <c r="F57" s="70" t="n">
        <f aca="false">'[1]9'!D$436</f>
        <v>0</v>
      </c>
      <c r="G57" s="70" t="n">
        <f aca="false">'[1]9'!E$436</f>
        <v>0</v>
      </c>
      <c r="H57" s="71" t="n">
        <f aca="false">'[1]9'!F$436</f>
        <v>0</v>
      </c>
      <c r="I57" s="70" t="n">
        <f aca="false">'[1]9'!G$436</f>
        <v>0</v>
      </c>
      <c r="J57" s="72" t="n">
        <f aca="false">'[1]9'!H$436</f>
        <v>0</v>
      </c>
      <c r="K57" s="70" t="n">
        <f aca="false">'[1]9'!P$436</f>
        <v>0</v>
      </c>
      <c r="L57" s="70" t="n">
        <f aca="false">'[1]9'!Y$436</f>
        <v>0</v>
      </c>
      <c r="M57" s="70" t="n">
        <f aca="false">'[1]9'!AA$436</f>
        <v>0</v>
      </c>
      <c r="N57" s="127"/>
      <c r="O57" s="93"/>
    </row>
    <row r="58" s="13" customFormat="true" ht="12.75" hidden="false" customHeight="false" outlineLevel="0" collapsed="false">
      <c r="A58" s="37"/>
      <c r="B58" s="133" t="s">
        <v>114</v>
      </c>
      <c r="C58" s="126"/>
      <c r="D58" s="128"/>
      <c r="E58" s="80" t="n">
        <f aca="false">'[1]9'!C$437</f>
        <v>0</v>
      </c>
      <c r="F58" s="80" t="n">
        <f aca="false">'[1]9'!D$437</f>
        <v>0</v>
      </c>
      <c r="G58" s="80" t="n">
        <f aca="false">'[1]9'!E$437</f>
        <v>0</v>
      </c>
      <c r="H58" s="81" t="n">
        <f aca="false">'[1]9'!F$437</f>
        <v>0</v>
      </c>
      <c r="I58" s="80" t="n">
        <f aca="false">'[1]9'!G$437</f>
        <v>0</v>
      </c>
      <c r="J58" s="82" t="n">
        <f aca="false">'[1]9'!H$437</f>
        <v>0</v>
      </c>
      <c r="K58" s="80" t="n">
        <f aca="false">'[1]9'!P$437</f>
        <v>0</v>
      </c>
      <c r="L58" s="80" t="n">
        <f aca="false">'[1]9'!Y$437</f>
        <v>0</v>
      </c>
      <c r="M58" s="80" t="n">
        <f aca="false">'[1]9'!AA$437</f>
        <v>0</v>
      </c>
      <c r="N58" s="103"/>
      <c r="O58" s="93"/>
    </row>
    <row r="59" s="13" customFormat="true" ht="12.75" hidden="false" customHeight="false" outlineLevel="0" collapsed="false">
      <c r="A59" s="37"/>
      <c r="B59" s="55" t="s">
        <v>36</v>
      </c>
      <c r="C59" s="126"/>
      <c r="D59" s="129"/>
      <c r="E59" s="85" t="n">
        <f aca="false">SUM(E60:E61)</f>
        <v>0</v>
      </c>
      <c r="F59" s="85" t="n">
        <f aca="false">SUM(F60:F61)</f>
        <v>0</v>
      </c>
      <c r="G59" s="85" t="n">
        <f aca="false">SUM(G60:G61)</f>
        <v>0</v>
      </c>
      <c r="H59" s="86" t="n">
        <f aca="false">SUM(H60:H61)</f>
        <v>0</v>
      </c>
      <c r="I59" s="85" t="n">
        <f aca="false">SUM(I60:I61)</f>
        <v>0</v>
      </c>
      <c r="J59" s="87" t="n">
        <f aca="false">SUM(J60:J61)</f>
        <v>0</v>
      </c>
      <c r="K59" s="85" t="n">
        <f aca="false">SUM(K60:K61)</f>
        <v>0</v>
      </c>
      <c r="L59" s="85" t="n">
        <f aca="false">SUM(L60:L61)</f>
        <v>0</v>
      </c>
      <c r="M59" s="85" t="n">
        <f aca="false">SUM(M60:M61)</f>
        <v>0</v>
      </c>
      <c r="N59" s="58"/>
      <c r="O59" s="93"/>
    </row>
    <row r="60" s="13" customFormat="true" ht="12.75" hidden="false" customHeight="false" outlineLevel="0" collapsed="false">
      <c r="A60" s="37"/>
      <c r="B60" s="125" t="s">
        <v>115</v>
      </c>
      <c r="C60" s="126"/>
      <c r="D60" s="122"/>
      <c r="E60" s="70" t="n">
        <f aca="false">'[1]9'!C$439</f>
        <v>0</v>
      </c>
      <c r="F60" s="70" t="n">
        <f aca="false">'[1]9'!D$439</f>
        <v>0</v>
      </c>
      <c r="G60" s="70" t="n">
        <f aca="false">'[1]9'!E$439</f>
        <v>0</v>
      </c>
      <c r="H60" s="71" t="n">
        <f aca="false">'[1]9'!F$439</f>
        <v>0</v>
      </c>
      <c r="I60" s="70" t="n">
        <f aca="false">'[1]9'!G$439</f>
        <v>0</v>
      </c>
      <c r="J60" s="72" t="n">
        <f aca="false">'[1]9'!H$439</f>
        <v>0</v>
      </c>
      <c r="K60" s="70" t="n">
        <f aca="false">'[1]9'!P$439</f>
        <v>0</v>
      </c>
      <c r="L60" s="70" t="n">
        <f aca="false">'[1]9'!Y$439</f>
        <v>0</v>
      </c>
      <c r="M60" s="70" t="n">
        <f aca="false">'[1]9'!AA$439</f>
        <v>0</v>
      </c>
      <c r="N60" s="127"/>
      <c r="O60" s="93"/>
    </row>
    <row r="61" s="13" customFormat="true" ht="12.75" hidden="false" customHeight="false" outlineLevel="0" collapsed="false">
      <c r="A61" s="37"/>
      <c r="B61" s="125" t="s">
        <v>116</v>
      </c>
      <c r="C61" s="126"/>
      <c r="D61" s="128"/>
      <c r="E61" s="80" t="n">
        <f aca="false">'[1]9'!C$440</f>
        <v>0</v>
      </c>
      <c r="F61" s="80" t="n">
        <f aca="false">'[1]9'!D$440</f>
        <v>0</v>
      </c>
      <c r="G61" s="80" t="n">
        <f aca="false">'[1]9'!E$440</f>
        <v>0</v>
      </c>
      <c r="H61" s="81" t="n">
        <f aca="false">'[1]9'!F$440</f>
        <v>0</v>
      </c>
      <c r="I61" s="80" t="n">
        <f aca="false">'[1]9'!G$440</f>
        <v>0</v>
      </c>
      <c r="J61" s="82" t="n">
        <f aca="false">'[1]9'!H$440</f>
        <v>0</v>
      </c>
      <c r="K61" s="80" t="n">
        <f aca="false">'[1]9'!P$440</f>
        <v>0</v>
      </c>
      <c r="L61" s="80" t="n">
        <f aca="false">'[1]9'!Y$440</f>
        <v>0</v>
      </c>
      <c r="M61" s="80" t="n">
        <f aca="false">'[1]9'!AA$440</f>
        <v>0</v>
      </c>
      <c r="N61" s="103"/>
      <c r="O61" s="93"/>
    </row>
    <row r="62" s="13" customFormat="true" ht="12.75" hidden="false" customHeight="false" outlineLevel="0" collapsed="false">
      <c r="A62" s="37"/>
      <c r="B62" s="55" t="s">
        <v>37</v>
      </c>
      <c r="C62" s="126"/>
      <c r="D62" s="129"/>
      <c r="E62" s="75" t="n">
        <f aca="false">'[1]9'!C$441</f>
        <v>0</v>
      </c>
      <c r="F62" s="75" t="n">
        <f aca="false">'[1]9'!D$441</f>
        <v>0</v>
      </c>
      <c r="G62" s="75" t="n">
        <f aca="false">'[1]9'!E$441</f>
        <v>0</v>
      </c>
      <c r="H62" s="76" t="n">
        <f aca="false">'[1]9'!F$441</f>
        <v>0</v>
      </c>
      <c r="I62" s="75" t="n">
        <f aca="false">'[1]9'!G$441</f>
        <v>0</v>
      </c>
      <c r="J62" s="77" t="n">
        <f aca="false">'[1]9'!H$441</f>
        <v>0</v>
      </c>
      <c r="K62" s="75" t="n">
        <f aca="false">'[1]9'!P$441</f>
        <v>0</v>
      </c>
      <c r="L62" s="75" t="n">
        <f aca="false">'[1]9'!Y$441</f>
        <v>0</v>
      </c>
      <c r="M62" s="75" t="n">
        <f aca="false">'[1]9'!AA$441</f>
        <v>0</v>
      </c>
      <c r="N62" s="58"/>
      <c r="O62" s="93"/>
    </row>
    <row r="63" s="36" customFormat="true" ht="12.75" hidden="false" customHeight="false" outlineLevel="0" collapsed="false">
      <c r="A63" s="56"/>
      <c r="B63" s="55" t="s">
        <v>38</v>
      </c>
      <c r="C63" s="134"/>
      <c r="D63" s="132"/>
      <c r="E63" s="75" t="n">
        <f aca="false">'[1]9'!C$442</f>
        <v>0</v>
      </c>
      <c r="F63" s="75" t="n">
        <f aca="false">'[1]9'!D$442</f>
        <v>0</v>
      </c>
      <c r="G63" s="75" t="n">
        <f aca="false">'[1]9'!E$442</f>
        <v>0</v>
      </c>
      <c r="H63" s="76" t="n">
        <f aca="false">'[1]9'!F$442</f>
        <v>0</v>
      </c>
      <c r="I63" s="75" t="n">
        <f aca="false">'[1]9'!G$442</f>
        <v>0</v>
      </c>
      <c r="J63" s="77" t="n">
        <f aca="false">'[1]9'!H$442</f>
        <v>0</v>
      </c>
      <c r="K63" s="75" t="n">
        <f aca="false">'[1]9'!P$442</f>
        <v>0</v>
      </c>
      <c r="L63" s="75" t="n">
        <f aca="false">'[1]9'!Y$442</f>
        <v>0</v>
      </c>
      <c r="M63" s="75" t="n">
        <f aca="false">'[1]9'!AA$442</f>
        <v>0</v>
      </c>
      <c r="N63" s="9"/>
      <c r="O63" s="110"/>
    </row>
    <row r="64" s="13" customFormat="true" ht="12.75" hidden="false" customHeight="false" outlineLevel="0" collapsed="false">
      <c r="A64" s="20"/>
      <c r="B64" s="55" t="s">
        <v>39</v>
      </c>
      <c r="C64" s="126"/>
      <c r="D64" s="129"/>
      <c r="E64" s="80" t="n">
        <f aca="false">E65+E68</f>
        <v>0</v>
      </c>
      <c r="F64" s="80" t="n">
        <f aca="false">F65+F68</f>
        <v>0</v>
      </c>
      <c r="G64" s="80" t="n">
        <f aca="false">G65+G68</f>
        <v>0</v>
      </c>
      <c r="H64" s="81" t="n">
        <f aca="false">H65+H68</f>
        <v>0</v>
      </c>
      <c r="I64" s="80" t="n">
        <f aca="false">I65+I68</f>
        <v>0</v>
      </c>
      <c r="J64" s="82" t="n">
        <f aca="false">J65+J68</f>
        <v>0</v>
      </c>
      <c r="K64" s="80" t="n">
        <f aca="false">K65+K68</f>
        <v>0</v>
      </c>
      <c r="L64" s="80" t="n">
        <f aca="false">L65+L68</f>
        <v>0</v>
      </c>
      <c r="M64" s="80" t="n">
        <f aca="false">M65+M68</f>
        <v>0</v>
      </c>
      <c r="N64" s="58"/>
      <c r="O64" s="93"/>
    </row>
    <row r="65" s="13" customFormat="true" ht="12.75" hidden="false" customHeight="false" outlineLevel="0" collapsed="false">
      <c r="A65" s="20"/>
      <c r="B65" s="125" t="s">
        <v>117</v>
      </c>
      <c r="C65" s="126"/>
      <c r="D65" s="122"/>
      <c r="E65" s="85" t="n">
        <f aca="false">SUM(E66:E67)</f>
        <v>0</v>
      </c>
      <c r="F65" s="85" t="n">
        <f aca="false">SUM(F66:F67)</f>
        <v>0</v>
      </c>
      <c r="G65" s="85" t="n">
        <f aca="false">SUM(G66:G67)</f>
        <v>0</v>
      </c>
      <c r="H65" s="86" t="n">
        <f aca="false">SUM(H66:H67)</f>
        <v>0</v>
      </c>
      <c r="I65" s="85" t="n">
        <f aca="false">SUM(I66:I67)</f>
        <v>0</v>
      </c>
      <c r="J65" s="87" t="n">
        <f aca="false">SUM(J66:J67)</f>
        <v>0</v>
      </c>
      <c r="K65" s="85" t="n">
        <f aca="false">SUM(K66:K67)</f>
        <v>0</v>
      </c>
      <c r="L65" s="85" t="n">
        <f aca="false">SUM(L66:L67)</f>
        <v>0</v>
      </c>
      <c r="M65" s="85" t="n">
        <f aca="false">SUM(M66:M67)</f>
        <v>0</v>
      </c>
      <c r="N65" s="127"/>
      <c r="O65" s="93"/>
    </row>
    <row r="66" s="13" customFormat="true" ht="12.75" hidden="false" customHeight="false" outlineLevel="0" collapsed="false">
      <c r="A66" s="20"/>
      <c r="B66" s="133" t="s">
        <v>118</v>
      </c>
      <c r="C66" s="126"/>
      <c r="D66" s="126"/>
      <c r="E66" s="71" t="n">
        <f aca="false">'[1]9'!C$445</f>
        <v>0</v>
      </c>
      <c r="F66" s="70" t="n">
        <f aca="false">'[1]9'!D$445</f>
        <v>0</v>
      </c>
      <c r="G66" s="70" t="n">
        <f aca="false">'[1]9'!E$445</f>
        <v>0</v>
      </c>
      <c r="H66" s="71" t="n">
        <f aca="false">'[1]9'!F$445</f>
        <v>0</v>
      </c>
      <c r="I66" s="70" t="n">
        <f aca="false">'[1]9'!G$445</f>
        <v>0</v>
      </c>
      <c r="J66" s="72" t="n">
        <f aca="false">'[1]9'!H$445</f>
        <v>0</v>
      </c>
      <c r="K66" s="70" t="n">
        <f aca="false">'[1]9'!P$445</f>
        <v>0</v>
      </c>
      <c r="L66" s="70" t="n">
        <f aca="false">'[1]9'!Y$445</f>
        <v>0</v>
      </c>
      <c r="M66" s="72" t="n">
        <f aca="false">'[1]9'!AA$445</f>
        <v>0</v>
      </c>
      <c r="N66" s="60"/>
      <c r="O66" s="93"/>
    </row>
    <row r="67" s="13" customFormat="true" ht="12.75" hidden="false" customHeight="false" outlineLevel="0" collapsed="false">
      <c r="A67" s="20"/>
      <c r="B67" s="133" t="s">
        <v>119</v>
      </c>
      <c r="C67" s="126"/>
      <c r="D67" s="126"/>
      <c r="E67" s="81" t="n">
        <f aca="false">'[1]9'!C$446</f>
        <v>0</v>
      </c>
      <c r="F67" s="80" t="n">
        <f aca="false">'[1]9'!D$446</f>
        <v>0</v>
      </c>
      <c r="G67" s="80" t="n">
        <f aca="false">'[1]9'!E$446</f>
        <v>0</v>
      </c>
      <c r="H67" s="81" t="n">
        <f aca="false">'[1]9'!F$446</f>
        <v>0</v>
      </c>
      <c r="I67" s="80" t="n">
        <f aca="false">'[1]9'!G$446</f>
        <v>0</v>
      </c>
      <c r="J67" s="82" t="n">
        <f aca="false">'[1]9'!H$446</f>
        <v>0</v>
      </c>
      <c r="K67" s="80" t="n">
        <f aca="false">'[1]9'!P$446</f>
        <v>0</v>
      </c>
      <c r="L67" s="80" t="n">
        <f aca="false">'[1]9'!Y$446</f>
        <v>0</v>
      </c>
      <c r="M67" s="82" t="n">
        <f aca="false">'[1]9'!AA$446</f>
        <v>0</v>
      </c>
      <c r="N67" s="60"/>
      <c r="O67" s="93"/>
    </row>
    <row r="68" s="13" customFormat="true" ht="12.75" hidden="false" customHeight="false" outlineLevel="0" collapsed="false">
      <c r="A68" s="20"/>
      <c r="B68" s="125" t="s">
        <v>120</v>
      </c>
      <c r="C68" s="126"/>
      <c r="D68" s="126"/>
      <c r="E68" s="75" t="n">
        <f aca="false">SUM(E69:E70)</f>
        <v>0</v>
      </c>
      <c r="F68" s="75" t="n">
        <f aca="false">SUM(F69:F70)</f>
        <v>0</v>
      </c>
      <c r="G68" s="75" t="n">
        <f aca="false">SUM(G69:G70)</f>
        <v>0</v>
      </c>
      <c r="H68" s="76" t="n">
        <f aca="false">SUM(H69:H70)</f>
        <v>0</v>
      </c>
      <c r="I68" s="75" t="n">
        <f aca="false">SUM(I69:I70)</f>
        <v>0</v>
      </c>
      <c r="J68" s="77" t="n">
        <f aca="false">SUM(J69:J70)</f>
        <v>0</v>
      </c>
      <c r="K68" s="75" t="n">
        <f aca="false">SUM(K69:K70)</f>
        <v>0</v>
      </c>
      <c r="L68" s="75" t="n">
        <f aca="false">SUM(L69:L70)</f>
        <v>0</v>
      </c>
      <c r="M68" s="75" t="n">
        <f aca="false">SUM(M69:M70)</f>
        <v>0</v>
      </c>
      <c r="N68" s="60"/>
      <c r="O68" s="93"/>
    </row>
    <row r="69" s="13" customFormat="true" ht="12.75" hidden="false" customHeight="false" outlineLevel="0" collapsed="false">
      <c r="A69" s="20"/>
      <c r="B69" s="133" t="s">
        <v>118</v>
      </c>
      <c r="C69" s="126"/>
      <c r="D69" s="126"/>
      <c r="E69" s="71" t="n">
        <f aca="false">'[1]9'!C$448</f>
        <v>0</v>
      </c>
      <c r="F69" s="70" t="n">
        <f aca="false">'[1]9'!D$448</f>
        <v>0</v>
      </c>
      <c r="G69" s="70" t="n">
        <f aca="false">'[1]9'!E$448</f>
        <v>0</v>
      </c>
      <c r="H69" s="71" t="n">
        <f aca="false">'[1]9'!F$448</f>
        <v>0</v>
      </c>
      <c r="I69" s="70" t="n">
        <f aca="false">'[1]9'!G$448</f>
        <v>0</v>
      </c>
      <c r="J69" s="72" t="n">
        <f aca="false">'[1]9'!H$448</f>
        <v>0</v>
      </c>
      <c r="K69" s="70" t="n">
        <f aca="false">'[1]9'!P$448</f>
        <v>0</v>
      </c>
      <c r="L69" s="70" t="n">
        <f aca="false">'[1]9'!Y$448</f>
        <v>0</v>
      </c>
      <c r="M69" s="72" t="n">
        <f aca="false">'[1]9'!AA$448</f>
        <v>0</v>
      </c>
      <c r="N69" s="60"/>
      <c r="O69" s="93"/>
    </row>
    <row r="70" s="13" customFormat="true" ht="12.75" hidden="false" customHeight="false" outlineLevel="0" collapsed="false">
      <c r="A70" s="20"/>
      <c r="B70" s="133" t="s">
        <v>119</v>
      </c>
      <c r="C70" s="126"/>
      <c r="D70" s="126"/>
      <c r="E70" s="81" t="n">
        <f aca="false">'[1]9'!C$449</f>
        <v>0</v>
      </c>
      <c r="F70" s="80" t="n">
        <f aca="false">'[1]9'!D$449</f>
        <v>0</v>
      </c>
      <c r="G70" s="80" t="n">
        <f aca="false">'[1]9'!E$449</f>
        <v>0</v>
      </c>
      <c r="H70" s="81" t="n">
        <f aca="false">'[1]9'!F$449</f>
        <v>0</v>
      </c>
      <c r="I70" s="80" t="n">
        <f aca="false">'[1]9'!G$449</f>
        <v>0</v>
      </c>
      <c r="J70" s="82" t="n">
        <f aca="false">'[1]9'!H$449</f>
        <v>0</v>
      </c>
      <c r="K70" s="80" t="n">
        <f aca="false">'[1]9'!P$449</f>
        <v>0</v>
      </c>
      <c r="L70" s="80" t="n">
        <f aca="false">'[1]9'!Y$449</f>
        <v>0</v>
      </c>
      <c r="M70" s="82" t="n">
        <f aca="false">'[1]9'!AA$449</f>
        <v>0</v>
      </c>
      <c r="N70" s="60"/>
      <c r="O70" s="93"/>
    </row>
    <row r="71" s="13" customFormat="true" ht="5.1" hidden="false" customHeight="true" outlineLevel="0" collapsed="false">
      <c r="A71" s="20"/>
      <c r="B71" s="133"/>
      <c r="C71" s="126"/>
      <c r="D71" s="128"/>
      <c r="E71" s="101"/>
      <c r="F71" s="101"/>
      <c r="G71" s="101"/>
      <c r="H71" s="102"/>
      <c r="I71" s="101"/>
      <c r="J71" s="103"/>
      <c r="K71" s="101"/>
      <c r="L71" s="101"/>
      <c r="M71" s="101"/>
      <c r="N71" s="103"/>
      <c r="O71" s="93"/>
    </row>
    <row r="72" s="13" customFormat="true" ht="12.75" hidden="false" customHeight="false" outlineLevel="0" collapsed="false">
      <c r="A72" s="37"/>
      <c r="B72" s="55" t="s">
        <v>40</v>
      </c>
      <c r="C72" s="126"/>
      <c r="D72" s="129"/>
      <c r="E72" s="75" t="n">
        <f aca="false">'[1]9'!C$450</f>
        <v>0</v>
      </c>
      <c r="F72" s="75" t="n">
        <f aca="false">'[1]9'!D$450</f>
        <v>0</v>
      </c>
      <c r="G72" s="75" t="n">
        <f aca="false">'[1]9'!E$450</f>
        <v>0</v>
      </c>
      <c r="H72" s="76" t="n">
        <f aca="false">'[1]9'!F$450</f>
        <v>0</v>
      </c>
      <c r="I72" s="75" t="n">
        <f aca="false">'[1]9'!G$450</f>
        <v>0</v>
      </c>
      <c r="J72" s="77" t="n">
        <f aca="false">'[1]9'!H$450</f>
        <v>0</v>
      </c>
      <c r="K72" s="75" t="n">
        <f aca="false">'[1]9'!P$450</f>
        <v>0</v>
      </c>
      <c r="L72" s="75" t="n">
        <f aca="false">'[1]9'!Y$450</f>
        <v>0</v>
      </c>
      <c r="M72" s="75" t="n">
        <f aca="false">'[1]9'!AA$450</f>
        <v>0</v>
      </c>
      <c r="N72" s="58"/>
      <c r="O72" s="93"/>
    </row>
    <row r="73" s="13" customFormat="true" ht="12.75" hidden="false" customHeight="false" outlineLevel="0" collapsed="false">
      <c r="A73" s="37"/>
      <c r="B73" s="55" t="s">
        <v>41</v>
      </c>
      <c r="C73" s="126"/>
      <c r="D73" s="129"/>
      <c r="E73" s="75" t="n">
        <f aca="false">SUM(E74:E75)</f>
        <v>0</v>
      </c>
      <c r="F73" s="75" t="n">
        <f aca="false">SUM(F74:F75)</f>
        <v>71</v>
      </c>
      <c r="G73" s="75" t="n">
        <f aca="false">SUM(G74:G75)</f>
        <v>363</v>
      </c>
      <c r="H73" s="76" t="n">
        <f aca="false">SUM(H74:H75)</f>
        <v>0</v>
      </c>
      <c r="I73" s="75" t="n">
        <f aca="false">SUM(I74:I75)</f>
        <v>0</v>
      </c>
      <c r="J73" s="77" t="n">
        <f aca="false">SUM(J74:J75)</f>
        <v>0</v>
      </c>
      <c r="K73" s="75" t="n">
        <f aca="false">SUM(K74:K75)</f>
        <v>0</v>
      </c>
      <c r="L73" s="75" t="n">
        <f aca="false">SUM(L74:L75)</f>
        <v>75</v>
      </c>
      <c r="M73" s="75" t="n">
        <f aca="false">SUM(M74:M75)</f>
        <v>0</v>
      </c>
      <c r="N73" s="58"/>
      <c r="O73" s="93"/>
    </row>
    <row r="74" s="13" customFormat="true" ht="12.75" hidden="false" customHeight="false" outlineLevel="0" collapsed="false">
      <c r="A74" s="37"/>
      <c r="B74" s="125" t="s">
        <v>121</v>
      </c>
      <c r="C74" s="126"/>
      <c r="D74" s="122"/>
      <c r="E74" s="70" t="n">
        <f aca="false">'[1]9'!C$452</f>
        <v>0</v>
      </c>
      <c r="F74" s="70" t="n">
        <f aca="false">'[1]9'!D$452</f>
        <v>0</v>
      </c>
      <c r="G74" s="70" t="n">
        <f aca="false">'[1]9'!E$452</f>
        <v>363</v>
      </c>
      <c r="H74" s="71" t="n">
        <f aca="false">'[1]9'!F$452</f>
        <v>0</v>
      </c>
      <c r="I74" s="70" t="n">
        <f aca="false">'[1]9'!G$452</f>
        <v>0</v>
      </c>
      <c r="J74" s="72" t="n">
        <f aca="false">'[1]9'!H$452</f>
        <v>0</v>
      </c>
      <c r="K74" s="70" t="n">
        <f aca="false">'[1]9'!P$452</f>
        <v>0</v>
      </c>
      <c r="L74" s="70" t="n">
        <f aca="false">'[1]9'!Y$452</f>
        <v>75</v>
      </c>
      <c r="M74" s="70" t="n">
        <f aca="false">'[1]9'!AA$452</f>
        <v>0</v>
      </c>
      <c r="N74" s="127"/>
      <c r="O74" s="93"/>
    </row>
    <row r="75" s="13" customFormat="true" ht="12.75" hidden="false" customHeight="false" outlineLevel="0" collapsed="false">
      <c r="A75" s="37"/>
      <c r="B75" s="125" t="s">
        <v>122</v>
      </c>
      <c r="C75" s="126"/>
      <c r="D75" s="128"/>
      <c r="E75" s="80" t="n">
        <f aca="false">'[1]9'!C$453</f>
        <v>0</v>
      </c>
      <c r="F75" s="80" t="n">
        <f aca="false">'[1]9'!D$453</f>
        <v>71</v>
      </c>
      <c r="G75" s="80" t="n">
        <f aca="false">'[1]9'!E$453</f>
        <v>0</v>
      </c>
      <c r="H75" s="81" t="n">
        <f aca="false">'[1]9'!F$453</f>
        <v>0</v>
      </c>
      <c r="I75" s="80" t="n">
        <f aca="false">'[1]9'!G$453</f>
        <v>0</v>
      </c>
      <c r="J75" s="82" t="n">
        <f aca="false">'[1]9'!H$453</f>
        <v>0</v>
      </c>
      <c r="K75" s="80" t="n">
        <f aca="false">'[1]9'!P$453</f>
        <v>0</v>
      </c>
      <c r="L75" s="80" t="n">
        <f aca="false">'[1]9'!Y$453</f>
        <v>0</v>
      </c>
      <c r="M75" s="80" t="n">
        <f aca="false">'[1]9'!AA$453</f>
        <v>0</v>
      </c>
      <c r="N75" s="103"/>
      <c r="O75" s="93"/>
    </row>
    <row r="76" s="13" customFormat="true" ht="5.25" hidden="false" customHeight="true" outlineLevel="0" collapsed="false">
      <c r="A76" s="37"/>
      <c r="B76" s="55"/>
      <c r="C76" s="128"/>
      <c r="D76" s="131"/>
      <c r="E76" s="101"/>
      <c r="F76" s="101"/>
      <c r="G76" s="101"/>
      <c r="H76" s="102"/>
      <c r="I76" s="101"/>
      <c r="J76" s="103"/>
      <c r="K76" s="101"/>
      <c r="L76" s="101"/>
      <c r="M76" s="101"/>
      <c r="N76" s="101"/>
      <c r="O76" s="100"/>
    </row>
    <row r="77" s="36" customFormat="true" ht="12.75" hidden="false" customHeight="false" outlineLevel="0" collapsed="false">
      <c r="A77" s="56"/>
      <c r="B77" s="57" t="s">
        <v>42</v>
      </c>
      <c r="C77" s="57"/>
      <c r="D77" s="132"/>
      <c r="E77" s="64" t="n">
        <f aca="false">E78+E81+E84+E85+E86+E87+E88</f>
        <v>1119</v>
      </c>
      <c r="F77" s="64" t="n">
        <f aca="false">F78+F81+F84+F85+F86+F87+F88</f>
        <v>207</v>
      </c>
      <c r="G77" s="64" t="n">
        <f aca="false">G78+G81+G84+G85+G86+G87+G88</f>
        <v>949</v>
      </c>
      <c r="H77" s="65" t="n">
        <f aca="false">H78+H81+H84+H85+H86+H87+H88</f>
        <v>1682</v>
      </c>
      <c r="I77" s="64" t="n">
        <f aca="false">I78+I81+I84+I85+I86+I87+I88</f>
        <v>1111</v>
      </c>
      <c r="J77" s="66" t="n">
        <f aca="false">J78+J81+J84+J85+J86+J87+J88</f>
        <v>1111</v>
      </c>
      <c r="K77" s="64" t="n">
        <f aca="false">K78+K81+K84+K85+K86+K87+K88</f>
        <v>1137</v>
      </c>
      <c r="L77" s="64" t="n">
        <f aca="false">L78+L81+L84+L85+L86+L87+L88</f>
        <v>1244</v>
      </c>
      <c r="M77" s="64" t="n">
        <f aca="false">M78+M81+M84+M85+M86+M87+M88</f>
        <v>1314</v>
      </c>
      <c r="N77" s="121"/>
    </row>
    <row r="78" s="13" customFormat="true" ht="12.75" hidden="false" customHeight="false" outlineLevel="0" collapsed="false">
      <c r="A78" s="37"/>
      <c r="B78" s="55" t="s">
        <v>43</v>
      </c>
      <c r="C78" s="122"/>
      <c r="D78" s="123"/>
      <c r="E78" s="85" t="n">
        <f aca="false">SUM(E79:E80)</f>
        <v>0</v>
      </c>
      <c r="F78" s="85" t="n">
        <f aca="false">SUM(F79:F80)</f>
        <v>0</v>
      </c>
      <c r="G78" s="85" t="n">
        <f aca="false">SUM(G79:G80)</f>
        <v>0</v>
      </c>
      <c r="H78" s="86" t="n">
        <f aca="false">SUM(H79:H80)</f>
        <v>0</v>
      </c>
      <c r="I78" s="85" t="n">
        <f aca="false">SUM(I79:I80)</f>
        <v>0</v>
      </c>
      <c r="J78" s="87" t="n">
        <f aca="false">SUM(J79:J80)</f>
        <v>0</v>
      </c>
      <c r="K78" s="85" t="n">
        <f aca="false">SUM(K79:K80)</f>
        <v>0</v>
      </c>
      <c r="L78" s="85" t="n">
        <f aca="false">SUM(L79:L80)</f>
        <v>0</v>
      </c>
      <c r="M78" s="85" t="n">
        <f aca="false">SUM(M79:M80)</f>
        <v>0</v>
      </c>
      <c r="N78" s="124"/>
      <c r="O78" s="92"/>
    </row>
    <row r="79" s="13" customFormat="true" ht="12.75" hidden="false" customHeight="false" outlineLevel="0" collapsed="false">
      <c r="A79" s="37"/>
      <c r="B79" s="125" t="s">
        <v>123</v>
      </c>
      <c r="C79" s="126"/>
      <c r="D79" s="122"/>
      <c r="E79" s="70" t="n">
        <f aca="false">'[1]9'!C$456</f>
        <v>0</v>
      </c>
      <c r="F79" s="70" t="n">
        <f aca="false">'[1]9'!D$456</f>
        <v>0</v>
      </c>
      <c r="G79" s="70" t="n">
        <f aca="false">'[1]9'!E$456</f>
        <v>0</v>
      </c>
      <c r="H79" s="71" t="n">
        <f aca="false">'[1]9'!F$456</f>
        <v>0</v>
      </c>
      <c r="I79" s="70" t="n">
        <f aca="false">'[1]9'!G$456</f>
        <v>0</v>
      </c>
      <c r="J79" s="72" t="n">
        <f aca="false">'[1]9'!H$456</f>
        <v>0</v>
      </c>
      <c r="K79" s="70" t="n">
        <f aca="false">'[1]9'!P$456</f>
        <v>0</v>
      </c>
      <c r="L79" s="70" t="n">
        <f aca="false">'[1]9'!Y$456</f>
        <v>0</v>
      </c>
      <c r="M79" s="70" t="n">
        <f aca="false">'[1]9'!AA$456</f>
        <v>0</v>
      </c>
      <c r="N79" s="127"/>
      <c r="O79" s="93"/>
    </row>
    <row r="80" s="13" customFormat="true" ht="12.75" hidden="false" customHeight="false" outlineLevel="0" collapsed="false">
      <c r="A80" s="37"/>
      <c r="B80" s="125" t="s">
        <v>124</v>
      </c>
      <c r="C80" s="126"/>
      <c r="D80" s="128"/>
      <c r="E80" s="80" t="n">
        <f aca="false">'[1]9'!C$457</f>
        <v>0</v>
      </c>
      <c r="F80" s="80" t="n">
        <f aca="false">'[1]9'!D$457</f>
        <v>0</v>
      </c>
      <c r="G80" s="80" t="n">
        <f aca="false">'[1]9'!E$457</f>
        <v>0</v>
      </c>
      <c r="H80" s="81" t="n">
        <f aca="false">'[1]9'!F$457</f>
        <v>0</v>
      </c>
      <c r="I80" s="80" t="n">
        <f aca="false">'[1]9'!G$457</f>
        <v>0</v>
      </c>
      <c r="J80" s="82" t="n">
        <f aca="false">'[1]9'!H$457</f>
        <v>0</v>
      </c>
      <c r="K80" s="80" t="n">
        <f aca="false">'[1]9'!P$457</f>
        <v>0</v>
      </c>
      <c r="L80" s="80" t="n">
        <f aca="false">'[1]9'!Y$457</f>
        <v>0</v>
      </c>
      <c r="M80" s="80" t="n">
        <f aca="false">'[1]9'!AA$457</f>
        <v>0</v>
      </c>
      <c r="N80" s="103"/>
      <c r="O80" s="93"/>
    </row>
    <row r="81" s="13" customFormat="true" ht="12.75" hidden="false" customHeight="false" outlineLevel="0" collapsed="false">
      <c r="A81" s="37"/>
      <c r="B81" s="55" t="s">
        <v>44</v>
      </c>
      <c r="C81" s="126"/>
      <c r="D81" s="129"/>
      <c r="E81" s="75" t="n">
        <f aca="false">SUM(E82:E83)</f>
        <v>1119</v>
      </c>
      <c r="F81" s="75" t="n">
        <f aca="false">SUM(F82:F83)</f>
        <v>207</v>
      </c>
      <c r="G81" s="75" t="n">
        <f aca="false">SUM(G82:G83)</f>
        <v>949</v>
      </c>
      <c r="H81" s="76" t="n">
        <f aca="false">SUM(H82:H83)</f>
        <v>1682</v>
      </c>
      <c r="I81" s="75" t="n">
        <f aca="false">SUM(I82:I83)</f>
        <v>1111</v>
      </c>
      <c r="J81" s="77" t="n">
        <f aca="false">SUM(J82:J83)</f>
        <v>1111</v>
      </c>
      <c r="K81" s="75" t="n">
        <f aca="false">SUM(K82:K83)</f>
        <v>1137</v>
      </c>
      <c r="L81" s="75" t="n">
        <f aca="false">SUM(L82:L83)</f>
        <v>1244</v>
      </c>
      <c r="M81" s="75" t="n">
        <f aca="false">SUM(M82:M83)</f>
        <v>1314</v>
      </c>
      <c r="N81" s="58"/>
      <c r="O81" s="93"/>
    </row>
    <row r="82" s="13" customFormat="true" ht="12.75" hidden="false" customHeight="false" outlineLevel="0" collapsed="false">
      <c r="A82" s="37"/>
      <c r="B82" s="125" t="s">
        <v>125</v>
      </c>
      <c r="C82" s="126"/>
      <c r="D82" s="122"/>
      <c r="E82" s="70" t="n">
        <f aca="false">'[1]9'!C$459</f>
        <v>0</v>
      </c>
      <c r="F82" s="70" t="n">
        <f aca="false">'[1]9'!D$459</f>
        <v>0</v>
      </c>
      <c r="G82" s="70" t="n">
        <f aca="false">'[1]9'!E$459</f>
        <v>0</v>
      </c>
      <c r="H82" s="71" t="n">
        <f aca="false">'[1]9'!F$459</f>
        <v>0</v>
      </c>
      <c r="I82" s="70" t="n">
        <f aca="false">'[1]9'!G$459</f>
        <v>0</v>
      </c>
      <c r="J82" s="72" t="n">
        <f aca="false">'[1]9'!H$459</f>
        <v>0</v>
      </c>
      <c r="K82" s="70" t="n">
        <f aca="false">'[1]9'!P$459</f>
        <v>0</v>
      </c>
      <c r="L82" s="70" t="n">
        <f aca="false">'[1]9'!Y$459</f>
        <v>0</v>
      </c>
      <c r="M82" s="70" t="n">
        <f aca="false">'[1]9'!AA$459</f>
        <v>0</v>
      </c>
      <c r="N82" s="127"/>
      <c r="O82" s="93"/>
    </row>
    <row r="83" s="13" customFormat="true" ht="12.75" hidden="false" customHeight="false" outlineLevel="0" collapsed="false">
      <c r="A83" s="37"/>
      <c r="B83" s="125" t="s">
        <v>126</v>
      </c>
      <c r="C83" s="126"/>
      <c r="D83" s="128"/>
      <c r="E83" s="80" t="n">
        <f aca="false">'[1]9'!C$460</f>
        <v>1119</v>
      </c>
      <c r="F83" s="80" t="n">
        <f aca="false">'[1]9'!D$460</f>
        <v>207</v>
      </c>
      <c r="G83" s="80" t="n">
        <f aca="false">'[1]9'!E$460</f>
        <v>949</v>
      </c>
      <c r="H83" s="81" t="n">
        <f aca="false">'[1]9'!F$460</f>
        <v>1682</v>
      </c>
      <c r="I83" s="80" t="n">
        <f aca="false">'[1]9'!G$460</f>
        <v>1111</v>
      </c>
      <c r="J83" s="82" t="n">
        <f aca="false">'[1]9'!H$460</f>
        <v>1111</v>
      </c>
      <c r="K83" s="80" t="n">
        <f aca="false">'[1]9'!P$460</f>
        <v>1137</v>
      </c>
      <c r="L83" s="80" t="n">
        <f aca="false">'[1]9'!Y$460</f>
        <v>1244</v>
      </c>
      <c r="M83" s="80" t="n">
        <f aca="false">'[1]9'!AA$460</f>
        <v>1314</v>
      </c>
      <c r="N83" s="103"/>
      <c r="O83" s="93"/>
    </row>
    <row r="84" s="13" customFormat="true" ht="12.75" hidden="false" customHeight="false" outlineLevel="0" collapsed="false">
      <c r="A84" s="37"/>
      <c r="B84" s="55" t="s">
        <v>45</v>
      </c>
      <c r="C84" s="126"/>
      <c r="D84" s="129"/>
      <c r="E84" s="75" t="n">
        <f aca="false">'[1]9'!C$461</f>
        <v>0</v>
      </c>
      <c r="F84" s="75" t="n">
        <f aca="false">'[1]9'!D$461</f>
        <v>0</v>
      </c>
      <c r="G84" s="75" t="n">
        <f aca="false">'[1]9'!E$461</f>
        <v>0</v>
      </c>
      <c r="H84" s="76" t="n">
        <f aca="false">'[1]9'!F$461</f>
        <v>0</v>
      </c>
      <c r="I84" s="75" t="n">
        <f aca="false">'[1]9'!G$461</f>
        <v>0</v>
      </c>
      <c r="J84" s="77" t="n">
        <f aca="false">'[1]9'!H$461</f>
        <v>0</v>
      </c>
      <c r="K84" s="75" t="n">
        <f aca="false">'[1]9'!P$461</f>
        <v>0</v>
      </c>
      <c r="L84" s="75" t="n">
        <f aca="false">'[1]9'!Y$461</f>
        <v>0</v>
      </c>
      <c r="M84" s="75" t="n">
        <f aca="false">'[1]9'!AA$461</f>
        <v>0</v>
      </c>
      <c r="N84" s="58"/>
      <c r="O84" s="93"/>
    </row>
    <row r="85" s="13" customFormat="true" ht="12.75" hidden="false" customHeight="false" outlineLevel="0" collapsed="false">
      <c r="A85" s="37"/>
      <c r="B85" s="55" t="s">
        <v>46</v>
      </c>
      <c r="C85" s="126"/>
      <c r="D85" s="129"/>
      <c r="E85" s="75" t="n">
        <f aca="false">'[1]9'!C$462</f>
        <v>0</v>
      </c>
      <c r="F85" s="75" t="n">
        <f aca="false">'[1]9'!D$462</f>
        <v>0</v>
      </c>
      <c r="G85" s="75" t="n">
        <f aca="false">'[1]9'!E$462</f>
        <v>0</v>
      </c>
      <c r="H85" s="76" t="n">
        <f aca="false">'[1]9'!F$462</f>
        <v>0</v>
      </c>
      <c r="I85" s="75" t="n">
        <f aca="false">'[1]9'!G$462</f>
        <v>0</v>
      </c>
      <c r="J85" s="77" t="n">
        <f aca="false">'[1]9'!H$462</f>
        <v>0</v>
      </c>
      <c r="K85" s="75" t="n">
        <f aca="false">'[1]9'!P$462</f>
        <v>0</v>
      </c>
      <c r="L85" s="75" t="n">
        <f aca="false">'[1]9'!Y$462</f>
        <v>0</v>
      </c>
      <c r="M85" s="75" t="n">
        <f aca="false">'[1]9'!AA$462</f>
        <v>0</v>
      </c>
      <c r="N85" s="58"/>
      <c r="O85" s="93"/>
    </row>
    <row r="86" s="13" customFormat="true" ht="12.75" hidden="false" customHeight="false" outlineLevel="0" collapsed="false">
      <c r="A86" s="37"/>
      <c r="B86" s="55" t="s">
        <v>47</v>
      </c>
      <c r="C86" s="126"/>
      <c r="D86" s="129"/>
      <c r="E86" s="75" t="n">
        <f aca="false">'[1]9'!C$463</f>
        <v>0</v>
      </c>
      <c r="F86" s="75" t="n">
        <f aca="false">'[1]9'!D$463</f>
        <v>0</v>
      </c>
      <c r="G86" s="75" t="n">
        <f aca="false">'[1]9'!E$463</f>
        <v>0</v>
      </c>
      <c r="H86" s="76" t="n">
        <f aca="false">'[1]9'!F$463</f>
        <v>0</v>
      </c>
      <c r="I86" s="75" t="n">
        <f aca="false">'[1]9'!G$463</f>
        <v>0</v>
      </c>
      <c r="J86" s="77" t="n">
        <f aca="false">'[1]9'!H$463</f>
        <v>0</v>
      </c>
      <c r="K86" s="75" t="n">
        <f aca="false">'[1]9'!P$463</f>
        <v>0</v>
      </c>
      <c r="L86" s="75" t="n">
        <f aca="false">'[1]9'!Y$463</f>
        <v>0</v>
      </c>
      <c r="M86" s="75" t="n">
        <f aca="false">'[1]9'!AA$463</f>
        <v>0</v>
      </c>
      <c r="N86" s="58"/>
      <c r="O86" s="93"/>
    </row>
    <row r="87" s="13" customFormat="true" ht="12.75" hidden="false" customHeight="false" outlineLevel="0" collapsed="false">
      <c r="A87" s="37"/>
      <c r="B87" s="55" t="s">
        <v>48</v>
      </c>
      <c r="C87" s="126"/>
      <c r="D87" s="129"/>
      <c r="E87" s="75" t="n">
        <f aca="false">'[1]9'!C$464</f>
        <v>0</v>
      </c>
      <c r="F87" s="75" t="n">
        <f aca="false">'[1]9'!D$464</f>
        <v>0</v>
      </c>
      <c r="G87" s="75" t="n">
        <f aca="false">'[1]9'!E$464</f>
        <v>0</v>
      </c>
      <c r="H87" s="76" t="n">
        <f aca="false">'[1]9'!F$464</f>
        <v>0</v>
      </c>
      <c r="I87" s="75" t="n">
        <f aca="false">'[1]9'!G$464</f>
        <v>0</v>
      </c>
      <c r="J87" s="77" t="n">
        <f aca="false">'[1]9'!H$464</f>
        <v>0</v>
      </c>
      <c r="K87" s="75" t="n">
        <f aca="false">'[1]9'!P$464</f>
        <v>0</v>
      </c>
      <c r="L87" s="75" t="n">
        <f aca="false">'[1]9'!Y$464</f>
        <v>0</v>
      </c>
      <c r="M87" s="75" t="n">
        <f aca="false">'[1]9'!AA$464</f>
        <v>0</v>
      </c>
      <c r="N87" s="58"/>
      <c r="O87" s="93"/>
    </row>
    <row r="88" s="13" customFormat="true" ht="12.75" hidden="false" customHeight="false" outlineLevel="0" collapsed="false">
      <c r="A88" s="37"/>
      <c r="B88" s="55" t="s">
        <v>49</v>
      </c>
      <c r="C88" s="126"/>
      <c r="D88" s="131"/>
      <c r="E88" s="75" t="n">
        <f aca="false">'[1]9'!C$465</f>
        <v>0</v>
      </c>
      <c r="F88" s="75" t="n">
        <f aca="false">'[1]9'!D$465</f>
        <v>0</v>
      </c>
      <c r="G88" s="75" t="n">
        <f aca="false">'[1]9'!E$465</f>
        <v>0</v>
      </c>
      <c r="H88" s="76" t="n">
        <f aca="false">'[1]9'!F$465</f>
        <v>0</v>
      </c>
      <c r="I88" s="75" t="n">
        <f aca="false">'[1]9'!G$465</f>
        <v>0</v>
      </c>
      <c r="J88" s="77" t="n">
        <f aca="false">'[1]9'!H$465</f>
        <v>0</v>
      </c>
      <c r="K88" s="75" t="n">
        <f aca="false">'[1]9'!P$465</f>
        <v>0</v>
      </c>
      <c r="L88" s="75" t="n">
        <f aca="false">'[1]9'!Y$465</f>
        <v>0</v>
      </c>
      <c r="M88" s="75" t="n">
        <f aca="false">'[1]9'!AA$465</f>
        <v>0</v>
      </c>
      <c r="N88" s="58"/>
      <c r="O88" s="93"/>
    </row>
    <row r="89" s="13" customFormat="true" ht="5.25" hidden="false" customHeight="true" outlineLevel="0" collapsed="false">
      <c r="A89" s="20"/>
      <c r="B89" s="55"/>
      <c r="C89" s="123"/>
      <c r="D89" s="123"/>
      <c r="E89" s="124"/>
      <c r="F89" s="124"/>
      <c r="G89" s="124"/>
      <c r="H89" s="135"/>
      <c r="I89" s="124"/>
      <c r="J89" s="127"/>
      <c r="K89" s="124"/>
      <c r="L89" s="124"/>
      <c r="M89" s="124"/>
      <c r="N89" s="124"/>
      <c r="O89" s="104"/>
    </row>
    <row r="90" s="13" customFormat="true" ht="12.75" hidden="false" customHeight="false" outlineLevel="0" collapsed="false">
      <c r="A90" s="37"/>
      <c r="B90" s="57" t="s">
        <v>50</v>
      </c>
      <c r="C90" s="129"/>
      <c r="D90" s="129"/>
      <c r="E90" s="64" t="n">
        <f aca="false">'[1]9'!C$466</f>
        <v>0</v>
      </c>
      <c r="F90" s="64" t="n">
        <f aca="false">'[1]9'!D$466</f>
        <v>0</v>
      </c>
      <c r="G90" s="64" t="n">
        <f aca="false">'[1]9'!E$466</f>
        <v>0</v>
      </c>
      <c r="H90" s="65" t="n">
        <f aca="false">'[1]9'!F$466</f>
        <v>0</v>
      </c>
      <c r="I90" s="64" t="n">
        <f aca="false">'[1]9'!G$466</f>
        <v>0</v>
      </c>
      <c r="J90" s="66" t="n">
        <f aca="false">'[1]9'!H$466</f>
        <v>0</v>
      </c>
      <c r="K90" s="64" t="n">
        <f aca="false">'[1]9'!P$466</f>
        <v>0</v>
      </c>
      <c r="L90" s="64" t="n">
        <f aca="false">'[1]9'!Y$466</f>
        <v>0</v>
      </c>
      <c r="M90" s="64" t="n">
        <f aca="false">'[1]9'!AA$466</f>
        <v>0</v>
      </c>
      <c r="N90" s="58"/>
      <c r="O90" s="105"/>
    </row>
    <row r="91" s="13" customFormat="true" ht="5.25" hidden="false" customHeight="true" outlineLevel="0" collapsed="false">
      <c r="A91" s="37"/>
      <c r="B91" s="55"/>
      <c r="C91" s="55"/>
      <c r="D91" s="55"/>
      <c r="E91" s="58"/>
      <c r="F91" s="58"/>
      <c r="G91" s="58"/>
      <c r="H91" s="59"/>
      <c r="I91" s="58"/>
      <c r="J91" s="60"/>
      <c r="K91" s="58"/>
      <c r="L91" s="58"/>
      <c r="M91" s="58"/>
      <c r="N91" s="58"/>
    </row>
    <row r="92" s="13" customFormat="true" ht="12.75" hidden="false" customHeight="false" outlineLevel="0" collapsed="false">
      <c r="A92" s="38"/>
      <c r="B92" s="39" t="s">
        <v>51</v>
      </c>
      <c r="C92" s="39"/>
      <c r="D92" s="39"/>
      <c r="E92" s="47" t="n">
        <f aca="false">E4+E51+E77+E90</f>
        <v>132113</v>
      </c>
      <c r="F92" s="47" t="n">
        <f aca="false">F4+F51+F77+F90</f>
        <v>131485</v>
      </c>
      <c r="G92" s="47" t="n">
        <f aca="false">G4+G51+G77+G90</f>
        <v>126137</v>
      </c>
      <c r="H92" s="48" t="n">
        <f aca="false">H4+H51+H77+H90</f>
        <v>133232</v>
      </c>
      <c r="I92" s="47" t="n">
        <f aca="false">I4+I51+I77+I90</f>
        <v>136383</v>
      </c>
      <c r="J92" s="49" t="n">
        <f aca="false">J4+J51+J77+J90</f>
        <v>136383</v>
      </c>
      <c r="K92" s="47" t="n">
        <f aca="false">K4+K51+K77+K90</f>
        <v>151325</v>
      </c>
      <c r="L92" s="47" t="n">
        <f aca="false">L4+L51+L77+L90</f>
        <v>155707</v>
      </c>
      <c r="M92" s="47" t="n">
        <f aca="false">M4+M51+M77+M90</f>
        <v>164425</v>
      </c>
      <c r="N92" s="136"/>
      <c r="O92" s="117"/>
    </row>
  </sheetData>
  <mergeCells count="3">
    <mergeCell ref="E2:G2"/>
    <mergeCell ref="K2:M2"/>
    <mergeCell ref="H3:J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tabColor rgb="FFFFFF66"/>
    <pageSetUpPr fitToPage="true"/>
  </sheetPr>
  <dimension ref="A1:AA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50.86"/>
    <col collapsed="false" customWidth="true" hidden="false" outlineLevel="0" max="4" min="3" style="1" width="0.86"/>
    <col collapsed="false" customWidth="true" hidden="false" outlineLevel="0" max="13" min="5" style="1" width="10.71"/>
    <col collapsed="false" customWidth="true" hidden="false" outlineLevel="0" max="15" min="14" style="1" width="0.86"/>
    <col collapsed="false" customWidth="true" hidden="false" outlineLevel="0" max="1025" min="16" style="1" width="9.14"/>
  </cols>
  <sheetData>
    <row r="1" s="6" customFormat="true" ht="15.75" hidden="false" customHeight="true" outlineLevel="0" collapsed="false">
      <c r="A1" s="3" t="str">
        <f aca="false">"Table B.2c: Payments and estimates by economic classification: " &amp; '[1]9'!$B$11</f>
        <v>Table B.2c: Payments and estimates by economic classification: Asset and Liabilities Management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119"/>
    </row>
    <row r="2" s="13" customFormat="true" ht="25.5" hidden="false" customHeight="true" outlineLevel="0" collapsed="false">
      <c r="A2" s="7"/>
      <c r="B2" s="8"/>
      <c r="C2" s="8"/>
      <c r="D2" s="8"/>
      <c r="E2" s="9" t="s">
        <v>0</v>
      </c>
      <c r="F2" s="9"/>
      <c r="G2" s="9"/>
      <c r="H2" s="10" t="s">
        <v>1</v>
      </c>
      <c r="I2" s="11" t="s">
        <v>2</v>
      </c>
      <c r="J2" s="12" t="s">
        <v>3</v>
      </c>
      <c r="K2" s="10" t="s">
        <v>4</v>
      </c>
      <c r="L2" s="10"/>
      <c r="M2" s="10"/>
      <c r="N2" s="120"/>
      <c r="O2" s="61"/>
    </row>
    <row r="3" s="13" customFormat="true" ht="12.75" hidden="false" customHeight="true" outlineLevel="0" collapsed="false">
      <c r="A3" s="15"/>
      <c r="B3" s="16" t="s">
        <v>5</v>
      </c>
      <c r="C3" s="16"/>
      <c r="D3" s="16"/>
      <c r="E3" s="17" t="s">
        <v>6</v>
      </c>
      <c r="F3" s="17" t="s">
        <v>7</v>
      </c>
      <c r="G3" s="17" t="s">
        <v>8</v>
      </c>
      <c r="H3" s="18" t="s">
        <v>9</v>
      </c>
      <c r="I3" s="18"/>
      <c r="J3" s="18"/>
      <c r="K3" s="17" t="s">
        <v>10</v>
      </c>
      <c r="L3" s="17" t="s">
        <v>11</v>
      </c>
      <c r="M3" s="17" t="s">
        <v>12</v>
      </c>
      <c r="N3" s="17"/>
      <c r="O3" s="62"/>
    </row>
    <row r="4" s="36" customFormat="true" ht="12.75" hidden="false" customHeight="false" outlineLevel="0" collapsed="false">
      <c r="A4" s="34"/>
      <c r="B4" s="51" t="s">
        <v>30</v>
      </c>
      <c r="C4" s="51"/>
      <c r="D4" s="51"/>
      <c r="E4" s="64" t="n">
        <f aca="false">E5+E8+E47</f>
        <v>33604</v>
      </c>
      <c r="F4" s="64" t="n">
        <f aca="false">F5+F8+F47</f>
        <v>38008</v>
      </c>
      <c r="G4" s="64" t="n">
        <f aca="false">G5+G8+G47</f>
        <v>41573</v>
      </c>
      <c r="H4" s="65" t="n">
        <f aca="false">H5+H8+H47</f>
        <v>50755</v>
      </c>
      <c r="I4" s="64" t="n">
        <f aca="false">I5+I8+I47</f>
        <v>48157</v>
      </c>
      <c r="J4" s="66" t="n">
        <f aca="false">J5+J8+J47</f>
        <v>48157</v>
      </c>
      <c r="K4" s="64" t="n">
        <f aca="false">K5+K8+K47</f>
        <v>47992</v>
      </c>
      <c r="L4" s="64" t="n">
        <f aca="false">L5+L8+L47</f>
        <v>51718</v>
      </c>
      <c r="M4" s="64" t="n">
        <f aca="false">M5+M8+M47</f>
        <v>54430</v>
      </c>
      <c r="N4" s="121"/>
      <c r="AA4" s="25" t="s">
        <v>14</v>
      </c>
    </row>
    <row r="5" s="13" customFormat="true" ht="12.75" hidden="false" customHeight="false" outlineLevel="0" collapsed="false">
      <c r="A5" s="37"/>
      <c r="B5" s="55" t="s">
        <v>31</v>
      </c>
      <c r="C5" s="122"/>
      <c r="D5" s="123"/>
      <c r="E5" s="85" t="n">
        <f aca="false">SUM(E6:E7)</f>
        <v>20392</v>
      </c>
      <c r="F5" s="85" t="n">
        <f aca="false">SUM(F6:F7)</f>
        <v>26851</v>
      </c>
      <c r="G5" s="85" t="n">
        <f aca="false">SUM(G6:G7)</f>
        <v>27910</v>
      </c>
      <c r="H5" s="86" t="n">
        <f aca="false">SUM(H6:H7)</f>
        <v>36427</v>
      </c>
      <c r="I5" s="85" t="n">
        <f aca="false">SUM(I6:I7)</f>
        <v>24250</v>
      </c>
      <c r="J5" s="87" t="n">
        <f aca="false">SUM(J6:J7)</f>
        <v>24250</v>
      </c>
      <c r="K5" s="85" t="n">
        <f aca="false">SUM(K6:K7)</f>
        <v>32479</v>
      </c>
      <c r="L5" s="85" t="n">
        <f aca="false">SUM(L6:L7)</f>
        <v>35194</v>
      </c>
      <c r="M5" s="85" t="n">
        <f aca="false">SUM(M6:M7)</f>
        <v>36984</v>
      </c>
      <c r="N5" s="124"/>
      <c r="O5" s="92"/>
      <c r="AA5" s="27" t="n">
        <v>1</v>
      </c>
    </row>
    <row r="6" s="13" customFormat="true" ht="12.75" hidden="false" customHeight="false" outlineLevel="0" collapsed="false">
      <c r="A6" s="37"/>
      <c r="B6" s="125" t="s">
        <v>69</v>
      </c>
      <c r="C6" s="126"/>
      <c r="D6" s="122"/>
      <c r="E6" s="70" t="n">
        <f aca="false">'[1]9'!C$536</f>
        <v>18476</v>
      </c>
      <c r="F6" s="70" t="n">
        <f aca="false">'[1]9'!D$536</f>
        <v>24403</v>
      </c>
      <c r="G6" s="70" t="n">
        <f aca="false">'[1]9'!E$536</f>
        <v>25315</v>
      </c>
      <c r="H6" s="71" t="n">
        <f aca="false">'[1]9'!F$536</f>
        <v>31339</v>
      </c>
      <c r="I6" s="70" t="n">
        <f aca="false">'[1]9'!G$536</f>
        <v>21408</v>
      </c>
      <c r="J6" s="72" t="n">
        <f aca="false">'[1]9'!H$536</f>
        <v>21408</v>
      </c>
      <c r="K6" s="70" t="n">
        <f aca="false">'[1]9'!P$536</f>
        <v>27111</v>
      </c>
      <c r="L6" s="70" t="n">
        <f aca="false">'[1]9'!Y$536</f>
        <v>29514</v>
      </c>
      <c r="M6" s="70" t="n">
        <f aca="false">'[1]9'!AA$536</f>
        <v>30986</v>
      </c>
      <c r="N6" s="127"/>
      <c r="O6" s="93"/>
      <c r="AA6" s="25" t="s">
        <v>17</v>
      </c>
    </row>
    <row r="7" s="13" customFormat="true" ht="12.75" hidden="false" customHeight="false" outlineLevel="0" collapsed="false">
      <c r="A7" s="37"/>
      <c r="B7" s="125" t="s">
        <v>70</v>
      </c>
      <c r="C7" s="126"/>
      <c r="D7" s="128"/>
      <c r="E7" s="80" t="n">
        <f aca="false">'[1]9'!C$537</f>
        <v>1916</v>
      </c>
      <c r="F7" s="80" t="n">
        <f aca="false">'[1]9'!D$537</f>
        <v>2448</v>
      </c>
      <c r="G7" s="80" t="n">
        <f aca="false">'[1]9'!E$537</f>
        <v>2595</v>
      </c>
      <c r="H7" s="81" t="n">
        <f aca="false">'[1]9'!F$537</f>
        <v>5088</v>
      </c>
      <c r="I7" s="80" t="n">
        <f aca="false">'[1]9'!G$537</f>
        <v>2842</v>
      </c>
      <c r="J7" s="82" t="n">
        <f aca="false">'[1]9'!H$537</f>
        <v>2842</v>
      </c>
      <c r="K7" s="80" t="n">
        <f aca="false">'[1]9'!P$537</f>
        <v>5368</v>
      </c>
      <c r="L7" s="80" t="n">
        <f aca="false">'[1]9'!Y$537</f>
        <v>5680</v>
      </c>
      <c r="M7" s="80" t="n">
        <f aca="false">'[1]9'!AA$537</f>
        <v>5998</v>
      </c>
      <c r="N7" s="103"/>
      <c r="O7" s="93"/>
      <c r="AA7" s="27" t="n">
        <v>1</v>
      </c>
    </row>
    <row r="8" s="13" customFormat="true" ht="12.75" hidden="false" customHeight="false" outlineLevel="0" collapsed="false">
      <c r="A8" s="20"/>
      <c r="B8" s="55" t="s">
        <v>32</v>
      </c>
      <c r="C8" s="126"/>
      <c r="D8" s="129"/>
      <c r="E8" s="85" t="n">
        <f aca="false">SUM(E9:E46)</f>
        <v>13211</v>
      </c>
      <c r="F8" s="85" t="n">
        <f aca="false">SUM(F9:F46)</f>
        <v>11156</v>
      </c>
      <c r="G8" s="85" t="n">
        <f aca="false">SUM(G9:G46)</f>
        <v>13663</v>
      </c>
      <c r="H8" s="86" t="n">
        <f aca="false">SUM(H9:H46)</f>
        <v>14328</v>
      </c>
      <c r="I8" s="85" t="n">
        <f aca="false">SUM(I9:I46)</f>
        <v>23907</v>
      </c>
      <c r="J8" s="87" t="n">
        <f aca="false">SUM(J9:J46)</f>
        <v>23907</v>
      </c>
      <c r="K8" s="85" t="n">
        <f aca="false">SUM(K9:K46)</f>
        <v>15513</v>
      </c>
      <c r="L8" s="85" t="n">
        <f aca="false">SUM(L9:L46)</f>
        <v>16524</v>
      </c>
      <c r="M8" s="85" t="n">
        <f aca="false">SUM(M9:M46)</f>
        <v>17446</v>
      </c>
      <c r="N8" s="58"/>
      <c r="O8" s="93"/>
      <c r="AA8" s="25" t="s">
        <v>20</v>
      </c>
    </row>
    <row r="9" s="13" customFormat="true" ht="12.75" hidden="false" customHeight="false" outlineLevel="0" collapsed="false">
      <c r="A9" s="20"/>
      <c r="B9" s="130" t="s">
        <v>71</v>
      </c>
      <c r="C9" s="126"/>
      <c r="D9" s="122"/>
      <c r="E9" s="70" t="n">
        <f aca="false">'[1]9'!C$539</f>
        <v>0</v>
      </c>
      <c r="F9" s="70" t="n">
        <f aca="false">'[1]9'!D$539</f>
        <v>0</v>
      </c>
      <c r="G9" s="70" t="n">
        <f aca="false">'[1]9'!E$539</f>
        <v>0</v>
      </c>
      <c r="H9" s="71" t="n">
        <f aca="false">'[1]9'!F$539</f>
        <v>0</v>
      </c>
      <c r="I9" s="70" t="n">
        <f aca="false">'[1]9'!G$539</f>
        <v>0</v>
      </c>
      <c r="J9" s="72" t="n">
        <f aca="false">'[1]9'!H$539</f>
        <v>0</v>
      </c>
      <c r="K9" s="70" t="n">
        <f aca="false">'[1]9'!P$539</f>
        <v>0</v>
      </c>
      <c r="L9" s="70" t="n">
        <f aca="false">'[1]9'!Y$539</f>
        <v>0</v>
      </c>
      <c r="M9" s="70" t="n">
        <f aca="false">'[1]9'!AA$539</f>
        <v>0</v>
      </c>
      <c r="N9" s="127"/>
      <c r="O9" s="93"/>
    </row>
    <row r="10" s="13" customFormat="true" ht="12.75" hidden="false" customHeight="false" outlineLevel="0" collapsed="false">
      <c r="A10" s="20"/>
      <c r="B10" s="130" t="s">
        <v>72</v>
      </c>
      <c r="C10" s="126"/>
      <c r="D10" s="126"/>
      <c r="E10" s="75" t="n">
        <f aca="false">'[1]9'!C$540</f>
        <v>130</v>
      </c>
      <c r="F10" s="75" t="n">
        <f aca="false">'[1]9'!D$540</f>
        <v>168</v>
      </c>
      <c r="G10" s="75" t="n">
        <f aca="false">'[1]9'!E$540</f>
        <v>691</v>
      </c>
      <c r="H10" s="76" t="n">
        <f aca="false">'[1]9'!F$540</f>
        <v>335</v>
      </c>
      <c r="I10" s="75" t="n">
        <f aca="false">'[1]9'!G$540</f>
        <v>1811</v>
      </c>
      <c r="J10" s="77" t="n">
        <f aca="false">'[1]9'!H$540</f>
        <v>1811</v>
      </c>
      <c r="K10" s="75" t="n">
        <f aca="false">'[1]9'!P$540</f>
        <v>2004</v>
      </c>
      <c r="L10" s="75" t="n">
        <f aca="false">'[1]9'!Y$540</f>
        <v>2275</v>
      </c>
      <c r="M10" s="75" t="n">
        <f aca="false">'[1]9'!AA$540</f>
        <v>2402</v>
      </c>
      <c r="N10" s="60"/>
      <c r="O10" s="93"/>
    </row>
    <row r="11" s="13" customFormat="true" ht="12.75" hidden="false" customHeight="false" outlineLevel="0" collapsed="false">
      <c r="A11" s="20"/>
      <c r="B11" s="130" t="s">
        <v>73</v>
      </c>
      <c r="C11" s="126"/>
      <c r="D11" s="126"/>
      <c r="E11" s="75" t="n">
        <f aca="false">'[1]9'!C$541</f>
        <v>609</v>
      </c>
      <c r="F11" s="75" t="n">
        <f aca="false">'[1]9'!D$541</f>
        <v>221</v>
      </c>
      <c r="G11" s="75" t="n">
        <f aca="false">'[1]9'!E$541</f>
        <v>52</v>
      </c>
      <c r="H11" s="76" t="n">
        <f aca="false">'[1]9'!F$541</f>
        <v>70</v>
      </c>
      <c r="I11" s="75" t="n">
        <f aca="false">'[1]9'!G$541</f>
        <v>66</v>
      </c>
      <c r="J11" s="77" t="n">
        <f aca="false">'[1]9'!H$541</f>
        <v>66</v>
      </c>
      <c r="K11" s="75" t="n">
        <f aca="false">'[1]9'!P$541</f>
        <v>70</v>
      </c>
      <c r="L11" s="75" t="n">
        <f aca="false">'[1]9'!Y$541</f>
        <v>70</v>
      </c>
      <c r="M11" s="75" t="n">
        <f aca="false">'[1]9'!AA$541</f>
        <v>74</v>
      </c>
      <c r="N11" s="60"/>
      <c r="O11" s="93"/>
    </row>
    <row r="12" s="13" customFormat="true" ht="12.75" hidden="false" customHeight="false" outlineLevel="0" collapsed="false">
      <c r="A12" s="20"/>
      <c r="B12" s="130" t="s">
        <v>74</v>
      </c>
      <c r="C12" s="126"/>
      <c r="D12" s="126"/>
      <c r="E12" s="75" t="n">
        <f aca="false">'[1]9'!C$542</f>
        <v>0</v>
      </c>
      <c r="F12" s="75" t="n">
        <f aca="false">'[1]9'!D$542</f>
        <v>0</v>
      </c>
      <c r="G12" s="75" t="n">
        <f aca="false">'[1]9'!E$542</f>
        <v>0</v>
      </c>
      <c r="H12" s="76" t="n">
        <f aca="false">'[1]9'!F$542</f>
        <v>0</v>
      </c>
      <c r="I12" s="75" t="n">
        <f aca="false">'[1]9'!G$542</f>
        <v>0</v>
      </c>
      <c r="J12" s="77" t="n">
        <f aca="false">'[1]9'!H$542</f>
        <v>0</v>
      </c>
      <c r="K12" s="75" t="n">
        <f aca="false">'[1]9'!P$542</f>
        <v>0</v>
      </c>
      <c r="L12" s="75" t="n">
        <f aca="false">'[1]9'!Y$542</f>
        <v>0</v>
      </c>
      <c r="M12" s="75" t="n">
        <f aca="false">'[1]9'!AA$542</f>
        <v>0</v>
      </c>
      <c r="N12" s="60"/>
      <c r="O12" s="93"/>
    </row>
    <row r="13" s="13" customFormat="true" ht="12.75" hidden="false" customHeight="false" outlineLevel="0" collapsed="false">
      <c r="A13" s="20"/>
      <c r="B13" s="130" t="s">
        <v>75</v>
      </c>
      <c r="C13" s="126"/>
      <c r="D13" s="126"/>
      <c r="E13" s="75" t="n">
        <f aca="false">'[1]9'!C$543</f>
        <v>0</v>
      </c>
      <c r="F13" s="75" t="n">
        <f aca="false">'[1]9'!D$543</f>
        <v>0</v>
      </c>
      <c r="G13" s="75" t="n">
        <f aca="false">'[1]9'!E$543</f>
        <v>0</v>
      </c>
      <c r="H13" s="76" t="n">
        <f aca="false">'[1]9'!F$543</f>
        <v>0</v>
      </c>
      <c r="I13" s="75" t="n">
        <f aca="false">'[1]9'!G$543</f>
        <v>0</v>
      </c>
      <c r="J13" s="77" t="n">
        <f aca="false">'[1]9'!H$543</f>
        <v>0</v>
      </c>
      <c r="K13" s="75" t="n">
        <f aca="false">'[1]9'!P$543</f>
        <v>0</v>
      </c>
      <c r="L13" s="75" t="n">
        <f aca="false">'[1]9'!Y$543</f>
        <v>0</v>
      </c>
      <c r="M13" s="75" t="n">
        <f aca="false">'[1]9'!AA$543</f>
        <v>0</v>
      </c>
      <c r="N13" s="60"/>
      <c r="O13" s="93"/>
    </row>
    <row r="14" s="13" customFormat="true" ht="12.75" hidden="false" customHeight="false" outlineLevel="0" collapsed="false">
      <c r="A14" s="20"/>
      <c r="B14" s="130" t="s">
        <v>76</v>
      </c>
      <c r="C14" s="126"/>
      <c r="D14" s="126"/>
      <c r="E14" s="75" t="n">
        <f aca="false">'[1]9'!C$544</f>
        <v>315</v>
      </c>
      <c r="F14" s="75" t="n">
        <f aca="false">'[1]9'!D$544</f>
        <v>321</v>
      </c>
      <c r="G14" s="75" t="n">
        <f aca="false">'[1]9'!E$544</f>
        <v>488</v>
      </c>
      <c r="H14" s="76" t="n">
        <f aca="false">'[1]9'!F$544</f>
        <v>298</v>
      </c>
      <c r="I14" s="75" t="n">
        <f aca="false">'[1]9'!G$544</f>
        <v>398</v>
      </c>
      <c r="J14" s="77" t="n">
        <f aca="false">'[1]9'!H$544</f>
        <v>428</v>
      </c>
      <c r="K14" s="75" t="n">
        <f aca="false">'[1]9'!P$544</f>
        <v>303</v>
      </c>
      <c r="L14" s="75" t="n">
        <f aca="false">'[1]9'!Y$544</f>
        <v>302</v>
      </c>
      <c r="M14" s="75" t="n">
        <f aca="false">'[1]9'!AA$544</f>
        <v>319</v>
      </c>
      <c r="N14" s="60"/>
      <c r="O14" s="93"/>
    </row>
    <row r="15" s="13" customFormat="true" ht="12.75" hidden="false" customHeight="false" outlineLevel="0" collapsed="false">
      <c r="A15" s="20"/>
      <c r="B15" s="130" t="s">
        <v>77</v>
      </c>
      <c r="C15" s="126"/>
      <c r="D15" s="126"/>
      <c r="E15" s="75" t="n">
        <f aca="false">'[1]9'!C$545</f>
        <v>3844</v>
      </c>
      <c r="F15" s="75" t="n">
        <f aca="false">'[1]9'!D$545</f>
        <v>172</v>
      </c>
      <c r="G15" s="75" t="n">
        <f aca="false">'[1]9'!E$545</f>
        <v>248</v>
      </c>
      <c r="H15" s="76" t="n">
        <f aca="false">'[1]9'!F$545</f>
        <v>361</v>
      </c>
      <c r="I15" s="75" t="n">
        <f aca="false">'[1]9'!G$545</f>
        <v>287</v>
      </c>
      <c r="J15" s="77" t="n">
        <f aca="false">'[1]9'!H$545</f>
        <v>287</v>
      </c>
      <c r="K15" s="75" t="n">
        <f aca="false">'[1]9'!P$545</f>
        <v>384</v>
      </c>
      <c r="L15" s="75" t="n">
        <f aca="false">'[1]9'!Y$545</f>
        <v>387</v>
      </c>
      <c r="M15" s="75" t="n">
        <f aca="false">'[1]9'!AA$545</f>
        <v>408</v>
      </c>
      <c r="N15" s="60"/>
      <c r="O15" s="93"/>
    </row>
    <row r="16" s="13" customFormat="true" ht="12.75" hidden="false" customHeight="false" outlineLevel="0" collapsed="false">
      <c r="A16" s="20"/>
      <c r="B16" s="130" t="s">
        <v>78</v>
      </c>
      <c r="C16" s="126"/>
      <c r="D16" s="126"/>
      <c r="E16" s="75" t="n">
        <f aca="false">'[1]9'!C$546</f>
        <v>1596</v>
      </c>
      <c r="F16" s="75" t="n">
        <f aca="false">'[1]9'!D$546</f>
        <v>3968</v>
      </c>
      <c r="G16" s="75" t="n">
        <f aca="false">'[1]9'!E$546</f>
        <v>3837</v>
      </c>
      <c r="H16" s="76" t="n">
        <f aca="false">'[1]9'!F$546</f>
        <v>5137</v>
      </c>
      <c r="I16" s="75" t="n">
        <f aca="false">'[1]9'!G$546</f>
        <v>12187</v>
      </c>
      <c r="J16" s="77" t="n">
        <f aca="false">'[1]9'!H$546</f>
        <v>11957</v>
      </c>
      <c r="K16" s="75" t="n">
        <f aca="false">'[1]9'!P$546</f>
        <v>4805</v>
      </c>
      <c r="L16" s="75" t="n">
        <f aca="false">'[1]9'!Y$546</f>
        <v>5128</v>
      </c>
      <c r="M16" s="75" t="n">
        <f aca="false">'[1]9'!AA$546</f>
        <v>5415</v>
      </c>
      <c r="N16" s="60"/>
      <c r="O16" s="93"/>
    </row>
    <row r="17" s="13" customFormat="true" ht="12.75" hidden="false" customHeight="false" outlineLevel="0" collapsed="false">
      <c r="A17" s="20"/>
      <c r="B17" s="130" t="s">
        <v>79</v>
      </c>
      <c r="C17" s="126"/>
      <c r="D17" s="126"/>
      <c r="E17" s="75" t="n">
        <f aca="false">'[1]9'!C$547</f>
        <v>864</v>
      </c>
      <c r="F17" s="75" t="n">
        <f aca="false">'[1]9'!D$547</f>
        <v>59</v>
      </c>
      <c r="G17" s="75" t="n">
        <f aca="false">'[1]9'!E$547</f>
        <v>490</v>
      </c>
      <c r="H17" s="76" t="n">
        <f aca="false">'[1]9'!F$547</f>
        <v>1475</v>
      </c>
      <c r="I17" s="75" t="n">
        <f aca="false">'[1]9'!G$547</f>
        <v>1375</v>
      </c>
      <c r="J17" s="77" t="n">
        <f aca="false">'[1]9'!H$547</f>
        <v>1375</v>
      </c>
      <c r="K17" s="75" t="n">
        <f aca="false">'[1]9'!P$547</f>
        <v>1767</v>
      </c>
      <c r="L17" s="75" t="n">
        <f aca="false">'[1]9'!Y$547</f>
        <v>1735</v>
      </c>
      <c r="M17" s="75" t="n">
        <f aca="false">'[1]9'!AA$547</f>
        <v>1832</v>
      </c>
      <c r="N17" s="60"/>
      <c r="O17" s="93"/>
    </row>
    <row r="18" s="13" customFormat="true" ht="12.75" hidden="false" customHeight="false" outlineLevel="0" collapsed="false">
      <c r="A18" s="20"/>
      <c r="B18" s="130" t="s">
        <v>80</v>
      </c>
      <c r="C18" s="126"/>
      <c r="D18" s="126"/>
      <c r="E18" s="75" t="n">
        <f aca="false">'[1]9'!C$548</f>
        <v>0</v>
      </c>
      <c r="F18" s="75" t="n">
        <f aca="false">'[1]9'!D$548</f>
        <v>0</v>
      </c>
      <c r="G18" s="75" t="n">
        <f aca="false">'[1]9'!E$548</f>
        <v>0</v>
      </c>
      <c r="H18" s="76" t="n">
        <f aca="false">'[1]9'!F$548</f>
        <v>0</v>
      </c>
      <c r="I18" s="75" t="n">
        <f aca="false">'[1]9'!G$548</f>
        <v>0</v>
      </c>
      <c r="J18" s="77" t="n">
        <f aca="false">'[1]9'!H$548</f>
        <v>0</v>
      </c>
      <c r="K18" s="75" t="n">
        <f aca="false">'[1]9'!P$548</f>
        <v>0</v>
      </c>
      <c r="L18" s="75" t="n">
        <f aca="false">'[1]9'!Y$548</f>
        <v>0</v>
      </c>
      <c r="M18" s="75" t="n">
        <f aca="false">'[1]9'!AA$548</f>
        <v>0</v>
      </c>
      <c r="N18" s="60"/>
      <c r="O18" s="93"/>
    </row>
    <row r="19" s="13" customFormat="true" ht="12.75" hidden="false" customHeight="false" outlineLevel="0" collapsed="false">
      <c r="A19" s="20"/>
      <c r="B19" s="130" t="s">
        <v>81</v>
      </c>
      <c r="C19" s="126"/>
      <c r="D19" s="126"/>
      <c r="E19" s="75" t="n">
        <f aca="false">'[1]9'!C$549</f>
        <v>0</v>
      </c>
      <c r="F19" s="75" t="n">
        <f aca="false">'[1]9'!D$549</f>
        <v>0</v>
      </c>
      <c r="G19" s="75" t="n">
        <f aca="false">'[1]9'!E$549</f>
        <v>0</v>
      </c>
      <c r="H19" s="76" t="n">
        <f aca="false">'[1]9'!F$549</f>
        <v>0</v>
      </c>
      <c r="I19" s="75" t="n">
        <f aca="false">'[1]9'!G$549</f>
        <v>0</v>
      </c>
      <c r="J19" s="77" t="n">
        <f aca="false">'[1]9'!H$549</f>
        <v>0</v>
      </c>
      <c r="K19" s="75" t="n">
        <f aca="false">'[1]9'!P$549</f>
        <v>0</v>
      </c>
      <c r="L19" s="75" t="n">
        <f aca="false">'[1]9'!Y$549</f>
        <v>0</v>
      </c>
      <c r="M19" s="75" t="n">
        <f aca="false">'[1]9'!AA$549</f>
        <v>0</v>
      </c>
      <c r="N19" s="60"/>
      <c r="O19" s="93"/>
    </row>
    <row r="20" s="13" customFormat="true" ht="12.75" hidden="false" customHeight="false" outlineLevel="0" collapsed="false">
      <c r="A20" s="20"/>
      <c r="B20" s="130" t="s">
        <v>82</v>
      </c>
      <c r="C20" s="126"/>
      <c r="D20" s="126"/>
      <c r="E20" s="75" t="n">
        <f aca="false">'[1]9'!C$550</f>
        <v>0</v>
      </c>
      <c r="F20" s="75" t="n">
        <f aca="false">'[1]9'!D$550</f>
        <v>0</v>
      </c>
      <c r="G20" s="75" t="n">
        <f aca="false">'[1]9'!E$550</f>
        <v>0</v>
      </c>
      <c r="H20" s="76" t="n">
        <f aca="false">'[1]9'!F$550</f>
        <v>0</v>
      </c>
      <c r="I20" s="75" t="n">
        <f aca="false">'[1]9'!G$550</f>
        <v>0</v>
      </c>
      <c r="J20" s="77" t="n">
        <f aca="false">'[1]9'!H$550</f>
        <v>0</v>
      </c>
      <c r="K20" s="75" t="n">
        <f aca="false">'[1]9'!P$550</f>
        <v>0</v>
      </c>
      <c r="L20" s="75" t="n">
        <f aca="false">'[1]9'!Y$550</f>
        <v>0</v>
      </c>
      <c r="M20" s="75" t="n">
        <f aca="false">'[1]9'!AA$550</f>
        <v>0</v>
      </c>
      <c r="N20" s="60"/>
      <c r="O20" s="93"/>
    </row>
    <row r="21" s="13" customFormat="true" ht="12.75" hidden="false" customHeight="false" outlineLevel="0" collapsed="false">
      <c r="A21" s="20"/>
      <c r="B21" s="130" t="s">
        <v>83</v>
      </c>
      <c r="C21" s="126"/>
      <c r="D21" s="126"/>
      <c r="E21" s="75" t="n">
        <f aca="false">'[1]9'!C$551</f>
        <v>0</v>
      </c>
      <c r="F21" s="75" t="n">
        <f aca="false">'[1]9'!D$551</f>
        <v>0</v>
      </c>
      <c r="G21" s="75" t="n">
        <f aca="false">'[1]9'!E$551</f>
        <v>0</v>
      </c>
      <c r="H21" s="76" t="n">
        <f aca="false">'[1]9'!F$551</f>
        <v>0</v>
      </c>
      <c r="I21" s="75" t="n">
        <f aca="false">'[1]9'!G$551</f>
        <v>0</v>
      </c>
      <c r="J21" s="77" t="n">
        <f aca="false">'[1]9'!H$551</f>
        <v>0</v>
      </c>
      <c r="K21" s="75" t="n">
        <f aca="false">'[1]9'!P$551</f>
        <v>0</v>
      </c>
      <c r="L21" s="75" t="n">
        <f aca="false">'[1]9'!Y$551</f>
        <v>0</v>
      </c>
      <c r="M21" s="75" t="n">
        <f aca="false">'[1]9'!AA$551</f>
        <v>0</v>
      </c>
      <c r="N21" s="60"/>
      <c r="O21" s="93"/>
    </row>
    <row r="22" s="13" customFormat="true" ht="12.75" hidden="false" customHeight="false" outlineLevel="0" collapsed="false">
      <c r="A22" s="20"/>
      <c r="B22" s="130" t="s">
        <v>84</v>
      </c>
      <c r="C22" s="126"/>
      <c r="D22" s="126"/>
      <c r="E22" s="75" t="n">
        <f aca="false">'[1]9'!C$552</f>
        <v>4</v>
      </c>
      <c r="F22" s="75" t="n">
        <f aca="false">'[1]9'!D$552</f>
        <v>6</v>
      </c>
      <c r="G22" s="75" t="n">
        <f aca="false">'[1]9'!E$552</f>
        <v>15</v>
      </c>
      <c r="H22" s="76" t="n">
        <f aca="false">'[1]9'!F$552</f>
        <v>0</v>
      </c>
      <c r="I22" s="75" t="n">
        <f aca="false">'[1]9'!G$552</f>
        <v>0</v>
      </c>
      <c r="J22" s="77" t="n">
        <f aca="false">'[1]9'!H$552</f>
        <v>0</v>
      </c>
      <c r="K22" s="75" t="n">
        <f aca="false">'[1]9'!P$552</f>
        <v>0</v>
      </c>
      <c r="L22" s="75" t="n">
        <f aca="false">'[1]9'!Y$552</f>
        <v>0</v>
      </c>
      <c r="M22" s="75" t="n">
        <f aca="false">'[1]9'!AA$552</f>
        <v>0</v>
      </c>
      <c r="N22" s="60"/>
      <c r="O22" s="93"/>
    </row>
    <row r="23" s="13" customFormat="true" ht="12.75" hidden="false" customHeight="false" outlineLevel="0" collapsed="false">
      <c r="A23" s="20"/>
      <c r="B23" s="130" t="s">
        <v>85</v>
      </c>
      <c r="C23" s="126"/>
      <c r="D23" s="126"/>
      <c r="E23" s="75" t="n">
        <f aca="false">'[1]9'!C$553</f>
        <v>0</v>
      </c>
      <c r="F23" s="75" t="n">
        <f aca="false">'[1]9'!D$553</f>
        <v>14</v>
      </c>
      <c r="G23" s="75" t="n">
        <f aca="false">'[1]9'!E$553</f>
        <v>0</v>
      </c>
      <c r="H23" s="76" t="n">
        <f aca="false">'[1]9'!F$553</f>
        <v>0</v>
      </c>
      <c r="I23" s="75" t="n">
        <f aca="false">'[1]9'!G$553</f>
        <v>0</v>
      </c>
      <c r="J23" s="77" t="n">
        <f aca="false">'[1]9'!H$553</f>
        <v>0</v>
      </c>
      <c r="K23" s="75" t="n">
        <f aca="false">'[1]9'!P$553</f>
        <v>0</v>
      </c>
      <c r="L23" s="75" t="n">
        <f aca="false">'[1]9'!Y$553</f>
        <v>0</v>
      </c>
      <c r="M23" s="75" t="n">
        <f aca="false">'[1]9'!AA$553</f>
        <v>0</v>
      </c>
      <c r="N23" s="60"/>
      <c r="O23" s="93"/>
    </row>
    <row r="24" s="13" customFormat="true" ht="12.75" hidden="false" customHeight="false" outlineLevel="0" collapsed="false">
      <c r="A24" s="20"/>
      <c r="B24" s="130" t="s">
        <v>86</v>
      </c>
      <c r="C24" s="126"/>
      <c r="D24" s="126"/>
      <c r="E24" s="75" t="n">
        <f aca="false">'[1]9'!C$554</f>
        <v>0</v>
      </c>
      <c r="F24" s="75" t="n">
        <f aca="false">'[1]9'!D$554</f>
        <v>0</v>
      </c>
      <c r="G24" s="75" t="n">
        <f aca="false">'[1]9'!E$554</f>
        <v>0</v>
      </c>
      <c r="H24" s="76" t="n">
        <f aca="false">'[1]9'!F$554</f>
        <v>0</v>
      </c>
      <c r="I24" s="75" t="n">
        <f aca="false">'[1]9'!G$554</f>
        <v>0</v>
      </c>
      <c r="J24" s="77" t="n">
        <f aca="false">'[1]9'!H$554</f>
        <v>0</v>
      </c>
      <c r="K24" s="75" t="n">
        <f aca="false">'[1]9'!P$554</f>
        <v>0</v>
      </c>
      <c r="L24" s="75" t="n">
        <f aca="false">'[1]9'!Y$554</f>
        <v>0</v>
      </c>
      <c r="M24" s="75" t="n">
        <f aca="false">'[1]9'!AA$554</f>
        <v>0</v>
      </c>
      <c r="N24" s="60"/>
      <c r="O24" s="93"/>
    </row>
    <row r="25" s="13" customFormat="true" ht="12.75" hidden="false" customHeight="false" outlineLevel="0" collapsed="false">
      <c r="A25" s="20"/>
      <c r="B25" s="130" t="s">
        <v>87</v>
      </c>
      <c r="C25" s="126"/>
      <c r="D25" s="126"/>
      <c r="E25" s="75" t="n">
        <f aca="false">'[1]9'!C$555</f>
        <v>0</v>
      </c>
      <c r="F25" s="75" t="n">
        <f aca="false">'[1]9'!D$555</f>
        <v>0</v>
      </c>
      <c r="G25" s="75" t="n">
        <f aca="false">'[1]9'!E$555</f>
        <v>0</v>
      </c>
      <c r="H25" s="76" t="n">
        <f aca="false">'[1]9'!F$555</f>
        <v>0</v>
      </c>
      <c r="I25" s="75" t="n">
        <f aca="false">'[1]9'!G$555</f>
        <v>0</v>
      </c>
      <c r="J25" s="77" t="n">
        <f aca="false">'[1]9'!H$555</f>
        <v>0</v>
      </c>
      <c r="K25" s="75" t="n">
        <f aca="false">'[1]9'!P$555</f>
        <v>0</v>
      </c>
      <c r="L25" s="75" t="n">
        <f aca="false">'[1]9'!Y$555</f>
        <v>0</v>
      </c>
      <c r="M25" s="75" t="n">
        <f aca="false">'[1]9'!AA$555</f>
        <v>0</v>
      </c>
      <c r="N25" s="60"/>
      <c r="O25" s="93"/>
    </row>
    <row r="26" s="13" customFormat="true" ht="12.75" hidden="false" customHeight="false" outlineLevel="0" collapsed="false">
      <c r="A26" s="20"/>
      <c r="B26" s="130" t="s">
        <v>88</v>
      </c>
      <c r="C26" s="126"/>
      <c r="D26" s="126"/>
      <c r="E26" s="75" t="n">
        <f aca="false">'[1]9'!C$556</f>
        <v>0</v>
      </c>
      <c r="F26" s="75" t="n">
        <f aca="false">'[1]9'!D$556</f>
        <v>0</v>
      </c>
      <c r="G26" s="75" t="n">
        <f aca="false">'[1]9'!E$556</f>
        <v>0</v>
      </c>
      <c r="H26" s="76" t="n">
        <f aca="false">'[1]9'!F$556</f>
        <v>0</v>
      </c>
      <c r="I26" s="75" t="n">
        <f aca="false">'[1]9'!G$556</f>
        <v>0</v>
      </c>
      <c r="J26" s="77" t="n">
        <f aca="false">'[1]9'!H$556</f>
        <v>0</v>
      </c>
      <c r="K26" s="75" t="n">
        <f aca="false">'[1]9'!P$556</f>
        <v>0</v>
      </c>
      <c r="L26" s="75" t="n">
        <f aca="false">'[1]9'!Y$556</f>
        <v>0</v>
      </c>
      <c r="M26" s="75" t="n">
        <f aca="false">'[1]9'!AA$556</f>
        <v>0</v>
      </c>
      <c r="N26" s="60"/>
      <c r="O26" s="93"/>
    </row>
    <row r="27" s="13" customFormat="true" ht="12.75" hidden="false" customHeight="false" outlineLevel="0" collapsed="false">
      <c r="A27" s="20"/>
      <c r="B27" s="130" t="s">
        <v>89</v>
      </c>
      <c r="C27" s="126"/>
      <c r="D27" s="126"/>
      <c r="E27" s="75" t="n">
        <f aca="false">'[1]9'!C$557</f>
        <v>0</v>
      </c>
      <c r="F27" s="75" t="n">
        <f aca="false">'[1]9'!D$557</f>
        <v>0</v>
      </c>
      <c r="G27" s="75" t="n">
        <f aca="false">'[1]9'!E$557</f>
        <v>0</v>
      </c>
      <c r="H27" s="76" t="n">
        <f aca="false">'[1]9'!F$557</f>
        <v>0</v>
      </c>
      <c r="I27" s="75" t="n">
        <f aca="false">'[1]9'!G$557</f>
        <v>0</v>
      </c>
      <c r="J27" s="77" t="n">
        <f aca="false">'[1]9'!H$557</f>
        <v>0</v>
      </c>
      <c r="K27" s="75" t="n">
        <f aca="false">'[1]9'!P$557</f>
        <v>0</v>
      </c>
      <c r="L27" s="75" t="n">
        <f aca="false">'[1]9'!Y$557</f>
        <v>0</v>
      </c>
      <c r="M27" s="75" t="n">
        <f aca="false">'[1]9'!AA$557</f>
        <v>0</v>
      </c>
      <c r="N27" s="60"/>
      <c r="O27" s="93"/>
    </row>
    <row r="28" s="13" customFormat="true" ht="12.75" hidden="false" customHeight="false" outlineLevel="0" collapsed="false">
      <c r="A28" s="20"/>
      <c r="B28" s="130" t="s">
        <v>90</v>
      </c>
      <c r="C28" s="126"/>
      <c r="D28" s="126"/>
      <c r="E28" s="75" t="n">
        <f aca="false">'[1]9'!C$558</f>
        <v>0</v>
      </c>
      <c r="F28" s="75" t="n">
        <f aca="false">'[1]9'!D$558</f>
        <v>0</v>
      </c>
      <c r="G28" s="75" t="n">
        <f aca="false">'[1]9'!E$558</f>
        <v>0</v>
      </c>
      <c r="H28" s="76" t="n">
        <f aca="false">'[1]9'!F$558</f>
        <v>0</v>
      </c>
      <c r="I28" s="75" t="n">
        <f aca="false">'[1]9'!G$558</f>
        <v>0</v>
      </c>
      <c r="J28" s="77" t="n">
        <f aca="false">'[1]9'!H$558</f>
        <v>0</v>
      </c>
      <c r="K28" s="75" t="n">
        <f aca="false">'[1]9'!P$558</f>
        <v>0</v>
      </c>
      <c r="L28" s="75" t="n">
        <f aca="false">'[1]9'!Y$558</f>
        <v>0</v>
      </c>
      <c r="M28" s="75" t="n">
        <f aca="false">'[1]9'!AA$558</f>
        <v>0</v>
      </c>
      <c r="N28" s="60"/>
      <c r="O28" s="93"/>
    </row>
    <row r="29" s="13" customFormat="true" ht="12.75" hidden="false" customHeight="false" outlineLevel="0" collapsed="false">
      <c r="A29" s="20"/>
      <c r="B29" s="130" t="s">
        <v>91</v>
      </c>
      <c r="C29" s="126"/>
      <c r="D29" s="126"/>
      <c r="E29" s="75" t="n">
        <f aca="false">'[1]9'!C$559</f>
        <v>0</v>
      </c>
      <c r="F29" s="75" t="n">
        <f aca="false">'[1]9'!D$559</f>
        <v>0</v>
      </c>
      <c r="G29" s="75" t="n">
        <f aca="false">'[1]9'!E$559</f>
        <v>0</v>
      </c>
      <c r="H29" s="76" t="n">
        <f aca="false">'[1]9'!F$559</f>
        <v>0</v>
      </c>
      <c r="I29" s="75" t="n">
        <f aca="false">'[1]9'!G$559</f>
        <v>0</v>
      </c>
      <c r="J29" s="77" t="n">
        <f aca="false">'[1]9'!H$559</f>
        <v>0</v>
      </c>
      <c r="K29" s="75" t="n">
        <f aca="false">'[1]9'!P$559</f>
        <v>0</v>
      </c>
      <c r="L29" s="75" t="n">
        <f aca="false">'[1]9'!Y$559</f>
        <v>0</v>
      </c>
      <c r="M29" s="75" t="n">
        <f aca="false">'[1]9'!AA$559</f>
        <v>0</v>
      </c>
      <c r="N29" s="60"/>
      <c r="O29" s="93"/>
    </row>
    <row r="30" s="13" customFormat="true" ht="12.75" hidden="false" customHeight="false" outlineLevel="0" collapsed="false">
      <c r="A30" s="20"/>
      <c r="B30" s="130" t="s">
        <v>92</v>
      </c>
      <c r="C30" s="126"/>
      <c r="D30" s="126"/>
      <c r="E30" s="75" t="n">
        <f aca="false">'[1]9'!C$560</f>
        <v>0</v>
      </c>
      <c r="F30" s="75" t="n">
        <f aca="false">'[1]9'!D$560</f>
        <v>0</v>
      </c>
      <c r="G30" s="75" t="n">
        <f aca="false">'[1]9'!E$560</f>
        <v>0</v>
      </c>
      <c r="H30" s="76" t="n">
        <f aca="false">'[1]9'!F$560</f>
        <v>0</v>
      </c>
      <c r="I30" s="75" t="n">
        <f aca="false">'[1]9'!G$560</f>
        <v>0</v>
      </c>
      <c r="J30" s="77" t="n">
        <f aca="false">'[1]9'!H$560</f>
        <v>0</v>
      </c>
      <c r="K30" s="75" t="n">
        <f aca="false">'[1]9'!P$560</f>
        <v>0</v>
      </c>
      <c r="L30" s="75" t="n">
        <f aca="false">'[1]9'!Y$560</f>
        <v>0</v>
      </c>
      <c r="M30" s="75" t="n">
        <f aca="false">'[1]9'!AA$560</f>
        <v>0</v>
      </c>
      <c r="N30" s="60"/>
      <c r="O30" s="93"/>
    </row>
    <row r="31" s="13" customFormat="true" ht="12.75" hidden="false" customHeight="false" outlineLevel="0" collapsed="false">
      <c r="A31" s="20"/>
      <c r="B31" s="130" t="s">
        <v>93</v>
      </c>
      <c r="C31" s="126"/>
      <c r="D31" s="126"/>
      <c r="E31" s="75" t="n">
        <f aca="false">'[1]9'!C$561</f>
        <v>0</v>
      </c>
      <c r="F31" s="75" t="n">
        <f aca="false">'[1]9'!D$561</f>
        <v>0</v>
      </c>
      <c r="G31" s="75" t="n">
        <f aca="false">'[1]9'!E$561</f>
        <v>0</v>
      </c>
      <c r="H31" s="76" t="n">
        <f aca="false">'[1]9'!F$561</f>
        <v>0</v>
      </c>
      <c r="I31" s="75" t="n">
        <f aca="false">'[1]9'!G$561</f>
        <v>0</v>
      </c>
      <c r="J31" s="77" t="n">
        <f aca="false">'[1]9'!H$561</f>
        <v>0</v>
      </c>
      <c r="K31" s="75" t="n">
        <f aca="false">'[1]9'!P$561</f>
        <v>0</v>
      </c>
      <c r="L31" s="75" t="n">
        <f aca="false">'[1]9'!Y$561</f>
        <v>0</v>
      </c>
      <c r="M31" s="75" t="n">
        <f aca="false">'[1]9'!AA$561</f>
        <v>0</v>
      </c>
      <c r="N31" s="60"/>
      <c r="O31" s="93"/>
    </row>
    <row r="32" s="13" customFormat="true" ht="12.75" hidden="false" customHeight="false" outlineLevel="0" collapsed="false">
      <c r="A32" s="20"/>
      <c r="B32" s="130" t="s">
        <v>94</v>
      </c>
      <c r="C32" s="126"/>
      <c r="D32" s="126"/>
      <c r="E32" s="75" t="n">
        <f aca="false">'[1]9'!C$562</f>
        <v>0</v>
      </c>
      <c r="F32" s="75" t="n">
        <f aca="false">'[1]9'!D$562</f>
        <v>0</v>
      </c>
      <c r="G32" s="75" t="n">
        <f aca="false">'[1]9'!E$562</f>
        <v>0</v>
      </c>
      <c r="H32" s="76" t="n">
        <f aca="false">'[1]9'!F$562</f>
        <v>0</v>
      </c>
      <c r="I32" s="75" t="n">
        <f aca="false">'[1]9'!G$562</f>
        <v>0</v>
      </c>
      <c r="J32" s="77" t="n">
        <f aca="false">'[1]9'!H$562</f>
        <v>0</v>
      </c>
      <c r="K32" s="75" t="n">
        <f aca="false">'[1]9'!P$562</f>
        <v>0</v>
      </c>
      <c r="L32" s="75" t="n">
        <f aca="false">'[1]9'!Y$562</f>
        <v>0</v>
      </c>
      <c r="M32" s="75" t="n">
        <f aca="false">'[1]9'!AA$562</f>
        <v>0</v>
      </c>
      <c r="N32" s="60"/>
      <c r="O32" s="93"/>
    </row>
    <row r="33" s="13" customFormat="true" ht="12.75" hidden="false" customHeight="false" outlineLevel="0" collapsed="false">
      <c r="A33" s="20"/>
      <c r="B33" s="130" t="s">
        <v>95</v>
      </c>
      <c r="C33" s="126"/>
      <c r="D33" s="126"/>
      <c r="E33" s="75" t="n">
        <f aca="false">'[1]9'!C$563</f>
        <v>0</v>
      </c>
      <c r="F33" s="75" t="n">
        <f aca="false">'[1]9'!D$563</f>
        <v>0</v>
      </c>
      <c r="G33" s="75" t="n">
        <f aca="false">'[1]9'!E$563</f>
        <v>0</v>
      </c>
      <c r="H33" s="76" t="n">
        <f aca="false">'[1]9'!F$563</f>
        <v>0</v>
      </c>
      <c r="I33" s="75" t="n">
        <f aca="false">'[1]9'!G$563</f>
        <v>0</v>
      </c>
      <c r="J33" s="77" t="n">
        <f aca="false">'[1]9'!H$563</f>
        <v>0</v>
      </c>
      <c r="K33" s="75" t="n">
        <f aca="false">'[1]9'!P$563</f>
        <v>0</v>
      </c>
      <c r="L33" s="75" t="n">
        <f aca="false">'[1]9'!Y$563</f>
        <v>0</v>
      </c>
      <c r="M33" s="75" t="n">
        <f aca="false">'[1]9'!AA$563</f>
        <v>0</v>
      </c>
      <c r="N33" s="60"/>
      <c r="O33" s="93"/>
    </row>
    <row r="34" s="13" customFormat="true" ht="12.75" hidden="false" customHeight="false" outlineLevel="0" collapsed="false">
      <c r="A34" s="20"/>
      <c r="B34" s="130" t="s">
        <v>96</v>
      </c>
      <c r="C34" s="126"/>
      <c r="D34" s="126"/>
      <c r="E34" s="75" t="n">
        <f aca="false">'[1]9'!C$564</f>
        <v>0</v>
      </c>
      <c r="F34" s="75" t="n">
        <f aca="false">'[1]9'!D$564</f>
        <v>0</v>
      </c>
      <c r="G34" s="75" t="n">
        <f aca="false">'[1]9'!E$564</f>
        <v>0</v>
      </c>
      <c r="H34" s="76" t="n">
        <f aca="false">'[1]9'!F$564</f>
        <v>0</v>
      </c>
      <c r="I34" s="75" t="n">
        <f aca="false">'[1]9'!G$564</f>
        <v>0</v>
      </c>
      <c r="J34" s="77" t="n">
        <f aca="false">'[1]9'!H$564</f>
        <v>0</v>
      </c>
      <c r="K34" s="75" t="n">
        <f aca="false">'[1]9'!P$564</f>
        <v>0</v>
      </c>
      <c r="L34" s="75" t="n">
        <f aca="false">'[1]9'!Y$564</f>
        <v>0</v>
      </c>
      <c r="M34" s="75" t="n">
        <f aca="false">'[1]9'!AA$564</f>
        <v>0</v>
      </c>
      <c r="N34" s="60"/>
      <c r="O34" s="93"/>
    </row>
    <row r="35" s="13" customFormat="true" ht="12.75" hidden="false" customHeight="false" outlineLevel="0" collapsed="false">
      <c r="A35" s="20"/>
      <c r="B35" s="130" t="s">
        <v>97</v>
      </c>
      <c r="C35" s="126"/>
      <c r="D35" s="126"/>
      <c r="E35" s="75" t="n">
        <f aca="false">'[1]9'!C$565</f>
        <v>0</v>
      </c>
      <c r="F35" s="75" t="n">
        <f aca="false">'[1]9'!D$565</f>
        <v>0</v>
      </c>
      <c r="G35" s="75" t="n">
        <f aca="false">'[1]9'!E$565</f>
        <v>0</v>
      </c>
      <c r="H35" s="76" t="n">
        <f aca="false">'[1]9'!F$565</f>
        <v>0</v>
      </c>
      <c r="I35" s="75" t="n">
        <f aca="false">'[1]9'!G$565</f>
        <v>0</v>
      </c>
      <c r="J35" s="77" t="n">
        <f aca="false">'[1]9'!H$565</f>
        <v>0</v>
      </c>
      <c r="K35" s="75" t="n">
        <f aca="false">'[1]9'!P$565</f>
        <v>0</v>
      </c>
      <c r="L35" s="75" t="n">
        <f aca="false">'[1]9'!Y$565</f>
        <v>0</v>
      </c>
      <c r="M35" s="75" t="n">
        <f aca="false">'[1]9'!AA$565</f>
        <v>0</v>
      </c>
      <c r="N35" s="60"/>
      <c r="O35" s="93"/>
    </row>
    <row r="36" s="13" customFormat="true" ht="12.75" hidden="false" customHeight="false" outlineLevel="0" collapsed="false">
      <c r="A36" s="20"/>
      <c r="B36" s="130" t="s">
        <v>98</v>
      </c>
      <c r="C36" s="126"/>
      <c r="D36" s="126"/>
      <c r="E36" s="75" t="n">
        <f aca="false">'[1]9'!C$566</f>
        <v>0</v>
      </c>
      <c r="F36" s="75" t="n">
        <f aca="false">'[1]9'!D$566</f>
        <v>0</v>
      </c>
      <c r="G36" s="75" t="n">
        <f aca="false">'[1]9'!E$566</f>
        <v>0</v>
      </c>
      <c r="H36" s="76" t="n">
        <f aca="false">'[1]9'!F$566</f>
        <v>0</v>
      </c>
      <c r="I36" s="75" t="n">
        <f aca="false">'[1]9'!G$566</f>
        <v>0</v>
      </c>
      <c r="J36" s="77" t="n">
        <f aca="false">'[1]9'!H$566</f>
        <v>0</v>
      </c>
      <c r="K36" s="75" t="n">
        <f aca="false">'[1]9'!P$566</f>
        <v>0</v>
      </c>
      <c r="L36" s="75" t="n">
        <f aca="false">'[1]9'!Y$566</f>
        <v>0</v>
      </c>
      <c r="M36" s="75" t="n">
        <f aca="false">'[1]9'!AA$566</f>
        <v>0</v>
      </c>
      <c r="N36" s="60"/>
      <c r="O36" s="93"/>
    </row>
    <row r="37" s="13" customFormat="true" ht="12.75" hidden="false" customHeight="false" outlineLevel="0" collapsed="false">
      <c r="A37" s="20"/>
      <c r="B37" s="130" t="s">
        <v>99</v>
      </c>
      <c r="C37" s="126"/>
      <c r="D37" s="126"/>
      <c r="E37" s="75" t="n">
        <f aca="false">'[1]9'!C$567</f>
        <v>32</v>
      </c>
      <c r="F37" s="75" t="n">
        <f aca="false">'[1]9'!D$567</f>
        <v>68</v>
      </c>
      <c r="G37" s="75" t="n">
        <f aca="false">'[1]9'!E$567</f>
        <v>21</v>
      </c>
      <c r="H37" s="76" t="n">
        <f aca="false">'[1]9'!F$567</f>
        <v>65</v>
      </c>
      <c r="I37" s="75" t="n">
        <f aca="false">'[1]9'!G$567</f>
        <v>38</v>
      </c>
      <c r="J37" s="77" t="n">
        <f aca="false">'[1]9'!H$567</f>
        <v>38</v>
      </c>
      <c r="K37" s="75" t="n">
        <f aca="false">'[1]9'!P$567</f>
        <v>75</v>
      </c>
      <c r="L37" s="75" t="n">
        <f aca="false">'[1]9'!Y$567</f>
        <v>79</v>
      </c>
      <c r="M37" s="75" t="n">
        <f aca="false">'[1]9'!AA$567</f>
        <v>83</v>
      </c>
      <c r="N37" s="60"/>
      <c r="O37" s="93"/>
    </row>
    <row r="38" s="13" customFormat="true" ht="12.75" hidden="false" customHeight="false" outlineLevel="0" collapsed="false">
      <c r="A38" s="20"/>
      <c r="B38" s="130" t="s">
        <v>100</v>
      </c>
      <c r="C38" s="126"/>
      <c r="D38" s="126"/>
      <c r="E38" s="75" t="n">
        <f aca="false">'[1]9'!C$568</f>
        <v>815</v>
      </c>
      <c r="F38" s="75" t="n">
        <f aca="false">'[1]9'!D$568</f>
        <v>734</v>
      </c>
      <c r="G38" s="75" t="n">
        <f aca="false">'[1]9'!E$568</f>
        <v>929</v>
      </c>
      <c r="H38" s="76" t="n">
        <f aca="false">'[1]9'!F$568</f>
        <v>483</v>
      </c>
      <c r="I38" s="75" t="n">
        <f aca="false">'[1]9'!G$568</f>
        <v>690</v>
      </c>
      <c r="J38" s="77" t="n">
        <f aca="false">'[1]9'!H$568</f>
        <v>690</v>
      </c>
      <c r="K38" s="75" t="n">
        <f aca="false">'[1]9'!P$568</f>
        <v>538</v>
      </c>
      <c r="L38" s="75" t="n">
        <f aca="false">'[1]9'!Y$568</f>
        <v>545</v>
      </c>
      <c r="M38" s="75" t="n">
        <f aca="false">'[1]9'!AA$568</f>
        <v>576</v>
      </c>
      <c r="N38" s="60"/>
      <c r="O38" s="93"/>
    </row>
    <row r="39" s="13" customFormat="true" ht="12.75" hidden="false" customHeight="false" outlineLevel="0" collapsed="false">
      <c r="A39" s="20"/>
      <c r="B39" s="130" t="s">
        <v>101</v>
      </c>
      <c r="C39" s="126"/>
      <c r="D39" s="126"/>
      <c r="E39" s="75" t="n">
        <f aca="false">'[1]9'!C$569</f>
        <v>2192</v>
      </c>
      <c r="F39" s="75" t="n">
        <f aca="false">'[1]9'!D$569</f>
        <v>2754</v>
      </c>
      <c r="G39" s="75" t="n">
        <f aca="false">'[1]9'!E$569</f>
        <v>2834</v>
      </c>
      <c r="H39" s="76" t="n">
        <f aca="false">'[1]9'!F$569</f>
        <v>3802</v>
      </c>
      <c r="I39" s="75" t="n">
        <f aca="false">'[1]9'!G$569</f>
        <v>3077</v>
      </c>
      <c r="J39" s="77" t="n">
        <f aca="false">'[1]9'!H$569</f>
        <v>3107</v>
      </c>
      <c r="K39" s="75" t="n">
        <f aca="false">'[1]9'!P$569</f>
        <v>2220</v>
      </c>
      <c r="L39" s="75" t="n">
        <f aca="false">'[1]9'!Y$569</f>
        <v>2577</v>
      </c>
      <c r="M39" s="75" t="n">
        <f aca="false">'[1]9'!AA$569</f>
        <v>2721</v>
      </c>
      <c r="N39" s="60"/>
      <c r="O39" s="93"/>
    </row>
    <row r="40" s="13" customFormat="true" ht="12.75" hidden="false" customHeight="false" outlineLevel="0" collapsed="false">
      <c r="A40" s="20"/>
      <c r="B40" s="130" t="s">
        <v>102</v>
      </c>
      <c r="C40" s="126"/>
      <c r="D40" s="126"/>
      <c r="E40" s="75" t="n">
        <f aca="false">'[1]9'!C$570</f>
        <v>279</v>
      </c>
      <c r="F40" s="75" t="n">
        <f aca="false">'[1]9'!D$570</f>
        <v>439</v>
      </c>
      <c r="G40" s="75" t="n">
        <f aca="false">'[1]9'!E$570</f>
        <v>334</v>
      </c>
      <c r="H40" s="76" t="n">
        <f aca="false">'[1]9'!F$570</f>
        <v>0</v>
      </c>
      <c r="I40" s="75" t="n">
        <f aca="false">'[1]9'!G$570</f>
        <v>210</v>
      </c>
      <c r="J40" s="77" t="n">
        <f aca="false">'[1]9'!H$570</f>
        <v>210</v>
      </c>
      <c r="K40" s="75" t="n">
        <f aca="false">'[1]9'!P$570</f>
        <v>0</v>
      </c>
      <c r="L40" s="75" t="n">
        <f aca="false">'[1]9'!Y$570</f>
        <v>0</v>
      </c>
      <c r="M40" s="75" t="n">
        <f aca="false">'[1]9'!AA$570</f>
        <v>0</v>
      </c>
      <c r="N40" s="60"/>
      <c r="O40" s="93"/>
    </row>
    <row r="41" s="13" customFormat="true" ht="12.75" hidden="false" customHeight="false" outlineLevel="0" collapsed="false">
      <c r="A41" s="20"/>
      <c r="B41" s="130" t="s">
        <v>103</v>
      </c>
      <c r="C41" s="126"/>
      <c r="D41" s="126"/>
      <c r="E41" s="75" t="n">
        <f aca="false">'[1]9'!C$571</f>
        <v>0</v>
      </c>
      <c r="F41" s="75" t="n">
        <f aca="false">'[1]9'!D$571</f>
        <v>0</v>
      </c>
      <c r="G41" s="75" t="n">
        <f aca="false">'[1]9'!E$571</f>
        <v>0</v>
      </c>
      <c r="H41" s="76" t="n">
        <f aca="false">'[1]9'!F$571</f>
        <v>0</v>
      </c>
      <c r="I41" s="75" t="n">
        <f aca="false">'[1]9'!G$571</f>
        <v>0</v>
      </c>
      <c r="J41" s="77" t="n">
        <f aca="false">'[1]9'!H$571</f>
        <v>0</v>
      </c>
      <c r="K41" s="75" t="n">
        <f aca="false">'[1]9'!P$571</f>
        <v>0</v>
      </c>
      <c r="L41" s="75" t="n">
        <f aca="false">'[1]9'!Y$571</f>
        <v>0</v>
      </c>
      <c r="M41" s="75" t="n">
        <f aca="false">'[1]9'!AA$571</f>
        <v>0</v>
      </c>
      <c r="N41" s="60"/>
      <c r="O41" s="93"/>
    </row>
    <row r="42" s="13" customFormat="true" ht="12.75" hidden="false" customHeight="false" outlineLevel="0" collapsed="false">
      <c r="A42" s="20"/>
      <c r="B42" s="130" t="s">
        <v>104</v>
      </c>
      <c r="C42" s="126"/>
      <c r="D42" s="126"/>
      <c r="E42" s="75" t="n">
        <f aca="false">'[1]9'!C$572</f>
        <v>1201</v>
      </c>
      <c r="F42" s="75" t="n">
        <f aca="false">'[1]9'!D$572</f>
        <v>1082</v>
      </c>
      <c r="G42" s="75" t="n">
        <f aca="false">'[1]9'!E$572</f>
        <v>1623</v>
      </c>
      <c r="H42" s="76" t="n">
        <f aca="false">'[1]9'!F$572</f>
        <v>1206</v>
      </c>
      <c r="I42" s="75" t="n">
        <f aca="false">'[1]9'!G$572</f>
        <v>2422</v>
      </c>
      <c r="J42" s="77" t="n">
        <f aca="false">'[1]9'!H$572</f>
        <v>2472</v>
      </c>
      <c r="K42" s="75" t="n">
        <f aca="false">'[1]9'!P$572</f>
        <v>1706</v>
      </c>
      <c r="L42" s="75" t="n">
        <f aca="false">'[1]9'!Y$572</f>
        <v>1776</v>
      </c>
      <c r="M42" s="75" t="n">
        <f aca="false">'[1]9'!AA$572</f>
        <v>1875</v>
      </c>
      <c r="N42" s="60"/>
      <c r="O42" s="93"/>
    </row>
    <row r="43" s="13" customFormat="true" ht="12.75" hidden="false" customHeight="false" outlineLevel="0" collapsed="false">
      <c r="A43" s="20"/>
      <c r="B43" s="130" t="s">
        <v>105</v>
      </c>
      <c r="C43" s="126"/>
      <c r="D43" s="126"/>
      <c r="E43" s="75" t="n">
        <f aca="false">'[1]9'!C$573</f>
        <v>1291</v>
      </c>
      <c r="F43" s="75" t="n">
        <f aca="false">'[1]9'!D$573</f>
        <v>1028</v>
      </c>
      <c r="G43" s="75" t="n">
        <f aca="false">'[1]9'!E$573</f>
        <v>1909</v>
      </c>
      <c r="H43" s="76" t="n">
        <f aca="false">'[1]9'!F$573</f>
        <v>936</v>
      </c>
      <c r="I43" s="75" t="n">
        <f aca="false">'[1]9'!G$573</f>
        <v>926</v>
      </c>
      <c r="J43" s="77" t="n">
        <f aca="false">'[1]9'!H$573</f>
        <v>1046</v>
      </c>
      <c r="K43" s="75" t="n">
        <f aca="false">'[1]9'!P$573</f>
        <v>1248</v>
      </c>
      <c r="L43" s="75" t="n">
        <f aca="false">'[1]9'!Y$573</f>
        <v>1255</v>
      </c>
      <c r="M43" s="75" t="n">
        <f aca="false">'[1]9'!AA$573</f>
        <v>1324</v>
      </c>
      <c r="N43" s="60"/>
      <c r="O43" s="93"/>
    </row>
    <row r="44" s="13" customFormat="true" ht="12.75" hidden="false" customHeight="false" outlineLevel="0" collapsed="false">
      <c r="A44" s="20"/>
      <c r="B44" s="130" t="s">
        <v>106</v>
      </c>
      <c r="C44" s="126"/>
      <c r="D44" s="126"/>
      <c r="E44" s="75" t="n">
        <f aca="false">'[1]9'!C$574</f>
        <v>25</v>
      </c>
      <c r="F44" s="75" t="n">
        <f aca="false">'[1]9'!D$574</f>
        <v>12</v>
      </c>
      <c r="G44" s="75" t="n">
        <f aca="false">'[1]9'!E$574</f>
        <v>19</v>
      </c>
      <c r="H44" s="76" t="n">
        <f aca="false">'[1]9'!F$574</f>
        <v>41</v>
      </c>
      <c r="I44" s="75" t="n">
        <f aca="false">'[1]9'!G$574</f>
        <v>41</v>
      </c>
      <c r="J44" s="77" t="n">
        <f aca="false">'[1]9'!H$574</f>
        <v>41</v>
      </c>
      <c r="K44" s="75" t="n">
        <f aca="false">'[1]9'!P$574</f>
        <v>43</v>
      </c>
      <c r="L44" s="75" t="n">
        <f aca="false">'[1]9'!Y$574</f>
        <v>45</v>
      </c>
      <c r="M44" s="75" t="n">
        <f aca="false">'[1]9'!AA$574</f>
        <v>48</v>
      </c>
      <c r="N44" s="60"/>
      <c r="O44" s="93"/>
    </row>
    <row r="45" s="13" customFormat="true" ht="12.75" hidden="false" customHeight="false" outlineLevel="0" collapsed="false">
      <c r="A45" s="20"/>
      <c r="B45" s="130" t="s">
        <v>107</v>
      </c>
      <c r="C45" s="126"/>
      <c r="D45" s="126"/>
      <c r="E45" s="75" t="n">
        <f aca="false">'[1]9'!C$575</f>
        <v>14</v>
      </c>
      <c r="F45" s="75" t="n">
        <f aca="false">'[1]9'!D$575</f>
        <v>110</v>
      </c>
      <c r="G45" s="75" t="n">
        <f aca="false">'[1]9'!E$575</f>
        <v>170</v>
      </c>
      <c r="H45" s="76" t="n">
        <f aca="false">'[1]9'!F$575</f>
        <v>119</v>
      </c>
      <c r="I45" s="75" t="n">
        <f aca="false">'[1]9'!G$575</f>
        <v>379</v>
      </c>
      <c r="J45" s="77" t="n">
        <f aca="false">'[1]9'!H$575</f>
        <v>379</v>
      </c>
      <c r="K45" s="75" t="n">
        <f aca="false">'[1]9'!P$575</f>
        <v>350</v>
      </c>
      <c r="L45" s="75" t="n">
        <f aca="false">'[1]9'!Y$575</f>
        <v>350</v>
      </c>
      <c r="M45" s="75" t="n">
        <f aca="false">'[1]9'!AA$575</f>
        <v>369</v>
      </c>
      <c r="N45" s="60"/>
      <c r="O45" s="93"/>
    </row>
    <row r="46" s="13" customFormat="true" ht="12.75" hidden="false" customHeight="false" outlineLevel="0" collapsed="false">
      <c r="A46" s="20"/>
      <c r="B46" s="130" t="s">
        <v>108</v>
      </c>
      <c r="C46" s="126"/>
      <c r="D46" s="128"/>
      <c r="E46" s="80" t="n">
        <f aca="false">'[1]9'!C$576</f>
        <v>0</v>
      </c>
      <c r="F46" s="80" t="n">
        <f aca="false">'[1]9'!D$576</f>
        <v>0</v>
      </c>
      <c r="G46" s="80" t="n">
        <f aca="false">'[1]9'!E$576</f>
        <v>3</v>
      </c>
      <c r="H46" s="81" t="n">
        <f aca="false">'[1]9'!F$576</f>
        <v>0</v>
      </c>
      <c r="I46" s="80" t="n">
        <f aca="false">'[1]9'!G$576</f>
        <v>0</v>
      </c>
      <c r="J46" s="82" t="n">
        <f aca="false">'[1]9'!H$576</f>
        <v>0</v>
      </c>
      <c r="K46" s="80" t="n">
        <f aca="false">'[1]9'!P$576</f>
        <v>0</v>
      </c>
      <c r="L46" s="80" t="n">
        <f aca="false">'[1]9'!Y$576</f>
        <v>0</v>
      </c>
      <c r="M46" s="80" t="n">
        <f aca="false">'[1]9'!AA$576</f>
        <v>0</v>
      </c>
      <c r="N46" s="103"/>
      <c r="O46" s="93"/>
    </row>
    <row r="47" s="13" customFormat="true" ht="12.75" hidden="false" customHeight="false" outlineLevel="0" collapsed="false">
      <c r="A47" s="37"/>
      <c r="B47" s="55" t="s">
        <v>33</v>
      </c>
      <c r="C47" s="126"/>
      <c r="D47" s="129"/>
      <c r="E47" s="85" t="n">
        <f aca="false">SUM(E48:E49)</f>
        <v>1</v>
      </c>
      <c r="F47" s="85" t="n">
        <f aca="false">SUM(F48:F49)</f>
        <v>1</v>
      </c>
      <c r="G47" s="85" t="n">
        <f aca="false">SUM(G48:G49)</f>
        <v>0</v>
      </c>
      <c r="H47" s="86" t="n">
        <f aca="false">SUM(H48:H49)</f>
        <v>0</v>
      </c>
      <c r="I47" s="85" t="n">
        <f aca="false">SUM(I48:I49)</f>
        <v>0</v>
      </c>
      <c r="J47" s="87" t="n">
        <f aca="false">SUM(J48:J49)</f>
        <v>0</v>
      </c>
      <c r="K47" s="85" t="n">
        <f aca="false">SUM(K48:K49)</f>
        <v>0</v>
      </c>
      <c r="L47" s="85" t="n">
        <f aca="false">SUM(L48:L49)</f>
        <v>0</v>
      </c>
      <c r="M47" s="85" t="n">
        <f aca="false">SUM(M48:M49)</f>
        <v>0</v>
      </c>
      <c r="N47" s="58"/>
      <c r="O47" s="93"/>
    </row>
    <row r="48" s="13" customFormat="true" ht="12.75" hidden="false" customHeight="false" outlineLevel="0" collapsed="false">
      <c r="A48" s="37"/>
      <c r="B48" s="125" t="s">
        <v>64</v>
      </c>
      <c r="C48" s="126"/>
      <c r="D48" s="122"/>
      <c r="E48" s="70" t="n">
        <f aca="false">'[1]9'!C$578</f>
        <v>1</v>
      </c>
      <c r="F48" s="70" t="n">
        <f aca="false">'[1]9'!D$578</f>
        <v>1</v>
      </c>
      <c r="G48" s="70" t="n">
        <f aca="false">'[1]9'!E$578</f>
        <v>0</v>
      </c>
      <c r="H48" s="71" t="n">
        <f aca="false">'[1]9'!F$578</f>
        <v>0</v>
      </c>
      <c r="I48" s="70" t="n">
        <f aca="false">'[1]9'!G$578</f>
        <v>0</v>
      </c>
      <c r="J48" s="72" t="n">
        <f aca="false">'[1]9'!H$578</f>
        <v>0</v>
      </c>
      <c r="K48" s="70" t="n">
        <f aca="false">'[1]9'!P$578</f>
        <v>0</v>
      </c>
      <c r="L48" s="70" t="n">
        <f aca="false">'[1]9'!Y$578</f>
        <v>0</v>
      </c>
      <c r="M48" s="70" t="n">
        <f aca="false">'[1]9'!AA$578</f>
        <v>0</v>
      </c>
      <c r="N48" s="127"/>
      <c r="O48" s="93"/>
    </row>
    <row r="49" s="13" customFormat="true" ht="12.75" hidden="false" customHeight="false" outlineLevel="0" collapsed="false">
      <c r="A49" s="37"/>
      <c r="B49" s="125" t="s">
        <v>66</v>
      </c>
      <c r="C49" s="126"/>
      <c r="D49" s="128"/>
      <c r="E49" s="80" t="n">
        <f aca="false">'[1]9'!C$579</f>
        <v>0</v>
      </c>
      <c r="F49" s="80" t="n">
        <f aca="false">'[1]9'!D$579</f>
        <v>0</v>
      </c>
      <c r="G49" s="80" t="n">
        <f aca="false">'[1]9'!E$579</f>
        <v>0</v>
      </c>
      <c r="H49" s="81" t="n">
        <f aca="false">'[1]9'!F$579</f>
        <v>0</v>
      </c>
      <c r="I49" s="80" t="n">
        <f aca="false">'[1]9'!G$579</f>
        <v>0</v>
      </c>
      <c r="J49" s="82" t="n">
        <f aca="false">'[1]9'!H$579</f>
        <v>0</v>
      </c>
      <c r="K49" s="80" t="n">
        <f aca="false">'[1]9'!P$579</f>
        <v>0</v>
      </c>
      <c r="L49" s="80" t="n">
        <f aca="false">'[1]9'!Y$579</f>
        <v>0</v>
      </c>
      <c r="M49" s="80" t="n">
        <f aca="false">'[1]9'!AA$579</f>
        <v>0</v>
      </c>
      <c r="N49" s="103"/>
      <c r="O49" s="93"/>
    </row>
    <row r="50" s="13" customFormat="true" ht="5.1" hidden="false" customHeight="true" outlineLevel="0" collapsed="false">
      <c r="A50" s="37"/>
      <c r="B50" s="55"/>
      <c r="C50" s="128"/>
      <c r="D50" s="131"/>
      <c r="E50" s="101"/>
      <c r="F50" s="101"/>
      <c r="G50" s="101"/>
      <c r="H50" s="102"/>
      <c r="I50" s="101"/>
      <c r="J50" s="103"/>
      <c r="K50" s="101"/>
      <c r="L50" s="101"/>
      <c r="M50" s="101"/>
      <c r="N50" s="101"/>
      <c r="O50" s="100"/>
    </row>
    <row r="51" s="36" customFormat="true" ht="12.75" hidden="false" customHeight="false" outlineLevel="0" collapsed="false">
      <c r="A51" s="56"/>
      <c r="B51" s="57" t="s">
        <v>109</v>
      </c>
      <c r="C51" s="57"/>
      <c r="D51" s="132"/>
      <c r="E51" s="64" t="n">
        <f aca="false">E52+E59+E62+E63+E64+E72+E73</f>
        <v>0</v>
      </c>
      <c r="F51" s="64" t="n">
        <f aca="false">F52+F59+F62+F63+F64+F72+F73</f>
        <v>682</v>
      </c>
      <c r="G51" s="64" t="n">
        <f aca="false">G52+G59+G62+G63+G64+G72+G73</f>
        <v>878</v>
      </c>
      <c r="H51" s="65" t="n">
        <f aca="false">H52+H59+H62+H63+H64+H72+H73</f>
        <v>0</v>
      </c>
      <c r="I51" s="64" t="n">
        <f aca="false">I52+I59+I62+I63+I64+I72+I73</f>
        <v>98</v>
      </c>
      <c r="J51" s="66" t="n">
        <f aca="false">J52+J59+J62+J63+J64+J72+J73</f>
        <v>98</v>
      </c>
      <c r="K51" s="64" t="n">
        <f aca="false">K52+K59+K62+K63+K64+K72+K73</f>
        <v>0</v>
      </c>
      <c r="L51" s="64" t="n">
        <f aca="false">L52+L59+L62+L63+L64+L72+L73</f>
        <v>0</v>
      </c>
      <c r="M51" s="64" t="n">
        <f aca="false">M52+M59+M62+M63+M64+M72+M73</f>
        <v>181</v>
      </c>
      <c r="N51" s="121"/>
      <c r="O51" s="121"/>
      <c r="P51" s="121"/>
      <c r="Q51" s="121"/>
      <c r="R51" s="121"/>
    </row>
    <row r="52" s="13" customFormat="true" ht="12.75" hidden="false" customHeight="false" outlineLevel="0" collapsed="false">
      <c r="A52" s="37"/>
      <c r="B52" s="55" t="s">
        <v>35</v>
      </c>
      <c r="C52" s="122"/>
      <c r="D52" s="123"/>
      <c r="E52" s="70" t="n">
        <f aca="false">E53+E56</f>
        <v>0</v>
      </c>
      <c r="F52" s="70" t="n">
        <f aca="false">F53+F56</f>
        <v>0</v>
      </c>
      <c r="G52" s="70" t="n">
        <f aca="false">G53+G56</f>
        <v>0</v>
      </c>
      <c r="H52" s="71" t="n">
        <f aca="false">H53+H56</f>
        <v>0</v>
      </c>
      <c r="I52" s="70" t="n">
        <f aca="false">I53+I56</f>
        <v>0</v>
      </c>
      <c r="J52" s="72" t="n">
        <f aca="false">J53+J56</f>
        <v>0</v>
      </c>
      <c r="K52" s="70" t="n">
        <f aca="false">K53+K56</f>
        <v>0</v>
      </c>
      <c r="L52" s="70" t="n">
        <f aca="false">L53+L56</f>
        <v>0</v>
      </c>
      <c r="M52" s="70" t="n">
        <f aca="false">M53+M56</f>
        <v>0</v>
      </c>
      <c r="N52" s="124"/>
      <c r="O52" s="92"/>
    </row>
    <row r="53" s="13" customFormat="true" ht="12.75" hidden="false" customHeight="false" outlineLevel="0" collapsed="false">
      <c r="A53" s="37"/>
      <c r="B53" s="125" t="s">
        <v>110</v>
      </c>
      <c r="C53" s="126"/>
      <c r="D53" s="131"/>
      <c r="E53" s="80" t="n">
        <f aca="false">SUM(E54:E55)</f>
        <v>0</v>
      </c>
      <c r="F53" s="80" t="n">
        <f aca="false">SUM(F54:F55)</f>
        <v>0</v>
      </c>
      <c r="G53" s="80" t="n">
        <f aca="false">SUM(G54:G55)</f>
        <v>0</v>
      </c>
      <c r="H53" s="81" t="n">
        <f aca="false">SUM(H54:H55)</f>
        <v>0</v>
      </c>
      <c r="I53" s="80" t="n">
        <f aca="false">SUM(I54:I55)</f>
        <v>0</v>
      </c>
      <c r="J53" s="82" t="n">
        <f aca="false">SUM(J54:J55)</f>
        <v>0</v>
      </c>
      <c r="K53" s="80" t="n">
        <f aca="false">SUM(K54:K55)</f>
        <v>0</v>
      </c>
      <c r="L53" s="80" t="n">
        <f aca="false">SUM(L54:L55)</f>
        <v>0</v>
      </c>
      <c r="M53" s="80" t="n">
        <f aca="false">SUM(M54:M55)</f>
        <v>0</v>
      </c>
      <c r="N53" s="101"/>
      <c r="O53" s="93"/>
    </row>
    <row r="54" s="13" customFormat="true" ht="12.75" hidden="false" customHeight="false" outlineLevel="0" collapsed="false">
      <c r="A54" s="37"/>
      <c r="B54" s="133" t="s">
        <v>111</v>
      </c>
      <c r="C54" s="126"/>
      <c r="D54" s="122"/>
      <c r="E54" s="70" t="n">
        <f aca="false">'[1]9'!C$583</f>
        <v>0</v>
      </c>
      <c r="F54" s="70" t="n">
        <f aca="false">'[1]9'!D$583</f>
        <v>0</v>
      </c>
      <c r="G54" s="70" t="n">
        <f aca="false">'[1]9'!E$583</f>
        <v>0</v>
      </c>
      <c r="H54" s="71" t="n">
        <f aca="false">'[1]9'!F$583</f>
        <v>0</v>
      </c>
      <c r="I54" s="70" t="n">
        <f aca="false">'[1]9'!G$583</f>
        <v>0</v>
      </c>
      <c r="J54" s="72" t="n">
        <f aca="false">'[1]9'!H$583</f>
        <v>0</v>
      </c>
      <c r="K54" s="70" t="n">
        <f aca="false">'[1]9'!P$583</f>
        <v>0</v>
      </c>
      <c r="L54" s="70" t="n">
        <f aca="false">'[1]9'!Y$583</f>
        <v>0</v>
      </c>
      <c r="M54" s="70" t="n">
        <f aca="false">'[1]9'!AA$583</f>
        <v>0</v>
      </c>
      <c r="N54" s="127"/>
      <c r="O54" s="93"/>
    </row>
    <row r="55" s="13" customFormat="true" ht="12.75" hidden="false" customHeight="false" outlineLevel="0" collapsed="false">
      <c r="A55" s="37"/>
      <c r="B55" s="133" t="s">
        <v>112</v>
      </c>
      <c r="C55" s="126"/>
      <c r="D55" s="128"/>
      <c r="E55" s="80" t="n">
        <f aca="false">'[1]9'!C$584</f>
        <v>0</v>
      </c>
      <c r="F55" s="80" t="n">
        <f aca="false">'[1]9'!D$584</f>
        <v>0</v>
      </c>
      <c r="G55" s="80" t="n">
        <f aca="false">'[1]9'!E$584</f>
        <v>0</v>
      </c>
      <c r="H55" s="81" t="n">
        <f aca="false">'[1]9'!F$584</f>
        <v>0</v>
      </c>
      <c r="I55" s="80" t="n">
        <f aca="false">'[1]9'!G$584</f>
        <v>0</v>
      </c>
      <c r="J55" s="82" t="n">
        <f aca="false">'[1]9'!H$584</f>
        <v>0</v>
      </c>
      <c r="K55" s="80" t="n">
        <f aca="false">'[1]9'!P$584</f>
        <v>0</v>
      </c>
      <c r="L55" s="80" t="n">
        <f aca="false">'[1]9'!Y$584</f>
        <v>0</v>
      </c>
      <c r="M55" s="80" t="n">
        <f aca="false">'[1]9'!AA$584</f>
        <v>0</v>
      </c>
      <c r="N55" s="103"/>
      <c r="O55" s="93"/>
    </row>
    <row r="56" s="13" customFormat="true" ht="12.75" hidden="false" customHeight="false" outlineLevel="0" collapsed="false">
      <c r="A56" s="37"/>
      <c r="B56" s="125" t="s">
        <v>113</v>
      </c>
      <c r="C56" s="126"/>
      <c r="D56" s="123"/>
      <c r="E56" s="80" t="n">
        <f aca="false">SUM(E57:E58)</f>
        <v>0</v>
      </c>
      <c r="F56" s="80" t="n">
        <f aca="false">SUM(F57:F58)</f>
        <v>0</v>
      </c>
      <c r="G56" s="80" t="n">
        <f aca="false">SUM(G57:G58)</f>
        <v>0</v>
      </c>
      <c r="H56" s="81" t="n">
        <f aca="false">SUM(H57:H58)</f>
        <v>0</v>
      </c>
      <c r="I56" s="80" t="n">
        <f aca="false">SUM(I57:I58)</f>
        <v>0</v>
      </c>
      <c r="J56" s="82" t="n">
        <f aca="false">SUM(J57:J58)</f>
        <v>0</v>
      </c>
      <c r="K56" s="80" t="n">
        <f aca="false">SUM(K57:K58)</f>
        <v>0</v>
      </c>
      <c r="L56" s="80" t="n">
        <f aca="false">SUM(L57:L58)</f>
        <v>0</v>
      </c>
      <c r="M56" s="80" t="n">
        <f aca="false">SUM(M57:M58)</f>
        <v>0</v>
      </c>
      <c r="N56" s="124"/>
      <c r="O56" s="93"/>
    </row>
    <row r="57" s="13" customFormat="true" ht="12.75" hidden="false" customHeight="false" outlineLevel="0" collapsed="false">
      <c r="A57" s="37"/>
      <c r="B57" s="133" t="s">
        <v>113</v>
      </c>
      <c r="C57" s="126"/>
      <c r="D57" s="122"/>
      <c r="E57" s="70" t="n">
        <f aca="false">'[1]9'!C$586</f>
        <v>0</v>
      </c>
      <c r="F57" s="70" t="n">
        <f aca="false">'[1]9'!D$586</f>
        <v>0</v>
      </c>
      <c r="G57" s="70" t="n">
        <f aca="false">'[1]9'!E$586</f>
        <v>0</v>
      </c>
      <c r="H57" s="71" t="n">
        <f aca="false">'[1]9'!F$586</f>
        <v>0</v>
      </c>
      <c r="I57" s="70" t="n">
        <f aca="false">'[1]9'!G$586</f>
        <v>0</v>
      </c>
      <c r="J57" s="72" t="n">
        <f aca="false">'[1]9'!H$586</f>
        <v>0</v>
      </c>
      <c r="K57" s="70" t="n">
        <f aca="false">'[1]9'!P$586</f>
        <v>0</v>
      </c>
      <c r="L57" s="70" t="n">
        <f aca="false">'[1]9'!Y$586</f>
        <v>0</v>
      </c>
      <c r="M57" s="70" t="n">
        <f aca="false">'[1]9'!AA$586</f>
        <v>0</v>
      </c>
      <c r="N57" s="127"/>
      <c r="O57" s="93"/>
    </row>
    <row r="58" s="13" customFormat="true" ht="12.75" hidden="false" customHeight="false" outlineLevel="0" collapsed="false">
      <c r="A58" s="37"/>
      <c r="B58" s="133" t="s">
        <v>114</v>
      </c>
      <c r="C58" s="126"/>
      <c r="D58" s="128"/>
      <c r="E58" s="80" t="n">
        <f aca="false">'[1]9'!C$587</f>
        <v>0</v>
      </c>
      <c r="F58" s="80" t="n">
        <f aca="false">'[1]9'!D$587</f>
        <v>0</v>
      </c>
      <c r="G58" s="80" t="n">
        <f aca="false">'[1]9'!E$587</f>
        <v>0</v>
      </c>
      <c r="H58" s="81" t="n">
        <f aca="false">'[1]9'!F$587</f>
        <v>0</v>
      </c>
      <c r="I58" s="80" t="n">
        <f aca="false">'[1]9'!G$587</f>
        <v>0</v>
      </c>
      <c r="J58" s="82" t="n">
        <f aca="false">'[1]9'!H$587</f>
        <v>0</v>
      </c>
      <c r="K58" s="80" t="n">
        <f aca="false">'[1]9'!P$587</f>
        <v>0</v>
      </c>
      <c r="L58" s="80" t="n">
        <f aca="false">'[1]9'!Y$587</f>
        <v>0</v>
      </c>
      <c r="M58" s="80" t="n">
        <f aca="false">'[1]9'!AA$587</f>
        <v>0</v>
      </c>
      <c r="N58" s="103"/>
      <c r="O58" s="93"/>
    </row>
    <row r="59" s="13" customFormat="true" ht="12.75" hidden="false" customHeight="false" outlineLevel="0" collapsed="false">
      <c r="A59" s="37"/>
      <c r="B59" s="55" t="s">
        <v>36</v>
      </c>
      <c r="C59" s="126"/>
      <c r="D59" s="129"/>
      <c r="E59" s="85" t="n">
        <f aca="false">SUM(E60:E61)</f>
        <v>0</v>
      </c>
      <c r="F59" s="85" t="n">
        <f aca="false">SUM(F60:F61)</f>
        <v>0</v>
      </c>
      <c r="G59" s="85" t="n">
        <f aca="false">SUM(G60:G61)</f>
        <v>0</v>
      </c>
      <c r="H59" s="86" t="n">
        <f aca="false">SUM(H60:H61)</f>
        <v>0</v>
      </c>
      <c r="I59" s="85" t="n">
        <f aca="false">SUM(I60:I61)</f>
        <v>0</v>
      </c>
      <c r="J59" s="87" t="n">
        <f aca="false">SUM(J60:J61)</f>
        <v>0</v>
      </c>
      <c r="K59" s="85" t="n">
        <f aca="false">SUM(K60:K61)</f>
        <v>0</v>
      </c>
      <c r="L59" s="85" t="n">
        <f aca="false">SUM(L60:L61)</f>
        <v>0</v>
      </c>
      <c r="M59" s="85" t="n">
        <f aca="false">SUM(M60:M61)</f>
        <v>0</v>
      </c>
      <c r="N59" s="58"/>
      <c r="O59" s="93"/>
    </row>
    <row r="60" s="13" customFormat="true" ht="12.75" hidden="false" customHeight="false" outlineLevel="0" collapsed="false">
      <c r="A60" s="37"/>
      <c r="B60" s="125" t="s">
        <v>115</v>
      </c>
      <c r="C60" s="126"/>
      <c r="D60" s="122"/>
      <c r="E60" s="70" t="n">
        <f aca="false">'[1]9'!C$589</f>
        <v>0</v>
      </c>
      <c r="F60" s="70" t="n">
        <f aca="false">'[1]9'!D$589</f>
        <v>0</v>
      </c>
      <c r="G60" s="70" t="n">
        <f aca="false">'[1]9'!E$589</f>
        <v>0</v>
      </c>
      <c r="H60" s="71" t="n">
        <f aca="false">'[1]9'!F$589</f>
        <v>0</v>
      </c>
      <c r="I60" s="70" t="n">
        <f aca="false">'[1]9'!G$589</f>
        <v>0</v>
      </c>
      <c r="J60" s="72" t="n">
        <f aca="false">'[1]9'!H$589</f>
        <v>0</v>
      </c>
      <c r="K60" s="70" t="n">
        <f aca="false">'[1]9'!P$589</f>
        <v>0</v>
      </c>
      <c r="L60" s="70" t="n">
        <f aca="false">'[1]9'!Y$589</f>
        <v>0</v>
      </c>
      <c r="M60" s="70" t="n">
        <f aca="false">'[1]9'!AA$589</f>
        <v>0</v>
      </c>
      <c r="N60" s="127"/>
      <c r="O60" s="93"/>
    </row>
    <row r="61" s="13" customFormat="true" ht="12.75" hidden="false" customHeight="false" outlineLevel="0" collapsed="false">
      <c r="A61" s="37"/>
      <c r="B61" s="125" t="s">
        <v>116</v>
      </c>
      <c r="C61" s="126"/>
      <c r="D61" s="128"/>
      <c r="E61" s="80" t="n">
        <f aca="false">'[1]9'!C$590</f>
        <v>0</v>
      </c>
      <c r="F61" s="80" t="n">
        <f aca="false">'[1]9'!D$590</f>
        <v>0</v>
      </c>
      <c r="G61" s="80" t="n">
        <f aca="false">'[1]9'!E$590</f>
        <v>0</v>
      </c>
      <c r="H61" s="81" t="n">
        <f aca="false">'[1]9'!F$590</f>
        <v>0</v>
      </c>
      <c r="I61" s="80" t="n">
        <f aca="false">'[1]9'!G$590</f>
        <v>0</v>
      </c>
      <c r="J61" s="82" t="n">
        <f aca="false">'[1]9'!H$590</f>
        <v>0</v>
      </c>
      <c r="K61" s="80" t="n">
        <f aca="false">'[1]9'!P$590</f>
        <v>0</v>
      </c>
      <c r="L61" s="80" t="n">
        <f aca="false">'[1]9'!Y$590</f>
        <v>0</v>
      </c>
      <c r="M61" s="80" t="n">
        <f aca="false">'[1]9'!AA$590</f>
        <v>0</v>
      </c>
      <c r="N61" s="103"/>
      <c r="O61" s="93"/>
    </row>
    <row r="62" s="13" customFormat="true" ht="12.75" hidden="false" customHeight="false" outlineLevel="0" collapsed="false">
      <c r="A62" s="37"/>
      <c r="B62" s="55" t="s">
        <v>37</v>
      </c>
      <c r="C62" s="126"/>
      <c r="D62" s="129"/>
      <c r="E62" s="75" t="n">
        <f aca="false">'[1]9'!C$591</f>
        <v>0</v>
      </c>
      <c r="F62" s="75" t="n">
        <f aca="false">'[1]9'!D$591</f>
        <v>0</v>
      </c>
      <c r="G62" s="75" t="n">
        <f aca="false">'[1]9'!E$591</f>
        <v>0</v>
      </c>
      <c r="H62" s="76" t="n">
        <f aca="false">'[1]9'!F$591</f>
        <v>0</v>
      </c>
      <c r="I62" s="75" t="n">
        <f aca="false">'[1]9'!G$591</f>
        <v>0</v>
      </c>
      <c r="J62" s="77" t="n">
        <f aca="false">'[1]9'!H$591</f>
        <v>0</v>
      </c>
      <c r="K62" s="75" t="n">
        <f aca="false">'[1]9'!P$591</f>
        <v>0</v>
      </c>
      <c r="L62" s="75" t="n">
        <f aca="false">'[1]9'!Y$591</f>
        <v>0</v>
      </c>
      <c r="M62" s="75" t="n">
        <f aca="false">'[1]9'!AA$591</f>
        <v>0</v>
      </c>
      <c r="N62" s="58"/>
      <c r="O62" s="93"/>
    </row>
    <row r="63" s="36" customFormat="true" ht="12.75" hidden="false" customHeight="false" outlineLevel="0" collapsed="false">
      <c r="A63" s="56"/>
      <c r="B63" s="55" t="s">
        <v>38</v>
      </c>
      <c r="C63" s="134"/>
      <c r="D63" s="132"/>
      <c r="E63" s="75" t="n">
        <f aca="false">'[1]9'!C$592</f>
        <v>0</v>
      </c>
      <c r="F63" s="75" t="n">
        <f aca="false">'[1]9'!D$592</f>
        <v>0</v>
      </c>
      <c r="G63" s="75" t="n">
        <f aca="false">'[1]9'!E$592</f>
        <v>0</v>
      </c>
      <c r="H63" s="76" t="n">
        <f aca="false">'[1]9'!F$592</f>
        <v>0</v>
      </c>
      <c r="I63" s="75" t="n">
        <f aca="false">'[1]9'!G$592</f>
        <v>0</v>
      </c>
      <c r="J63" s="77" t="n">
        <f aca="false">'[1]9'!H$592</f>
        <v>0</v>
      </c>
      <c r="K63" s="75" t="n">
        <f aca="false">'[1]9'!P$592</f>
        <v>0</v>
      </c>
      <c r="L63" s="75" t="n">
        <f aca="false">'[1]9'!Y$592</f>
        <v>0</v>
      </c>
      <c r="M63" s="75" t="n">
        <f aca="false">'[1]9'!AA$592</f>
        <v>0</v>
      </c>
      <c r="N63" s="9"/>
      <c r="O63" s="110"/>
    </row>
    <row r="64" s="13" customFormat="true" ht="12.75" hidden="false" customHeight="false" outlineLevel="0" collapsed="false">
      <c r="A64" s="20"/>
      <c r="B64" s="55" t="s">
        <v>39</v>
      </c>
      <c r="C64" s="126"/>
      <c r="D64" s="129"/>
      <c r="E64" s="80" t="n">
        <f aca="false">E65+E68</f>
        <v>0</v>
      </c>
      <c r="F64" s="80" t="n">
        <f aca="false">F65+F68</f>
        <v>0</v>
      </c>
      <c r="G64" s="80" t="n">
        <f aca="false">G65+G68</f>
        <v>0</v>
      </c>
      <c r="H64" s="81" t="n">
        <f aca="false">H65+H68</f>
        <v>0</v>
      </c>
      <c r="I64" s="80" t="n">
        <f aca="false">I65+I68</f>
        <v>0</v>
      </c>
      <c r="J64" s="82" t="n">
        <f aca="false">J65+J68</f>
        <v>0</v>
      </c>
      <c r="K64" s="80" t="n">
        <f aca="false">K65+K68</f>
        <v>0</v>
      </c>
      <c r="L64" s="80" t="n">
        <f aca="false">L65+L68</f>
        <v>0</v>
      </c>
      <c r="M64" s="80" t="n">
        <f aca="false">M65+M68</f>
        <v>0</v>
      </c>
      <c r="N64" s="58"/>
      <c r="O64" s="93"/>
    </row>
    <row r="65" s="13" customFormat="true" ht="12.75" hidden="false" customHeight="false" outlineLevel="0" collapsed="false">
      <c r="A65" s="20"/>
      <c r="B65" s="125" t="s">
        <v>117</v>
      </c>
      <c r="C65" s="126"/>
      <c r="D65" s="122"/>
      <c r="E65" s="85" t="n">
        <f aca="false">SUM(E66:E67)</f>
        <v>0</v>
      </c>
      <c r="F65" s="85" t="n">
        <f aca="false">SUM(F66:F67)</f>
        <v>0</v>
      </c>
      <c r="G65" s="85" t="n">
        <f aca="false">SUM(G66:G67)</f>
        <v>0</v>
      </c>
      <c r="H65" s="86" t="n">
        <f aca="false">SUM(H66:H67)</f>
        <v>0</v>
      </c>
      <c r="I65" s="85" t="n">
        <f aca="false">SUM(I66:I67)</f>
        <v>0</v>
      </c>
      <c r="J65" s="87" t="n">
        <f aca="false">SUM(J66:J67)</f>
        <v>0</v>
      </c>
      <c r="K65" s="85" t="n">
        <f aca="false">SUM(K66:K67)</f>
        <v>0</v>
      </c>
      <c r="L65" s="85" t="n">
        <f aca="false">SUM(L66:L67)</f>
        <v>0</v>
      </c>
      <c r="M65" s="85" t="n">
        <f aca="false">SUM(M66:M67)</f>
        <v>0</v>
      </c>
      <c r="N65" s="127"/>
      <c r="O65" s="93"/>
    </row>
    <row r="66" s="13" customFormat="true" ht="12.75" hidden="false" customHeight="false" outlineLevel="0" collapsed="false">
      <c r="A66" s="20"/>
      <c r="B66" s="133" t="s">
        <v>118</v>
      </c>
      <c r="C66" s="126"/>
      <c r="D66" s="126"/>
      <c r="E66" s="71" t="n">
        <f aca="false">'[1]9'!C$595</f>
        <v>0</v>
      </c>
      <c r="F66" s="70" t="n">
        <f aca="false">'[1]9'!D$595</f>
        <v>0</v>
      </c>
      <c r="G66" s="70" t="n">
        <f aca="false">'[1]9'!E$595</f>
        <v>0</v>
      </c>
      <c r="H66" s="71" t="n">
        <f aca="false">'[1]9'!F$595</f>
        <v>0</v>
      </c>
      <c r="I66" s="70" t="n">
        <f aca="false">'[1]9'!G$595</f>
        <v>0</v>
      </c>
      <c r="J66" s="72" t="n">
        <f aca="false">'[1]9'!H$595</f>
        <v>0</v>
      </c>
      <c r="K66" s="70" t="n">
        <f aca="false">'[1]9'!P$595</f>
        <v>0</v>
      </c>
      <c r="L66" s="70" t="n">
        <f aca="false">'[1]9'!Y$595</f>
        <v>0</v>
      </c>
      <c r="M66" s="72" t="n">
        <f aca="false">'[1]9'!AA$595</f>
        <v>0</v>
      </c>
      <c r="N66" s="60"/>
      <c r="O66" s="93"/>
    </row>
    <row r="67" s="13" customFormat="true" ht="12.75" hidden="false" customHeight="false" outlineLevel="0" collapsed="false">
      <c r="A67" s="20"/>
      <c r="B67" s="133" t="s">
        <v>119</v>
      </c>
      <c r="C67" s="126"/>
      <c r="D67" s="126"/>
      <c r="E67" s="81" t="n">
        <f aca="false">'[1]9'!C$596</f>
        <v>0</v>
      </c>
      <c r="F67" s="80" t="n">
        <f aca="false">'[1]9'!D$596</f>
        <v>0</v>
      </c>
      <c r="G67" s="80" t="n">
        <f aca="false">'[1]9'!E$596</f>
        <v>0</v>
      </c>
      <c r="H67" s="81" t="n">
        <f aca="false">'[1]9'!F$596</f>
        <v>0</v>
      </c>
      <c r="I67" s="80" t="n">
        <f aca="false">'[1]9'!G$596</f>
        <v>0</v>
      </c>
      <c r="J67" s="82" t="n">
        <f aca="false">'[1]9'!H$596</f>
        <v>0</v>
      </c>
      <c r="K67" s="80" t="n">
        <f aca="false">'[1]9'!P$596</f>
        <v>0</v>
      </c>
      <c r="L67" s="80" t="n">
        <f aca="false">'[1]9'!Y$596</f>
        <v>0</v>
      </c>
      <c r="M67" s="82" t="n">
        <f aca="false">'[1]9'!AA$596</f>
        <v>0</v>
      </c>
      <c r="N67" s="60"/>
      <c r="O67" s="93"/>
    </row>
    <row r="68" s="13" customFormat="true" ht="12.75" hidden="false" customHeight="false" outlineLevel="0" collapsed="false">
      <c r="A68" s="20"/>
      <c r="B68" s="125" t="s">
        <v>120</v>
      </c>
      <c r="C68" s="126"/>
      <c r="D68" s="126"/>
      <c r="E68" s="75" t="n">
        <f aca="false">SUM(E69:E70)</f>
        <v>0</v>
      </c>
      <c r="F68" s="75" t="n">
        <f aca="false">SUM(F69:F70)</f>
        <v>0</v>
      </c>
      <c r="G68" s="75" t="n">
        <f aca="false">SUM(G69:G70)</f>
        <v>0</v>
      </c>
      <c r="H68" s="76" t="n">
        <f aca="false">SUM(H69:H70)</f>
        <v>0</v>
      </c>
      <c r="I68" s="75" t="n">
        <f aca="false">SUM(I69:I70)</f>
        <v>0</v>
      </c>
      <c r="J68" s="77" t="n">
        <f aca="false">SUM(J69:J70)</f>
        <v>0</v>
      </c>
      <c r="K68" s="75" t="n">
        <f aca="false">SUM(K69:K70)</f>
        <v>0</v>
      </c>
      <c r="L68" s="75" t="n">
        <f aca="false">SUM(L69:L70)</f>
        <v>0</v>
      </c>
      <c r="M68" s="75" t="n">
        <f aca="false">SUM(M69:M70)</f>
        <v>0</v>
      </c>
      <c r="N68" s="60"/>
      <c r="O68" s="93"/>
    </row>
    <row r="69" s="13" customFormat="true" ht="12.75" hidden="false" customHeight="false" outlineLevel="0" collapsed="false">
      <c r="A69" s="20"/>
      <c r="B69" s="133" t="s">
        <v>118</v>
      </c>
      <c r="C69" s="126"/>
      <c r="D69" s="126"/>
      <c r="E69" s="71" t="n">
        <f aca="false">'[1]9'!C$598</f>
        <v>0</v>
      </c>
      <c r="F69" s="70" t="n">
        <f aca="false">'[1]9'!D$598</f>
        <v>0</v>
      </c>
      <c r="G69" s="70" t="n">
        <f aca="false">'[1]9'!E$598</f>
        <v>0</v>
      </c>
      <c r="H69" s="71" t="n">
        <f aca="false">'[1]9'!F$598</f>
        <v>0</v>
      </c>
      <c r="I69" s="70" t="n">
        <f aca="false">'[1]9'!G$598</f>
        <v>0</v>
      </c>
      <c r="J69" s="72" t="n">
        <f aca="false">'[1]9'!H$598</f>
        <v>0</v>
      </c>
      <c r="K69" s="70" t="n">
        <f aca="false">'[1]9'!P$598</f>
        <v>0</v>
      </c>
      <c r="L69" s="70" t="n">
        <f aca="false">'[1]9'!Y$598</f>
        <v>0</v>
      </c>
      <c r="M69" s="72" t="n">
        <f aca="false">'[1]9'!AA$598</f>
        <v>0</v>
      </c>
      <c r="N69" s="60"/>
      <c r="O69" s="93"/>
    </row>
    <row r="70" s="13" customFormat="true" ht="12.75" hidden="false" customHeight="false" outlineLevel="0" collapsed="false">
      <c r="A70" s="20"/>
      <c r="B70" s="133" t="s">
        <v>119</v>
      </c>
      <c r="C70" s="126"/>
      <c r="D70" s="126"/>
      <c r="E70" s="81" t="n">
        <f aca="false">'[1]9'!C$599</f>
        <v>0</v>
      </c>
      <c r="F70" s="80" t="n">
        <f aca="false">'[1]9'!D$599</f>
        <v>0</v>
      </c>
      <c r="G70" s="80" t="n">
        <f aca="false">'[1]9'!E$599</f>
        <v>0</v>
      </c>
      <c r="H70" s="81" t="n">
        <f aca="false">'[1]9'!F$599</f>
        <v>0</v>
      </c>
      <c r="I70" s="80" t="n">
        <f aca="false">'[1]9'!G$599</f>
        <v>0</v>
      </c>
      <c r="J70" s="82" t="n">
        <f aca="false">'[1]9'!H$599</f>
        <v>0</v>
      </c>
      <c r="K70" s="80" t="n">
        <f aca="false">'[1]9'!P$599</f>
        <v>0</v>
      </c>
      <c r="L70" s="80" t="n">
        <f aca="false">'[1]9'!Y$599</f>
        <v>0</v>
      </c>
      <c r="M70" s="82" t="n">
        <f aca="false">'[1]9'!AA$599</f>
        <v>0</v>
      </c>
      <c r="N70" s="60"/>
      <c r="O70" s="93"/>
    </row>
    <row r="71" s="13" customFormat="true" ht="5.1" hidden="false" customHeight="true" outlineLevel="0" collapsed="false">
      <c r="A71" s="20"/>
      <c r="B71" s="133"/>
      <c r="C71" s="126"/>
      <c r="D71" s="128"/>
      <c r="E71" s="101"/>
      <c r="F71" s="101"/>
      <c r="G71" s="101"/>
      <c r="H71" s="102"/>
      <c r="I71" s="101"/>
      <c r="J71" s="103"/>
      <c r="K71" s="101"/>
      <c r="L71" s="101"/>
      <c r="M71" s="101"/>
      <c r="N71" s="103"/>
      <c r="O71" s="93"/>
    </row>
    <row r="72" s="13" customFormat="true" ht="12.75" hidden="false" customHeight="false" outlineLevel="0" collapsed="false">
      <c r="A72" s="37"/>
      <c r="B72" s="55" t="s">
        <v>40</v>
      </c>
      <c r="C72" s="126"/>
      <c r="D72" s="129"/>
      <c r="E72" s="75" t="n">
        <f aca="false">'[1]9'!C$600</f>
        <v>0</v>
      </c>
      <c r="F72" s="75" t="n">
        <f aca="false">'[1]9'!D$600</f>
        <v>0</v>
      </c>
      <c r="G72" s="75" t="n">
        <f aca="false">'[1]9'!E$600</f>
        <v>0</v>
      </c>
      <c r="H72" s="76" t="n">
        <f aca="false">'[1]9'!F$600</f>
        <v>0</v>
      </c>
      <c r="I72" s="75" t="n">
        <f aca="false">'[1]9'!G$600</f>
        <v>0</v>
      </c>
      <c r="J72" s="77" t="n">
        <f aca="false">'[1]9'!H$600</f>
        <v>0</v>
      </c>
      <c r="K72" s="75" t="n">
        <f aca="false">'[1]9'!P$600</f>
        <v>0</v>
      </c>
      <c r="L72" s="75" t="n">
        <f aca="false">'[1]9'!Y$600</f>
        <v>0</v>
      </c>
      <c r="M72" s="75" t="n">
        <f aca="false">'[1]9'!AA$600</f>
        <v>0</v>
      </c>
      <c r="N72" s="58"/>
      <c r="O72" s="93"/>
    </row>
    <row r="73" s="13" customFormat="true" ht="12.75" hidden="false" customHeight="false" outlineLevel="0" collapsed="false">
      <c r="A73" s="37"/>
      <c r="B73" s="55" t="s">
        <v>41</v>
      </c>
      <c r="C73" s="126"/>
      <c r="D73" s="129"/>
      <c r="E73" s="75" t="n">
        <f aca="false">SUM(E74:E75)</f>
        <v>0</v>
      </c>
      <c r="F73" s="75" t="n">
        <f aca="false">SUM(F74:F75)</f>
        <v>682</v>
      </c>
      <c r="G73" s="75" t="n">
        <f aca="false">SUM(G74:G75)</f>
        <v>878</v>
      </c>
      <c r="H73" s="76" t="n">
        <f aca="false">SUM(H74:H75)</f>
        <v>0</v>
      </c>
      <c r="I73" s="75" t="n">
        <f aca="false">SUM(I74:I75)</f>
        <v>98</v>
      </c>
      <c r="J73" s="77" t="n">
        <f aca="false">SUM(J74:J75)</f>
        <v>98</v>
      </c>
      <c r="K73" s="75" t="n">
        <f aca="false">SUM(K74:K75)</f>
        <v>0</v>
      </c>
      <c r="L73" s="75" t="n">
        <f aca="false">SUM(L74:L75)</f>
        <v>0</v>
      </c>
      <c r="M73" s="75" t="n">
        <f aca="false">SUM(M74:M75)</f>
        <v>181</v>
      </c>
      <c r="N73" s="58"/>
      <c r="O73" s="93"/>
    </row>
    <row r="74" s="13" customFormat="true" ht="12.75" hidden="false" customHeight="false" outlineLevel="0" collapsed="false">
      <c r="A74" s="37"/>
      <c r="B74" s="125" t="s">
        <v>121</v>
      </c>
      <c r="C74" s="126"/>
      <c r="D74" s="122"/>
      <c r="E74" s="70" t="n">
        <f aca="false">'[1]9'!C$602</f>
        <v>0</v>
      </c>
      <c r="F74" s="70" t="n">
        <f aca="false">'[1]9'!D$602</f>
        <v>646</v>
      </c>
      <c r="G74" s="70" t="n">
        <f aca="false">'[1]9'!E$602</f>
        <v>399</v>
      </c>
      <c r="H74" s="71" t="n">
        <f aca="false">'[1]9'!F$602</f>
        <v>0</v>
      </c>
      <c r="I74" s="70" t="n">
        <f aca="false">'[1]9'!G$602</f>
        <v>98</v>
      </c>
      <c r="J74" s="72" t="n">
        <f aca="false">'[1]9'!H$602</f>
        <v>98</v>
      </c>
      <c r="K74" s="70" t="n">
        <f aca="false">'[1]9'!P$602</f>
        <v>0</v>
      </c>
      <c r="L74" s="70" t="n">
        <f aca="false">'[1]9'!Y$602</f>
        <v>0</v>
      </c>
      <c r="M74" s="70" t="n">
        <f aca="false">'[1]9'!AA$602</f>
        <v>181</v>
      </c>
      <c r="N74" s="127"/>
      <c r="O74" s="93"/>
    </row>
    <row r="75" s="13" customFormat="true" ht="12.75" hidden="false" customHeight="false" outlineLevel="0" collapsed="false">
      <c r="A75" s="37"/>
      <c r="B75" s="125" t="s">
        <v>122</v>
      </c>
      <c r="C75" s="126"/>
      <c r="D75" s="128"/>
      <c r="E75" s="80" t="n">
        <f aca="false">'[1]9'!C$603</f>
        <v>0</v>
      </c>
      <c r="F75" s="80" t="n">
        <f aca="false">'[1]9'!D$603</f>
        <v>36</v>
      </c>
      <c r="G75" s="80" t="n">
        <f aca="false">'[1]9'!E$603</f>
        <v>479</v>
      </c>
      <c r="H75" s="81" t="n">
        <f aca="false">'[1]9'!F$603</f>
        <v>0</v>
      </c>
      <c r="I75" s="80" t="n">
        <f aca="false">'[1]9'!G$603</f>
        <v>0</v>
      </c>
      <c r="J75" s="82" t="n">
        <f aca="false">'[1]9'!H$603</f>
        <v>0</v>
      </c>
      <c r="K75" s="80" t="n">
        <f aca="false">'[1]9'!P$603</f>
        <v>0</v>
      </c>
      <c r="L75" s="80" t="n">
        <f aca="false">'[1]9'!Y$603</f>
        <v>0</v>
      </c>
      <c r="M75" s="80" t="n">
        <f aca="false">'[1]9'!AA$603</f>
        <v>0</v>
      </c>
      <c r="N75" s="103"/>
      <c r="O75" s="93"/>
    </row>
    <row r="76" s="13" customFormat="true" ht="5.25" hidden="false" customHeight="true" outlineLevel="0" collapsed="false">
      <c r="A76" s="37"/>
      <c r="B76" s="55"/>
      <c r="C76" s="128"/>
      <c r="D76" s="131"/>
      <c r="E76" s="101"/>
      <c r="F76" s="101"/>
      <c r="G76" s="101"/>
      <c r="H76" s="102"/>
      <c r="I76" s="101"/>
      <c r="J76" s="103"/>
      <c r="K76" s="101"/>
      <c r="L76" s="101"/>
      <c r="M76" s="101"/>
      <c r="N76" s="101"/>
      <c r="O76" s="100"/>
    </row>
    <row r="77" s="36" customFormat="true" ht="12.75" hidden="false" customHeight="false" outlineLevel="0" collapsed="false">
      <c r="A77" s="56"/>
      <c r="B77" s="57" t="s">
        <v>42</v>
      </c>
      <c r="C77" s="57"/>
      <c r="D77" s="132"/>
      <c r="E77" s="64" t="n">
        <f aca="false">E78+E81+E84+E85+E86+E87+E88</f>
        <v>908</v>
      </c>
      <c r="F77" s="64" t="n">
        <f aca="false">F78+F81+F84+F85+F86+F87+F88</f>
        <v>271</v>
      </c>
      <c r="G77" s="64" t="n">
        <f aca="false">G78+G81+G84+G85+G86+G87+G88</f>
        <v>507</v>
      </c>
      <c r="H77" s="65" t="n">
        <f aca="false">H78+H81+H84+H85+H86+H87+H88</f>
        <v>545</v>
      </c>
      <c r="I77" s="64" t="n">
        <f aca="false">I78+I81+I84+I85+I86+I87+I88</f>
        <v>545</v>
      </c>
      <c r="J77" s="66" t="n">
        <f aca="false">J78+J81+J84+J85+J86+J87+J88</f>
        <v>545</v>
      </c>
      <c r="K77" s="64" t="n">
        <f aca="false">K78+K81+K84+K85+K86+K87+K88</f>
        <v>932</v>
      </c>
      <c r="L77" s="64" t="n">
        <f aca="false">L78+L81+L84+L85+L86+L87+L88</f>
        <v>730</v>
      </c>
      <c r="M77" s="64" t="n">
        <f aca="false">M78+M81+M84+M85+M86+M87+M88</f>
        <v>772</v>
      </c>
      <c r="N77" s="121"/>
    </row>
    <row r="78" s="13" customFormat="true" ht="12.75" hidden="false" customHeight="false" outlineLevel="0" collapsed="false">
      <c r="A78" s="37"/>
      <c r="B78" s="55" t="s">
        <v>43</v>
      </c>
      <c r="C78" s="122"/>
      <c r="D78" s="123"/>
      <c r="E78" s="85" t="n">
        <f aca="false">SUM(E79:E80)</f>
        <v>0</v>
      </c>
      <c r="F78" s="85" t="n">
        <f aca="false">SUM(F79:F80)</f>
        <v>0</v>
      </c>
      <c r="G78" s="85" t="n">
        <f aca="false">SUM(G79:G80)</f>
        <v>0</v>
      </c>
      <c r="H78" s="86" t="n">
        <f aca="false">SUM(H79:H80)</f>
        <v>0</v>
      </c>
      <c r="I78" s="85" t="n">
        <f aca="false">SUM(I79:I80)</f>
        <v>0</v>
      </c>
      <c r="J78" s="87" t="n">
        <f aca="false">SUM(J79:J80)</f>
        <v>0</v>
      </c>
      <c r="K78" s="85" t="n">
        <f aca="false">SUM(K79:K80)</f>
        <v>0</v>
      </c>
      <c r="L78" s="85" t="n">
        <f aca="false">SUM(L79:L80)</f>
        <v>0</v>
      </c>
      <c r="M78" s="85" t="n">
        <f aca="false">SUM(M79:M80)</f>
        <v>0</v>
      </c>
      <c r="N78" s="124"/>
      <c r="O78" s="92"/>
    </row>
    <row r="79" s="13" customFormat="true" ht="12.75" hidden="false" customHeight="false" outlineLevel="0" collapsed="false">
      <c r="A79" s="37"/>
      <c r="B79" s="125" t="s">
        <v>123</v>
      </c>
      <c r="C79" s="126"/>
      <c r="D79" s="122"/>
      <c r="E79" s="70" t="n">
        <f aca="false">'[1]9'!C$606</f>
        <v>0</v>
      </c>
      <c r="F79" s="70" t="n">
        <f aca="false">'[1]9'!D$606</f>
        <v>0</v>
      </c>
      <c r="G79" s="70" t="n">
        <f aca="false">'[1]9'!E$606</f>
        <v>0</v>
      </c>
      <c r="H79" s="71" t="n">
        <f aca="false">'[1]9'!F$606</f>
        <v>0</v>
      </c>
      <c r="I79" s="70" t="n">
        <f aca="false">'[1]9'!G$606</f>
        <v>0</v>
      </c>
      <c r="J79" s="72" t="n">
        <f aca="false">'[1]9'!H$606</f>
        <v>0</v>
      </c>
      <c r="K79" s="70" t="n">
        <f aca="false">'[1]9'!P$606</f>
        <v>0</v>
      </c>
      <c r="L79" s="70" t="n">
        <f aca="false">'[1]9'!Y$606</f>
        <v>0</v>
      </c>
      <c r="M79" s="70" t="n">
        <f aca="false">'[1]9'!AA$606</f>
        <v>0</v>
      </c>
      <c r="N79" s="127"/>
      <c r="O79" s="93"/>
    </row>
    <row r="80" s="13" customFormat="true" ht="12.75" hidden="false" customHeight="false" outlineLevel="0" collapsed="false">
      <c r="A80" s="37"/>
      <c r="B80" s="125" t="s">
        <v>124</v>
      </c>
      <c r="C80" s="126"/>
      <c r="D80" s="128"/>
      <c r="E80" s="80" t="n">
        <f aca="false">'[1]9'!C$607</f>
        <v>0</v>
      </c>
      <c r="F80" s="80" t="n">
        <f aca="false">'[1]9'!D$607</f>
        <v>0</v>
      </c>
      <c r="G80" s="80" t="n">
        <f aca="false">'[1]9'!E$607</f>
        <v>0</v>
      </c>
      <c r="H80" s="81" t="n">
        <f aca="false">'[1]9'!F$607</f>
        <v>0</v>
      </c>
      <c r="I80" s="80" t="n">
        <f aca="false">'[1]9'!G$607</f>
        <v>0</v>
      </c>
      <c r="J80" s="82" t="n">
        <f aca="false">'[1]9'!H$607</f>
        <v>0</v>
      </c>
      <c r="K80" s="80" t="n">
        <f aca="false">'[1]9'!P$607</f>
        <v>0</v>
      </c>
      <c r="L80" s="80" t="n">
        <f aca="false">'[1]9'!Y$607</f>
        <v>0</v>
      </c>
      <c r="M80" s="80" t="n">
        <f aca="false">'[1]9'!AA$607</f>
        <v>0</v>
      </c>
      <c r="N80" s="103"/>
      <c r="O80" s="93"/>
    </row>
    <row r="81" s="13" customFormat="true" ht="12.75" hidden="false" customHeight="false" outlineLevel="0" collapsed="false">
      <c r="A81" s="37"/>
      <c r="B81" s="55" t="s">
        <v>44</v>
      </c>
      <c r="C81" s="126"/>
      <c r="D81" s="129"/>
      <c r="E81" s="75" t="n">
        <f aca="false">SUM(E82:E83)</f>
        <v>908</v>
      </c>
      <c r="F81" s="75" t="n">
        <f aca="false">SUM(F82:F83)</f>
        <v>271</v>
      </c>
      <c r="G81" s="75" t="n">
        <f aca="false">SUM(G82:G83)</f>
        <v>507</v>
      </c>
      <c r="H81" s="76" t="n">
        <f aca="false">SUM(H82:H83)</f>
        <v>545</v>
      </c>
      <c r="I81" s="75" t="n">
        <f aca="false">SUM(I82:I83)</f>
        <v>545</v>
      </c>
      <c r="J81" s="77" t="n">
        <f aca="false">SUM(J82:J83)</f>
        <v>545</v>
      </c>
      <c r="K81" s="75" t="n">
        <f aca="false">SUM(K82:K83)</f>
        <v>932</v>
      </c>
      <c r="L81" s="75" t="n">
        <f aca="false">SUM(L82:L83)</f>
        <v>730</v>
      </c>
      <c r="M81" s="75" t="n">
        <f aca="false">SUM(M82:M83)</f>
        <v>772</v>
      </c>
      <c r="N81" s="58"/>
      <c r="O81" s="93"/>
    </row>
    <row r="82" s="13" customFormat="true" ht="12.75" hidden="false" customHeight="false" outlineLevel="0" collapsed="false">
      <c r="A82" s="37"/>
      <c r="B82" s="125" t="s">
        <v>125</v>
      </c>
      <c r="C82" s="126"/>
      <c r="D82" s="122"/>
      <c r="E82" s="70" t="n">
        <f aca="false">'[1]9'!C$609</f>
        <v>0</v>
      </c>
      <c r="F82" s="70" t="n">
        <f aca="false">'[1]9'!D$609</f>
        <v>0</v>
      </c>
      <c r="G82" s="70" t="n">
        <f aca="false">'[1]9'!E$609</f>
        <v>0</v>
      </c>
      <c r="H82" s="71" t="n">
        <f aca="false">'[1]9'!F$609</f>
        <v>0</v>
      </c>
      <c r="I82" s="70" t="n">
        <f aca="false">'[1]9'!G$609</f>
        <v>0</v>
      </c>
      <c r="J82" s="72" t="n">
        <f aca="false">'[1]9'!H$609</f>
        <v>0</v>
      </c>
      <c r="K82" s="70" t="n">
        <f aca="false">'[1]9'!P$609</f>
        <v>0</v>
      </c>
      <c r="L82" s="70" t="n">
        <f aca="false">'[1]9'!Y$609</f>
        <v>0</v>
      </c>
      <c r="M82" s="70" t="n">
        <f aca="false">'[1]9'!AA$609</f>
        <v>0</v>
      </c>
      <c r="N82" s="127"/>
      <c r="O82" s="93"/>
    </row>
    <row r="83" s="13" customFormat="true" ht="12.75" hidden="false" customHeight="false" outlineLevel="0" collapsed="false">
      <c r="A83" s="37"/>
      <c r="B83" s="125" t="s">
        <v>126</v>
      </c>
      <c r="C83" s="126"/>
      <c r="D83" s="128"/>
      <c r="E83" s="80" t="n">
        <f aca="false">'[1]9'!C$610</f>
        <v>908</v>
      </c>
      <c r="F83" s="80" t="n">
        <f aca="false">'[1]9'!D$610</f>
        <v>271</v>
      </c>
      <c r="G83" s="80" t="n">
        <f aca="false">'[1]9'!E$610</f>
        <v>507</v>
      </c>
      <c r="H83" s="81" t="n">
        <f aca="false">'[1]9'!F$610</f>
        <v>545</v>
      </c>
      <c r="I83" s="80" t="n">
        <f aca="false">'[1]9'!G$610</f>
        <v>545</v>
      </c>
      <c r="J83" s="82" t="n">
        <f aca="false">'[1]9'!H$610</f>
        <v>545</v>
      </c>
      <c r="K83" s="80" t="n">
        <f aca="false">'[1]9'!P$610</f>
        <v>932</v>
      </c>
      <c r="L83" s="80" t="n">
        <f aca="false">'[1]9'!Y$610</f>
        <v>730</v>
      </c>
      <c r="M83" s="80" t="n">
        <f aca="false">'[1]9'!AA$610</f>
        <v>772</v>
      </c>
      <c r="N83" s="103"/>
      <c r="O83" s="93"/>
    </row>
    <row r="84" s="13" customFormat="true" ht="12.75" hidden="false" customHeight="false" outlineLevel="0" collapsed="false">
      <c r="A84" s="37"/>
      <c r="B84" s="55" t="s">
        <v>45</v>
      </c>
      <c r="C84" s="126"/>
      <c r="D84" s="129"/>
      <c r="E84" s="75" t="n">
        <f aca="false">'[1]9'!C$611</f>
        <v>0</v>
      </c>
      <c r="F84" s="75" t="n">
        <f aca="false">'[1]9'!D$611</f>
        <v>0</v>
      </c>
      <c r="G84" s="75" t="n">
        <f aca="false">'[1]9'!E$611</f>
        <v>0</v>
      </c>
      <c r="H84" s="76" t="n">
        <f aca="false">'[1]9'!F$611</f>
        <v>0</v>
      </c>
      <c r="I84" s="75" t="n">
        <f aca="false">'[1]9'!G$611</f>
        <v>0</v>
      </c>
      <c r="J84" s="77" t="n">
        <f aca="false">'[1]9'!H$611</f>
        <v>0</v>
      </c>
      <c r="K84" s="75" t="n">
        <f aca="false">'[1]9'!P$611</f>
        <v>0</v>
      </c>
      <c r="L84" s="75" t="n">
        <f aca="false">'[1]9'!Y$611</f>
        <v>0</v>
      </c>
      <c r="M84" s="75" t="n">
        <f aca="false">'[1]9'!AA$611</f>
        <v>0</v>
      </c>
      <c r="N84" s="58"/>
      <c r="O84" s="93"/>
    </row>
    <row r="85" s="13" customFormat="true" ht="12.75" hidden="false" customHeight="false" outlineLevel="0" collapsed="false">
      <c r="A85" s="37"/>
      <c r="B85" s="55" t="s">
        <v>46</v>
      </c>
      <c r="C85" s="126"/>
      <c r="D85" s="129"/>
      <c r="E85" s="75" t="n">
        <f aca="false">'[1]9'!C$612</f>
        <v>0</v>
      </c>
      <c r="F85" s="75" t="n">
        <f aca="false">'[1]9'!D$612</f>
        <v>0</v>
      </c>
      <c r="G85" s="75" t="n">
        <f aca="false">'[1]9'!E$612</f>
        <v>0</v>
      </c>
      <c r="H85" s="76" t="n">
        <f aca="false">'[1]9'!F$612</f>
        <v>0</v>
      </c>
      <c r="I85" s="75" t="n">
        <f aca="false">'[1]9'!G$612</f>
        <v>0</v>
      </c>
      <c r="J85" s="77" t="n">
        <f aca="false">'[1]9'!H$612</f>
        <v>0</v>
      </c>
      <c r="K85" s="75" t="n">
        <f aca="false">'[1]9'!P$612</f>
        <v>0</v>
      </c>
      <c r="L85" s="75" t="n">
        <f aca="false">'[1]9'!Y$612</f>
        <v>0</v>
      </c>
      <c r="M85" s="75" t="n">
        <f aca="false">'[1]9'!AA$612</f>
        <v>0</v>
      </c>
      <c r="N85" s="58"/>
      <c r="O85" s="93"/>
    </row>
    <row r="86" s="13" customFormat="true" ht="12.75" hidden="false" customHeight="false" outlineLevel="0" collapsed="false">
      <c r="A86" s="37"/>
      <c r="B86" s="55" t="s">
        <v>47</v>
      </c>
      <c r="C86" s="126"/>
      <c r="D86" s="129"/>
      <c r="E86" s="75" t="n">
        <f aca="false">'[1]9'!C$613</f>
        <v>0</v>
      </c>
      <c r="F86" s="75" t="n">
        <f aca="false">'[1]9'!D$613</f>
        <v>0</v>
      </c>
      <c r="G86" s="75" t="n">
        <f aca="false">'[1]9'!E$613</f>
        <v>0</v>
      </c>
      <c r="H86" s="76" t="n">
        <f aca="false">'[1]9'!F$613</f>
        <v>0</v>
      </c>
      <c r="I86" s="75" t="n">
        <f aca="false">'[1]9'!G$613</f>
        <v>0</v>
      </c>
      <c r="J86" s="77" t="n">
        <f aca="false">'[1]9'!H$613</f>
        <v>0</v>
      </c>
      <c r="K86" s="75" t="n">
        <f aca="false">'[1]9'!P$613</f>
        <v>0</v>
      </c>
      <c r="L86" s="75" t="n">
        <f aca="false">'[1]9'!Y$613</f>
        <v>0</v>
      </c>
      <c r="M86" s="75" t="n">
        <f aca="false">'[1]9'!AA$613</f>
        <v>0</v>
      </c>
      <c r="N86" s="58"/>
      <c r="O86" s="93"/>
    </row>
    <row r="87" s="13" customFormat="true" ht="12.75" hidden="false" customHeight="false" outlineLevel="0" collapsed="false">
      <c r="A87" s="37"/>
      <c r="B87" s="55" t="s">
        <v>48</v>
      </c>
      <c r="C87" s="126"/>
      <c r="D87" s="129"/>
      <c r="E87" s="75" t="n">
        <f aca="false">'[1]9'!C$614</f>
        <v>0</v>
      </c>
      <c r="F87" s="75" t="n">
        <f aca="false">'[1]9'!D$614</f>
        <v>0</v>
      </c>
      <c r="G87" s="75" t="n">
        <f aca="false">'[1]9'!E$614</f>
        <v>0</v>
      </c>
      <c r="H87" s="76" t="n">
        <f aca="false">'[1]9'!F$614</f>
        <v>0</v>
      </c>
      <c r="I87" s="75" t="n">
        <f aca="false">'[1]9'!G$614</f>
        <v>0</v>
      </c>
      <c r="J87" s="77" t="n">
        <f aca="false">'[1]9'!H$614</f>
        <v>0</v>
      </c>
      <c r="K87" s="75" t="n">
        <f aca="false">'[1]9'!P$614</f>
        <v>0</v>
      </c>
      <c r="L87" s="75" t="n">
        <f aca="false">'[1]9'!Y$614</f>
        <v>0</v>
      </c>
      <c r="M87" s="75" t="n">
        <f aca="false">'[1]9'!AA$614</f>
        <v>0</v>
      </c>
      <c r="N87" s="58"/>
      <c r="O87" s="93"/>
    </row>
    <row r="88" s="13" customFormat="true" ht="12.75" hidden="false" customHeight="false" outlineLevel="0" collapsed="false">
      <c r="A88" s="37"/>
      <c r="B88" s="55" t="s">
        <v>49</v>
      </c>
      <c r="C88" s="126"/>
      <c r="D88" s="131"/>
      <c r="E88" s="75" t="n">
        <f aca="false">'[1]9'!C$615</f>
        <v>0</v>
      </c>
      <c r="F88" s="75" t="n">
        <f aca="false">'[1]9'!D$615</f>
        <v>0</v>
      </c>
      <c r="G88" s="75" t="n">
        <f aca="false">'[1]9'!E$615</f>
        <v>0</v>
      </c>
      <c r="H88" s="76" t="n">
        <f aca="false">'[1]9'!F$615</f>
        <v>0</v>
      </c>
      <c r="I88" s="75" t="n">
        <f aca="false">'[1]9'!G$615</f>
        <v>0</v>
      </c>
      <c r="J88" s="77" t="n">
        <f aca="false">'[1]9'!H$615</f>
        <v>0</v>
      </c>
      <c r="K88" s="75" t="n">
        <f aca="false">'[1]9'!P$615</f>
        <v>0</v>
      </c>
      <c r="L88" s="75" t="n">
        <f aca="false">'[1]9'!Y$615</f>
        <v>0</v>
      </c>
      <c r="M88" s="75" t="n">
        <f aca="false">'[1]9'!AA$615</f>
        <v>0</v>
      </c>
      <c r="N88" s="58"/>
      <c r="O88" s="93"/>
    </row>
    <row r="89" s="13" customFormat="true" ht="5.25" hidden="false" customHeight="true" outlineLevel="0" collapsed="false">
      <c r="A89" s="20"/>
      <c r="B89" s="55"/>
      <c r="C89" s="123"/>
      <c r="D89" s="123"/>
      <c r="E89" s="124"/>
      <c r="F89" s="124"/>
      <c r="G89" s="124"/>
      <c r="H89" s="135"/>
      <c r="I89" s="124"/>
      <c r="J89" s="127"/>
      <c r="K89" s="124"/>
      <c r="L89" s="124"/>
      <c r="M89" s="124"/>
      <c r="N89" s="124"/>
      <c r="O89" s="104"/>
    </row>
    <row r="90" s="13" customFormat="true" ht="12.75" hidden="false" customHeight="false" outlineLevel="0" collapsed="false">
      <c r="A90" s="37"/>
      <c r="B90" s="57" t="s">
        <v>50</v>
      </c>
      <c r="C90" s="129"/>
      <c r="D90" s="129"/>
      <c r="E90" s="64" t="n">
        <f aca="false">'[1]9'!C$616</f>
        <v>0</v>
      </c>
      <c r="F90" s="64" t="n">
        <f aca="false">'[1]9'!D$616</f>
        <v>0</v>
      </c>
      <c r="G90" s="64" t="n">
        <f aca="false">'[1]9'!E$616</f>
        <v>0</v>
      </c>
      <c r="H90" s="65" t="n">
        <f aca="false">'[1]9'!F$616</f>
        <v>0</v>
      </c>
      <c r="I90" s="64" t="n">
        <f aca="false">'[1]9'!G$616</f>
        <v>0</v>
      </c>
      <c r="J90" s="66" t="n">
        <f aca="false">'[1]9'!H$616</f>
        <v>0</v>
      </c>
      <c r="K90" s="64" t="n">
        <f aca="false">'[1]9'!P$616</f>
        <v>0</v>
      </c>
      <c r="L90" s="64" t="n">
        <f aca="false">'[1]9'!Y$616</f>
        <v>0</v>
      </c>
      <c r="M90" s="64" t="n">
        <f aca="false">'[1]9'!AA$616</f>
        <v>0</v>
      </c>
      <c r="N90" s="58"/>
      <c r="O90" s="105"/>
    </row>
    <row r="91" s="13" customFormat="true" ht="5.25" hidden="false" customHeight="true" outlineLevel="0" collapsed="false">
      <c r="A91" s="37"/>
      <c r="B91" s="55"/>
      <c r="C91" s="55"/>
      <c r="D91" s="55"/>
      <c r="E91" s="58"/>
      <c r="F91" s="58"/>
      <c r="G91" s="58"/>
      <c r="H91" s="59"/>
      <c r="I91" s="58"/>
      <c r="J91" s="60"/>
      <c r="K91" s="58"/>
      <c r="L91" s="58"/>
      <c r="M91" s="58"/>
      <c r="N91" s="58"/>
    </row>
    <row r="92" s="13" customFormat="true" ht="12.75" hidden="false" customHeight="false" outlineLevel="0" collapsed="false">
      <c r="A92" s="38"/>
      <c r="B92" s="39" t="s">
        <v>51</v>
      </c>
      <c r="C92" s="39"/>
      <c r="D92" s="39"/>
      <c r="E92" s="47" t="n">
        <f aca="false">E4+E51+E77+E90</f>
        <v>34512</v>
      </c>
      <c r="F92" s="47" t="n">
        <f aca="false">F4+F51+F77+F90</f>
        <v>38961</v>
      </c>
      <c r="G92" s="47" t="n">
        <f aca="false">G4+G51+G77+G90</f>
        <v>42958</v>
      </c>
      <c r="H92" s="48" t="n">
        <f aca="false">H4+H51+H77+H90</f>
        <v>51300</v>
      </c>
      <c r="I92" s="47" t="n">
        <f aca="false">I4+I51+I77+I90</f>
        <v>48800</v>
      </c>
      <c r="J92" s="49" t="n">
        <f aca="false">J4+J51+J77+J90</f>
        <v>48800</v>
      </c>
      <c r="K92" s="47" t="n">
        <f aca="false">K4+K51+K77+K90</f>
        <v>48924</v>
      </c>
      <c r="L92" s="47" t="n">
        <f aca="false">L4+L51+L77+L90</f>
        <v>52448</v>
      </c>
      <c r="M92" s="47" t="n">
        <f aca="false">M4+M51+M77+M90</f>
        <v>55383</v>
      </c>
      <c r="N92" s="136"/>
      <c r="O92" s="117"/>
    </row>
  </sheetData>
  <mergeCells count="3">
    <mergeCell ref="E2:G2"/>
    <mergeCell ref="K2:M2"/>
    <mergeCell ref="H3:J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tabColor rgb="FFFFFF66"/>
    <pageSetUpPr fitToPage="true"/>
  </sheetPr>
  <dimension ref="A1:AA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50.86"/>
    <col collapsed="false" customWidth="true" hidden="false" outlineLevel="0" max="4" min="3" style="1" width="0.86"/>
    <col collapsed="false" customWidth="true" hidden="false" outlineLevel="0" max="13" min="5" style="1" width="10.71"/>
    <col collapsed="false" customWidth="true" hidden="false" outlineLevel="0" max="15" min="14" style="1" width="0.86"/>
    <col collapsed="false" customWidth="true" hidden="false" outlineLevel="0" max="1025" min="16" style="1" width="9.14"/>
  </cols>
  <sheetData>
    <row r="1" s="6" customFormat="true" ht="15.75" hidden="false" customHeight="true" outlineLevel="0" collapsed="false">
      <c r="A1" s="3" t="str">
        <f aca="false">"Table B.2d: Payments and estimates by economic classification: " &amp; '[1]9'!$B$12</f>
        <v>Table B.2d: Payments and estimates by economic classification: Financial Governance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119"/>
    </row>
    <row r="2" s="13" customFormat="true" ht="25.5" hidden="false" customHeight="true" outlineLevel="0" collapsed="false">
      <c r="A2" s="7"/>
      <c r="B2" s="8"/>
      <c r="C2" s="8"/>
      <c r="D2" s="8"/>
      <c r="E2" s="9" t="s">
        <v>0</v>
      </c>
      <c r="F2" s="9"/>
      <c r="G2" s="9"/>
      <c r="H2" s="10" t="s">
        <v>1</v>
      </c>
      <c r="I2" s="11" t="s">
        <v>2</v>
      </c>
      <c r="J2" s="12" t="s">
        <v>3</v>
      </c>
      <c r="K2" s="10" t="s">
        <v>4</v>
      </c>
      <c r="L2" s="10"/>
      <c r="M2" s="10"/>
      <c r="N2" s="120"/>
      <c r="O2" s="61"/>
    </row>
    <row r="3" s="13" customFormat="true" ht="12.75" hidden="false" customHeight="true" outlineLevel="0" collapsed="false">
      <c r="A3" s="15"/>
      <c r="B3" s="16" t="s">
        <v>5</v>
      </c>
      <c r="C3" s="16"/>
      <c r="D3" s="16"/>
      <c r="E3" s="17" t="s">
        <v>6</v>
      </c>
      <c r="F3" s="17" t="s">
        <v>7</v>
      </c>
      <c r="G3" s="17" t="s">
        <v>8</v>
      </c>
      <c r="H3" s="18" t="s">
        <v>9</v>
      </c>
      <c r="I3" s="18"/>
      <c r="J3" s="18"/>
      <c r="K3" s="17" t="s">
        <v>10</v>
      </c>
      <c r="L3" s="17" t="s">
        <v>11</v>
      </c>
      <c r="M3" s="17" t="s">
        <v>12</v>
      </c>
      <c r="N3" s="17"/>
      <c r="O3" s="62"/>
    </row>
    <row r="4" s="36" customFormat="true" ht="12.75" hidden="false" customHeight="false" outlineLevel="0" collapsed="false">
      <c r="A4" s="34"/>
      <c r="B4" s="51" t="s">
        <v>30</v>
      </c>
      <c r="C4" s="51"/>
      <c r="D4" s="51"/>
      <c r="E4" s="64" t="n">
        <f aca="false">E5+E8+E47</f>
        <v>135668</v>
      </c>
      <c r="F4" s="64" t="n">
        <f aca="false">F5+F8+F47</f>
        <v>145622</v>
      </c>
      <c r="G4" s="64" t="n">
        <f aca="false">G5+G8+G47</f>
        <v>118393</v>
      </c>
      <c r="H4" s="65" t="n">
        <f aca="false">H5+H8+H47</f>
        <v>158485</v>
      </c>
      <c r="I4" s="64" t="n">
        <f aca="false">I5+I8+I47</f>
        <v>143537</v>
      </c>
      <c r="J4" s="66" t="n">
        <f aca="false">J5+J8+J47</f>
        <v>143537</v>
      </c>
      <c r="K4" s="64" t="n">
        <f aca="false">K5+K8+K47</f>
        <v>143839</v>
      </c>
      <c r="L4" s="64" t="n">
        <f aca="false">L5+L8+L47</f>
        <v>152742</v>
      </c>
      <c r="M4" s="64" t="n">
        <f aca="false">M5+M8+M47</f>
        <v>166060</v>
      </c>
      <c r="N4" s="121"/>
      <c r="AA4" s="25" t="s">
        <v>14</v>
      </c>
    </row>
    <row r="5" s="13" customFormat="true" ht="12.75" hidden="false" customHeight="false" outlineLevel="0" collapsed="false">
      <c r="A5" s="37"/>
      <c r="B5" s="55" t="s">
        <v>31</v>
      </c>
      <c r="C5" s="122"/>
      <c r="D5" s="123"/>
      <c r="E5" s="85" t="n">
        <f aca="false">SUM(E6:E7)</f>
        <v>60409</v>
      </c>
      <c r="F5" s="85" t="n">
        <f aca="false">SUM(F6:F7)</f>
        <v>66432</v>
      </c>
      <c r="G5" s="85" t="n">
        <f aca="false">SUM(G6:G7)</f>
        <v>70734</v>
      </c>
      <c r="H5" s="86" t="n">
        <f aca="false">SUM(H6:H7)</f>
        <v>86446</v>
      </c>
      <c r="I5" s="85" t="n">
        <f aca="false">SUM(I6:I7)</f>
        <v>82206</v>
      </c>
      <c r="J5" s="87" t="n">
        <f aca="false">SUM(J6:J7)</f>
        <v>82206</v>
      </c>
      <c r="K5" s="85" t="n">
        <f aca="false">SUM(K6:K7)</f>
        <v>85291</v>
      </c>
      <c r="L5" s="85" t="n">
        <f aca="false">SUM(L6:L7)</f>
        <v>91967</v>
      </c>
      <c r="M5" s="85" t="n">
        <f aca="false">SUM(M6:M7)</f>
        <v>101881</v>
      </c>
      <c r="N5" s="124"/>
      <c r="O5" s="92"/>
      <c r="AA5" s="27" t="n">
        <v>1</v>
      </c>
    </row>
    <row r="6" s="13" customFormat="true" ht="12.75" hidden="false" customHeight="false" outlineLevel="0" collapsed="false">
      <c r="A6" s="37"/>
      <c r="B6" s="125" t="s">
        <v>69</v>
      </c>
      <c r="C6" s="126"/>
      <c r="D6" s="122"/>
      <c r="E6" s="70" t="n">
        <f aca="false">'[1]9'!C$686</f>
        <v>52731</v>
      </c>
      <c r="F6" s="70" t="n">
        <f aca="false">'[1]9'!D$686</f>
        <v>58200</v>
      </c>
      <c r="G6" s="70" t="n">
        <f aca="false">'[1]9'!E$686</f>
        <v>61892</v>
      </c>
      <c r="H6" s="71" t="n">
        <f aca="false">'[1]9'!F$686</f>
        <v>74421</v>
      </c>
      <c r="I6" s="70" t="n">
        <f aca="false">'[1]9'!G$686</f>
        <v>72798</v>
      </c>
      <c r="J6" s="72" t="n">
        <f aca="false">'[1]9'!H$686</f>
        <v>72798</v>
      </c>
      <c r="K6" s="70" t="n">
        <f aca="false">'[1]9'!P$686</f>
        <v>73535</v>
      </c>
      <c r="L6" s="70" t="n">
        <f aca="false">'[1]9'!Y$686</f>
        <v>78869</v>
      </c>
      <c r="M6" s="70" t="n">
        <f aca="false">'[1]9'!AA$686</f>
        <v>88286</v>
      </c>
      <c r="N6" s="127"/>
      <c r="O6" s="93"/>
      <c r="AA6" s="25" t="s">
        <v>17</v>
      </c>
    </row>
    <row r="7" s="13" customFormat="true" ht="12.75" hidden="false" customHeight="false" outlineLevel="0" collapsed="false">
      <c r="A7" s="37"/>
      <c r="B7" s="125" t="s">
        <v>70</v>
      </c>
      <c r="C7" s="126"/>
      <c r="D7" s="128"/>
      <c r="E7" s="80" t="n">
        <f aca="false">'[1]9'!C$687</f>
        <v>7678</v>
      </c>
      <c r="F7" s="80" t="n">
        <f aca="false">'[1]9'!D$687</f>
        <v>8232</v>
      </c>
      <c r="G7" s="80" t="n">
        <f aca="false">'[1]9'!E$687</f>
        <v>8842</v>
      </c>
      <c r="H7" s="81" t="n">
        <f aca="false">'[1]9'!F$687</f>
        <v>12025</v>
      </c>
      <c r="I7" s="80" t="n">
        <f aca="false">'[1]9'!G$687</f>
        <v>9408</v>
      </c>
      <c r="J7" s="82" t="n">
        <f aca="false">'[1]9'!H$687</f>
        <v>9408</v>
      </c>
      <c r="K7" s="80" t="n">
        <f aca="false">'[1]9'!P$687</f>
        <v>11756</v>
      </c>
      <c r="L7" s="80" t="n">
        <f aca="false">'[1]9'!Y$687</f>
        <v>13098</v>
      </c>
      <c r="M7" s="80" t="n">
        <f aca="false">'[1]9'!AA$687</f>
        <v>13595</v>
      </c>
      <c r="N7" s="103"/>
      <c r="O7" s="93"/>
      <c r="AA7" s="27" t="n">
        <v>1</v>
      </c>
    </row>
    <row r="8" s="13" customFormat="true" ht="12.75" hidden="false" customHeight="false" outlineLevel="0" collapsed="false">
      <c r="A8" s="20"/>
      <c r="B8" s="55" t="s">
        <v>32</v>
      </c>
      <c r="C8" s="126"/>
      <c r="D8" s="129"/>
      <c r="E8" s="85" t="n">
        <f aca="false">SUM(E9:E46)</f>
        <v>75257</v>
      </c>
      <c r="F8" s="85" t="n">
        <f aca="false">SUM(F9:F46)</f>
        <v>79189</v>
      </c>
      <c r="G8" s="85" t="n">
        <f aca="false">SUM(G9:G46)</f>
        <v>47658</v>
      </c>
      <c r="H8" s="86" t="n">
        <f aca="false">SUM(H9:H46)</f>
        <v>72039</v>
      </c>
      <c r="I8" s="85" t="n">
        <f aca="false">SUM(I9:I46)</f>
        <v>61331</v>
      </c>
      <c r="J8" s="87" t="n">
        <f aca="false">SUM(J9:J46)</f>
        <v>61331</v>
      </c>
      <c r="K8" s="85" t="n">
        <f aca="false">SUM(K9:K46)</f>
        <v>58548</v>
      </c>
      <c r="L8" s="85" t="n">
        <f aca="false">SUM(L9:L46)</f>
        <v>60775</v>
      </c>
      <c r="M8" s="85" t="n">
        <f aca="false">SUM(M9:M46)</f>
        <v>64179</v>
      </c>
      <c r="N8" s="58"/>
      <c r="O8" s="93"/>
      <c r="AA8" s="25" t="s">
        <v>20</v>
      </c>
    </row>
    <row r="9" s="13" customFormat="true" ht="12.75" hidden="false" customHeight="false" outlineLevel="0" collapsed="false">
      <c r="A9" s="20"/>
      <c r="B9" s="130" t="s">
        <v>71</v>
      </c>
      <c r="C9" s="126"/>
      <c r="D9" s="122"/>
      <c r="E9" s="70" t="n">
        <f aca="false">'[1]9'!C$689</f>
        <v>1004</v>
      </c>
      <c r="F9" s="70" t="n">
        <f aca="false">'[1]9'!D$689</f>
        <v>1315</v>
      </c>
      <c r="G9" s="70" t="n">
        <f aca="false">'[1]9'!E$689</f>
        <v>1739</v>
      </c>
      <c r="H9" s="71" t="n">
        <f aca="false">'[1]9'!F$689</f>
        <v>1322</v>
      </c>
      <c r="I9" s="70" t="n">
        <f aca="false">'[1]9'!G$689</f>
        <v>2622</v>
      </c>
      <c r="J9" s="72" t="n">
        <f aca="false">'[1]9'!H$689</f>
        <v>2622</v>
      </c>
      <c r="K9" s="70" t="n">
        <f aca="false">'[1]9'!P$689</f>
        <v>2594</v>
      </c>
      <c r="L9" s="70" t="n">
        <f aca="false">'[1]9'!Y$689</f>
        <v>2675</v>
      </c>
      <c r="M9" s="70" t="n">
        <f aca="false">'[1]9'!AA$689</f>
        <v>2825</v>
      </c>
      <c r="N9" s="127"/>
      <c r="O9" s="93"/>
    </row>
    <row r="10" s="13" customFormat="true" ht="12.75" hidden="false" customHeight="false" outlineLevel="0" collapsed="false">
      <c r="A10" s="20"/>
      <c r="B10" s="130" t="s">
        <v>72</v>
      </c>
      <c r="C10" s="126"/>
      <c r="D10" s="126"/>
      <c r="E10" s="75" t="n">
        <f aca="false">'[1]9'!C$690</f>
        <v>0</v>
      </c>
      <c r="F10" s="75" t="n">
        <f aca="false">'[1]9'!D$690</f>
        <v>0</v>
      </c>
      <c r="G10" s="75" t="n">
        <f aca="false">'[1]9'!E$690</f>
        <v>0</v>
      </c>
      <c r="H10" s="76" t="n">
        <f aca="false">'[1]9'!F$690</f>
        <v>0</v>
      </c>
      <c r="I10" s="75" t="n">
        <f aca="false">'[1]9'!G$690</f>
        <v>0</v>
      </c>
      <c r="J10" s="77" t="n">
        <f aca="false">'[1]9'!H$690</f>
        <v>0</v>
      </c>
      <c r="K10" s="75" t="n">
        <f aca="false">'[1]9'!P$690</f>
        <v>0</v>
      </c>
      <c r="L10" s="75" t="n">
        <f aca="false">'[1]9'!Y$690</f>
        <v>0</v>
      </c>
      <c r="M10" s="75" t="n">
        <f aca="false">'[1]9'!AA$690</f>
        <v>0</v>
      </c>
      <c r="N10" s="60"/>
      <c r="O10" s="93"/>
    </row>
    <row r="11" s="13" customFormat="true" ht="12.75" hidden="false" customHeight="false" outlineLevel="0" collapsed="false">
      <c r="A11" s="20"/>
      <c r="B11" s="130" t="s">
        <v>73</v>
      </c>
      <c r="C11" s="126"/>
      <c r="D11" s="126"/>
      <c r="E11" s="75" t="n">
        <f aca="false">'[1]9'!C$691</f>
        <v>271</v>
      </c>
      <c r="F11" s="75" t="n">
        <f aca="false">'[1]9'!D$691</f>
        <v>607</v>
      </c>
      <c r="G11" s="75" t="n">
        <f aca="false">'[1]9'!E$691</f>
        <v>210</v>
      </c>
      <c r="H11" s="76" t="n">
        <f aca="false">'[1]9'!F$691</f>
        <v>502</v>
      </c>
      <c r="I11" s="75" t="n">
        <f aca="false">'[1]9'!G$691</f>
        <v>222</v>
      </c>
      <c r="J11" s="77" t="n">
        <f aca="false">'[1]9'!H$691</f>
        <v>222</v>
      </c>
      <c r="K11" s="75" t="n">
        <f aca="false">'[1]9'!P$691</f>
        <v>406</v>
      </c>
      <c r="L11" s="75" t="n">
        <f aca="false">'[1]9'!Y$691</f>
        <v>409</v>
      </c>
      <c r="M11" s="75" t="n">
        <f aca="false">'[1]9'!AA$691</f>
        <v>432</v>
      </c>
      <c r="N11" s="60"/>
      <c r="O11" s="93"/>
    </row>
    <row r="12" s="13" customFormat="true" ht="12.75" hidden="false" customHeight="false" outlineLevel="0" collapsed="false">
      <c r="A12" s="20"/>
      <c r="B12" s="130" t="s">
        <v>74</v>
      </c>
      <c r="C12" s="126"/>
      <c r="D12" s="126"/>
      <c r="E12" s="75" t="n">
        <f aca="false">'[1]9'!C$692</f>
        <v>4078</v>
      </c>
      <c r="F12" s="75" t="n">
        <f aca="false">'[1]9'!D$692</f>
        <v>2635</v>
      </c>
      <c r="G12" s="75" t="n">
        <f aca="false">'[1]9'!E$692</f>
        <v>4270</v>
      </c>
      <c r="H12" s="76" t="n">
        <f aca="false">'[1]9'!F$692</f>
        <v>4305</v>
      </c>
      <c r="I12" s="75" t="n">
        <f aca="false">'[1]9'!G$692</f>
        <v>6305</v>
      </c>
      <c r="J12" s="77" t="n">
        <f aca="false">'[1]9'!H$692</f>
        <v>6305</v>
      </c>
      <c r="K12" s="75" t="n">
        <f aca="false">'[1]9'!P$692</f>
        <v>3641</v>
      </c>
      <c r="L12" s="75" t="n">
        <f aca="false">'[1]9'!Y$692</f>
        <v>3846</v>
      </c>
      <c r="M12" s="75" t="n">
        <f aca="false">'[1]9'!AA$692</f>
        <v>4061</v>
      </c>
      <c r="N12" s="60"/>
      <c r="O12" s="93"/>
    </row>
    <row r="13" s="13" customFormat="true" ht="12.75" hidden="false" customHeight="false" outlineLevel="0" collapsed="false">
      <c r="A13" s="20"/>
      <c r="B13" s="130" t="s">
        <v>75</v>
      </c>
      <c r="C13" s="126"/>
      <c r="D13" s="126"/>
      <c r="E13" s="75" t="n">
        <f aca="false">'[1]9'!C$693</f>
        <v>0</v>
      </c>
      <c r="F13" s="75" t="n">
        <f aca="false">'[1]9'!D$693</f>
        <v>0</v>
      </c>
      <c r="G13" s="75" t="n">
        <f aca="false">'[1]9'!E$693</f>
        <v>0</v>
      </c>
      <c r="H13" s="76" t="n">
        <f aca="false">'[1]9'!F$693</f>
        <v>0</v>
      </c>
      <c r="I13" s="75" t="n">
        <f aca="false">'[1]9'!G$693</f>
        <v>0</v>
      </c>
      <c r="J13" s="77" t="n">
        <f aca="false">'[1]9'!H$693</f>
        <v>0</v>
      </c>
      <c r="K13" s="75" t="n">
        <f aca="false">'[1]9'!P$693</f>
        <v>0</v>
      </c>
      <c r="L13" s="75" t="n">
        <f aca="false">'[1]9'!Y$693</f>
        <v>0</v>
      </c>
      <c r="M13" s="75" t="n">
        <f aca="false">'[1]9'!AA$693</f>
        <v>0</v>
      </c>
      <c r="N13" s="60"/>
      <c r="O13" s="93"/>
    </row>
    <row r="14" s="13" customFormat="true" ht="12.75" hidden="false" customHeight="false" outlineLevel="0" collapsed="false">
      <c r="A14" s="20"/>
      <c r="B14" s="130" t="s">
        <v>76</v>
      </c>
      <c r="C14" s="126"/>
      <c r="D14" s="126"/>
      <c r="E14" s="75" t="n">
        <f aca="false">'[1]9'!C$694</f>
        <v>74</v>
      </c>
      <c r="F14" s="75" t="n">
        <f aca="false">'[1]9'!D$694</f>
        <v>482</v>
      </c>
      <c r="G14" s="75" t="n">
        <f aca="false">'[1]9'!E$694</f>
        <v>541</v>
      </c>
      <c r="H14" s="76" t="n">
        <f aca="false">'[1]9'!F$694</f>
        <v>742</v>
      </c>
      <c r="I14" s="75" t="n">
        <f aca="false">'[1]9'!G$694</f>
        <v>992</v>
      </c>
      <c r="J14" s="77" t="n">
        <f aca="false">'[1]9'!H$694</f>
        <v>1002</v>
      </c>
      <c r="K14" s="75" t="n">
        <f aca="false">'[1]9'!P$694</f>
        <v>748</v>
      </c>
      <c r="L14" s="75" t="n">
        <f aca="false">'[1]9'!Y$694</f>
        <v>895</v>
      </c>
      <c r="M14" s="75" t="n">
        <f aca="false">'[1]9'!AA$694</f>
        <v>945</v>
      </c>
      <c r="N14" s="60"/>
      <c r="O14" s="93"/>
    </row>
    <row r="15" s="13" customFormat="true" ht="12.75" hidden="false" customHeight="false" outlineLevel="0" collapsed="false">
      <c r="A15" s="20"/>
      <c r="B15" s="130" t="s">
        <v>77</v>
      </c>
      <c r="C15" s="126"/>
      <c r="D15" s="126"/>
      <c r="E15" s="75" t="n">
        <f aca="false">'[1]9'!C$695</f>
        <v>9100</v>
      </c>
      <c r="F15" s="75" t="n">
        <f aca="false">'[1]9'!D$695</f>
        <v>19974</v>
      </c>
      <c r="G15" s="75" t="n">
        <f aca="false">'[1]9'!E$695</f>
        <v>14622</v>
      </c>
      <c r="H15" s="76" t="n">
        <f aca="false">'[1]9'!F$695</f>
        <v>15528</v>
      </c>
      <c r="I15" s="75" t="n">
        <f aca="false">'[1]9'!G$695</f>
        <v>15155</v>
      </c>
      <c r="J15" s="77" t="n">
        <f aca="false">'[1]9'!H$695</f>
        <v>15155</v>
      </c>
      <c r="K15" s="75" t="n">
        <f aca="false">'[1]9'!P$695</f>
        <v>15356</v>
      </c>
      <c r="L15" s="75" t="n">
        <f aca="false">'[1]9'!Y$695</f>
        <v>15392</v>
      </c>
      <c r="M15" s="75" t="n">
        <f aca="false">'[1]9'!AA$695</f>
        <v>16254</v>
      </c>
      <c r="N15" s="60"/>
      <c r="O15" s="93"/>
    </row>
    <row r="16" s="13" customFormat="true" ht="12.75" hidden="false" customHeight="false" outlineLevel="0" collapsed="false">
      <c r="A16" s="20"/>
      <c r="B16" s="130" t="s">
        <v>78</v>
      </c>
      <c r="C16" s="126"/>
      <c r="D16" s="126"/>
      <c r="E16" s="75" t="n">
        <f aca="false">'[1]9'!C$696</f>
        <v>2798</v>
      </c>
      <c r="F16" s="75" t="n">
        <f aca="false">'[1]9'!D$696</f>
        <v>924</v>
      </c>
      <c r="G16" s="75" t="n">
        <f aca="false">'[1]9'!E$696</f>
        <v>1359</v>
      </c>
      <c r="H16" s="76" t="n">
        <f aca="false">'[1]9'!F$696</f>
        <v>1206</v>
      </c>
      <c r="I16" s="75" t="n">
        <f aca="false">'[1]9'!G$696</f>
        <v>2296</v>
      </c>
      <c r="J16" s="77" t="n">
        <f aca="false">'[1]9'!H$696</f>
        <v>2296</v>
      </c>
      <c r="K16" s="75" t="n">
        <f aca="false">'[1]9'!P$696</f>
        <v>1165</v>
      </c>
      <c r="L16" s="75" t="n">
        <f aca="false">'[1]9'!Y$696</f>
        <v>1232</v>
      </c>
      <c r="M16" s="75" t="n">
        <f aca="false">'[1]9'!AA$696</f>
        <v>1301</v>
      </c>
      <c r="N16" s="60"/>
      <c r="O16" s="93"/>
    </row>
    <row r="17" s="13" customFormat="true" ht="12.75" hidden="false" customHeight="false" outlineLevel="0" collapsed="false">
      <c r="A17" s="20"/>
      <c r="B17" s="130" t="s">
        <v>79</v>
      </c>
      <c r="C17" s="126"/>
      <c r="D17" s="126"/>
      <c r="E17" s="75" t="n">
        <f aca="false">'[1]9'!C$697</f>
        <v>39614</v>
      </c>
      <c r="F17" s="75" t="n">
        <f aca="false">'[1]9'!D$697</f>
        <v>27704</v>
      </c>
      <c r="G17" s="75" t="n">
        <f aca="false">'[1]9'!E$697</f>
        <v>13181</v>
      </c>
      <c r="H17" s="76" t="n">
        <f aca="false">'[1]9'!F$697</f>
        <v>30715</v>
      </c>
      <c r="I17" s="75" t="n">
        <f aca="false">'[1]9'!G$697</f>
        <v>20167</v>
      </c>
      <c r="J17" s="77" t="n">
        <f aca="false">'[1]9'!H$697</f>
        <v>20167</v>
      </c>
      <c r="K17" s="75" t="n">
        <f aca="false">'[1]9'!P$697</f>
        <v>19332</v>
      </c>
      <c r="L17" s="75" t="n">
        <f aca="false">'[1]9'!Y$697</f>
        <v>20063</v>
      </c>
      <c r="M17" s="75" t="n">
        <f aca="false">'[1]9'!AA$697</f>
        <v>21187</v>
      </c>
      <c r="N17" s="60"/>
      <c r="O17" s="93"/>
    </row>
    <row r="18" s="13" customFormat="true" ht="12.75" hidden="false" customHeight="false" outlineLevel="0" collapsed="false">
      <c r="A18" s="20"/>
      <c r="B18" s="130" t="s">
        <v>80</v>
      </c>
      <c r="C18" s="126"/>
      <c r="D18" s="126"/>
      <c r="E18" s="75" t="n">
        <f aca="false">'[1]9'!C$698</f>
        <v>0</v>
      </c>
      <c r="F18" s="75" t="n">
        <f aca="false">'[1]9'!D$698</f>
        <v>0</v>
      </c>
      <c r="G18" s="75" t="n">
        <f aca="false">'[1]9'!E$698</f>
        <v>0</v>
      </c>
      <c r="H18" s="76" t="n">
        <f aca="false">'[1]9'!F$698</f>
        <v>0</v>
      </c>
      <c r="I18" s="75" t="n">
        <f aca="false">'[1]9'!G$698</f>
        <v>0</v>
      </c>
      <c r="J18" s="77" t="n">
        <f aca="false">'[1]9'!H$698</f>
        <v>0</v>
      </c>
      <c r="K18" s="75" t="n">
        <f aca="false">'[1]9'!P$698</f>
        <v>0</v>
      </c>
      <c r="L18" s="75" t="n">
        <f aca="false">'[1]9'!Y$698</f>
        <v>0</v>
      </c>
      <c r="M18" s="75" t="n">
        <f aca="false">'[1]9'!AA$698</f>
        <v>0</v>
      </c>
      <c r="N18" s="60"/>
      <c r="O18" s="93"/>
    </row>
    <row r="19" s="13" customFormat="true" ht="12.75" hidden="false" customHeight="false" outlineLevel="0" collapsed="false">
      <c r="A19" s="20"/>
      <c r="B19" s="130" t="s">
        <v>81</v>
      </c>
      <c r="C19" s="126"/>
      <c r="D19" s="126"/>
      <c r="E19" s="75" t="n">
        <f aca="false">'[1]9'!C$699</f>
        <v>0</v>
      </c>
      <c r="F19" s="75" t="n">
        <f aca="false">'[1]9'!D$699</f>
        <v>0</v>
      </c>
      <c r="G19" s="75" t="n">
        <f aca="false">'[1]9'!E$699</f>
        <v>0</v>
      </c>
      <c r="H19" s="76" t="n">
        <f aca="false">'[1]9'!F$699</f>
        <v>0</v>
      </c>
      <c r="I19" s="75" t="n">
        <f aca="false">'[1]9'!G$699</f>
        <v>0</v>
      </c>
      <c r="J19" s="77" t="n">
        <f aca="false">'[1]9'!H$699</f>
        <v>0</v>
      </c>
      <c r="K19" s="75" t="n">
        <f aca="false">'[1]9'!P$699</f>
        <v>0</v>
      </c>
      <c r="L19" s="75" t="n">
        <f aca="false">'[1]9'!Y$699</f>
        <v>0</v>
      </c>
      <c r="M19" s="75" t="n">
        <f aca="false">'[1]9'!AA$699</f>
        <v>0</v>
      </c>
      <c r="N19" s="60"/>
      <c r="O19" s="93"/>
    </row>
    <row r="20" s="13" customFormat="true" ht="12.75" hidden="false" customHeight="false" outlineLevel="0" collapsed="false">
      <c r="A20" s="20"/>
      <c r="B20" s="130" t="s">
        <v>82</v>
      </c>
      <c r="C20" s="126"/>
      <c r="D20" s="126"/>
      <c r="E20" s="75" t="n">
        <f aca="false">'[1]9'!C$700</f>
        <v>0</v>
      </c>
      <c r="F20" s="75" t="n">
        <f aca="false">'[1]9'!D$700</f>
        <v>0</v>
      </c>
      <c r="G20" s="75" t="n">
        <f aca="false">'[1]9'!E$700</f>
        <v>0</v>
      </c>
      <c r="H20" s="76" t="n">
        <f aca="false">'[1]9'!F$700</f>
        <v>0</v>
      </c>
      <c r="I20" s="75" t="n">
        <f aca="false">'[1]9'!G$700</f>
        <v>0</v>
      </c>
      <c r="J20" s="77" t="n">
        <f aca="false">'[1]9'!H$700</f>
        <v>0</v>
      </c>
      <c r="K20" s="75" t="n">
        <f aca="false">'[1]9'!P$700</f>
        <v>0</v>
      </c>
      <c r="L20" s="75" t="n">
        <f aca="false">'[1]9'!Y$700</f>
        <v>0</v>
      </c>
      <c r="M20" s="75" t="n">
        <f aca="false">'[1]9'!AA$700</f>
        <v>0</v>
      </c>
      <c r="N20" s="60"/>
      <c r="O20" s="93"/>
    </row>
    <row r="21" s="13" customFormat="true" ht="12.75" hidden="false" customHeight="false" outlineLevel="0" collapsed="false">
      <c r="A21" s="20"/>
      <c r="B21" s="130" t="s">
        <v>83</v>
      </c>
      <c r="C21" s="126"/>
      <c r="D21" s="126"/>
      <c r="E21" s="75" t="n">
        <f aca="false">'[1]9'!C$701</f>
        <v>0</v>
      </c>
      <c r="F21" s="75" t="n">
        <f aca="false">'[1]9'!D$701</f>
        <v>2625</v>
      </c>
      <c r="G21" s="75" t="n">
        <f aca="false">'[1]9'!E$701</f>
        <v>0</v>
      </c>
      <c r="H21" s="76" t="n">
        <f aca="false">'[1]9'!F$701</f>
        <v>0</v>
      </c>
      <c r="I21" s="75" t="n">
        <f aca="false">'[1]9'!G$701</f>
        <v>0</v>
      </c>
      <c r="J21" s="77" t="n">
        <f aca="false">'[1]9'!H$701</f>
        <v>0</v>
      </c>
      <c r="K21" s="75" t="n">
        <f aca="false">'[1]9'!P$701</f>
        <v>0</v>
      </c>
      <c r="L21" s="75" t="n">
        <f aca="false">'[1]9'!Y$701</f>
        <v>0</v>
      </c>
      <c r="M21" s="75" t="n">
        <f aca="false">'[1]9'!AA$701</f>
        <v>0</v>
      </c>
      <c r="N21" s="60"/>
      <c r="O21" s="93"/>
    </row>
    <row r="22" s="13" customFormat="true" ht="12.75" hidden="false" customHeight="false" outlineLevel="0" collapsed="false">
      <c r="A22" s="20"/>
      <c r="B22" s="130" t="s">
        <v>84</v>
      </c>
      <c r="C22" s="126"/>
      <c r="D22" s="126"/>
      <c r="E22" s="75" t="n">
        <f aca="false">'[1]9'!C$702</f>
        <v>14</v>
      </c>
      <c r="F22" s="75" t="n">
        <f aca="false">'[1]9'!D$702</f>
        <v>8</v>
      </c>
      <c r="G22" s="75" t="n">
        <f aca="false">'[1]9'!E$702</f>
        <v>62</v>
      </c>
      <c r="H22" s="76" t="n">
        <f aca="false">'[1]9'!F$702</f>
        <v>196</v>
      </c>
      <c r="I22" s="75" t="n">
        <f aca="false">'[1]9'!G$702</f>
        <v>21</v>
      </c>
      <c r="J22" s="77" t="n">
        <f aca="false">'[1]9'!H$702</f>
        <v>26</v>
      </c>
      <c r="K22" s="75" t="n">
        <f aca="false">'[1]9'!P$702</f>
        <v>106</v>
      </c>
      <c r="L22" s="75" t="n">
        <f aca="false">'[1]9'!Y$702</f>
        <v>118</v>
      </c>
      <c r="M22" s="75" t="n">
        <f aca="false">'[1]9'!AA$702</f>
        <v>125</v>
      </c>
      <c r="N22" s="60"/>
      <c r="O22" s="93"/>
    </row>
    <row r="23" s="13" customFormat="true" ht="12.75" hidden="false" customHeight="false" outlineLevel="0" collapsed="false">
      <c r="A23" s="20"/>
      <c r="B23" s="130" t="s">
        <v>85</v>
      </c>
      <c r="C23" s="126"/>
      <c r="D23" s="126"/>
      <c r="E23" s="75" t="n">
        <f aca="false">'[1]9'!C$703</f>
        <v>0</v>
      </c>
      <c r="F23" s="75" t="n">
        <f aca="false">'[1]9'!D$703</f>
        <v>0</v>
      </c>
      <c r="G23" s="75" t="n">
        <f aca="false">'[1]9'!E$703</f>
        <v>0</v>
      </c>
      <c r="H23" s="76" t="n">
        <f aca="false">'[1]9'!F$703</f>
        <v>0</v>
      </c>
      <c r="I23" s="75" t="n">
        <f aca="false">'[1]9'!G$703</f>
        <v>0</v>
      </c>
      <c r="J23" s="77" t="n">
        <f aca="false">'[1]9'!H$703</f>
        <v>0</v>
      </c>
      <c r="K23" s="75" t="n">
        <f aca="false">'[1]9'!P$703</f>
        <v>0</v>
      </c>
      <c r="L23" s="75" t="n">
        <f aca="false">'[1]9'!Y$703</f>
        <v>0</v>
      </c>
      <c r="M23" s="75" t="n">
        <f aca="false">'[1]9'!AA$703</f>
        <v>0</v>
      </c>
      <c r="N23" s="60"/>
      <c r="O23" s="93"/>
    </row>
    <row r="24" s="13" customFormat="true" ht="12.75" hidden="false" customHeight="false" outlineLevel="0" collapsed="false">
      <c r="A24" s="20"/>
      <c r="B24" s="130" t="s">
        <v>86</v>
      </c>
      <c r="C24" s="126"/>
      <c r="D24" s="126"/>
      <c r="E24" s="75" t="n">
        <f aca="false">'[1]9'!C$704</f>
        <v>0</v>
      </c>
      <c r="F24" s="75" t="n">
        <f aca="false">'[1]9'!D$704</f>
        <v>0</v>
      </c>
      <c r="G24" s="75" t="n">
        <f aca="false">'[1]9'!E$704</f>
        <v>0</v>
      </c>
      <c r="H24" s="76" t="n">
        <f aca="false">'[1]9'!F$704</f>
        <v>0</v>
      </c>
      <c r="I24" s="75" t="n">
        <f aca="false">'[1]9'!G$704</f>
        <v>0</v>
      </c>
      <c r="J24" s="77" t="n">
        <f aca="false">'[1]9'!H$704</f>
        <v>0</v>
      </c>
      <c r="K24" s="75" t="n">
        <f aca="false">'[1]9'!P$704</f>
        <v>0</v>
      </c>
      <c r="L24" s="75" t="n">
        <f aca="false">'[1]9'!Y$704</f>
        <v>0</v>
      </c>
      <c r="M24" s="75" t="n">
        <f aca="false">'[1]9'!AA$704</f>
        <v>0</v>
      </c>
      <c r="N24" s="60"/>
      <c r="O24" s="93"/>
    </row>
    <row r="25" s="13" customFormat="true" ht="12.75" hidden="false" customHeight="false" outlineLevel="0" collapsed="false">
      <c r="A25" s="20"/>
      <c r="B25" s="130" t="s">
        <v>87</v>
      </c>
      <c r="C25" s="126"/>
      <c r="D25" s="126"/>
      <c r="E25" s="75" t="n">
        <f aca="false">'[1]9'!C$705</f>
        <v>0</v>
      </c>
      <c r="F25" s="75" t="n">
        <f aca="false">'[1]9'!D$705</f>
        <v>0</v>
      </c>
      <c r="G25" s="75" t="n">
        <f aca="false">'[1]9'!E$705</f>
        <v>0</v>
      </c>
      <c r="H25" s="76" t="n">
        <f aca="false">'[1]9'!F$705</f>
        <v>0</v>
      </c>
      <c r="I25" s="75" t="n">
        <f aca="false">'[1]9'!G$705</f>
        <v>0</v>
      </c>
      <c r="J25" s="77" t="n">
        <f aca="false">'[1]9'!H$705</f>
        <v>0</v>
      </c>
      <c r="K25" s="75" t="n">
        <f aca="false">'[1]9'!P$705</f>
        <v>0</v>
      </c>
      <c r="L25" s="75" t="n">
        <f aca="false">'[1]9'!Y$705</f>
        <v>0</v>
      </c>
      <c r="M25" s="75" t="n">
        <f aca="false">'[1]9'!AA$705</f>
        <v>0</v>
      </c>
      <c r="N25" s="60"/>
      <c r="O25" s="93"/>
    </row>
    <row r="26" s="13" customFormat="true" ht="12.75" hidden="false" customHeight="false" outlineLevel="0" collapsed="false">
      <c r="A26" s="20"/>
      <c r="B26" s="130" t="s">
        <v>88</v>
      </c>
      <c r="C26" s="126"/>
      <c r="D26" s="126"/>
      <c r="E26" s="75" t="n">
        <f aca="false">'[1]9'!C$706</f>
        <v>0</v>
      </c>
      <c r="F26" s="75" t="n">
        <f aca="false">'[1]9'!D$706</f>
        <v>0</v>
      </c>
      <c r="G26" s="75" t="n">
        <f aca="false">'[1]9'!E$706</f>
        <v>0</v>
      </c>
      <c r="H26" s="76" t="n">
        <f aca="false">'[1]9'!F$706</f>
        <v>0</v>
      </c>
      <c r="I26" s="75" t="n">
        <f aca="false">'[1]9'!G$706</f>
        <v>0</v>
      </c>
      <c r="J26" s="77" t="n">
        <f aca="false">'[1]9'!H$706</f>
        <v>0</v>
      </c>
      <c r="K26" s="75" t="n">
        <f aca="false">'[1]9'!P$706</f>
        <v>0</v>
      </c>
      <c r="L26" s="75" t="n">
        <f aca="false">'[1]9'!Y$706</f>
        <v>0</v>
      </c>
      <c r="M26" s="75" t="n">
        <f aca="false">'[1]9'!AA$706</f>
        <v>0</v>
      </c>
      <c r="N26" s="60"/>
      <c r="O26" s="93"/>
    </row>
    <row r="27" s="13" customFormat="true" ht="12.75" hidden="false" customHeight="false" outlineLevel="0" collapsed="false">
      <c r="A27" s="20"/>
      <c r="B27" s="130" t="s">
        <v>89</v>
      </c>
      <c r="C27" s="126"/>
      <c r="D27" s="126"/>
      <c r="E27" s="75" t="n">
        <f aca="false">'[1]9'!C$707</f>
        <v>0</v>
      </c>
      <c r="F27" s="75" t="n">
        <f aca="false">'[1]9'!D$707</f>
        <v>0</v>
      </c>
      <c r="G27" s="75" t="n">
        <f aca="false">'[1]9'!E$707</f>
        <v>0</v>
      </c>
      <c r="H27" s="76" t="n">
        <f aca="false">'[1]9'!F$707</f>
        <v>0</v>
      </c>
      <c r="I27" s="75" t="n">
        <f aca="false">'[1]9'!G$707</f>
        <v>0</v>
      </c>
      <c r="J27" s="77" t="n">
        <f aca="false">'[1]9'!H$707</f>
        <v>0</v>
      </c>
      <c r="K27" s="75" t="n">
        <f aca="false">'[1]9'!P$707</f>
        <v>0</v>
      </c>
      <c r="L27" s="75" t="n">
        <f aca="false">'[1]9'!Y$707</f>
        <v>0</v>
      </c>
      <c r="M27" s="75" t="n">
        <f aca="false">'[1]9'!AA$707</f>
        <v>0</v>
      </c>
      <c r="N27" s="60"/>
      <c r="O27" s="93"/>
    </row>
    <row r="28" s="13" customFormat="true" ht="12.75" hidden="false" customHeight="false" outlineLevel="0" collapsed="false">
      <c r="A28" s="20"/>
      <c r="B28" s="130" t="s">
        <v>90</v>
      </c>
      <c r="C28" s="126"/>
      <c r="D28" s="126"/>
      <c r="E28" s="75" t="n">
        <f aca="false">'[1]9'!C$708</f>
        <v>0</v>
      </c>
      <c r="F28" s="75" t="n">
        <f aca="false">'[1]9'!D$708</f>
        <v>0</v>
      </c>
      <c r="G28" s="75" t="n">
        <f aca="false">'[1]9'!E$708</f>
        <v>0</v>
      </c>
      <c r="H28" s="76" t="n">
        <f aca="false">'[1]9'!F$708</f>
        <v>0</v>
      </c>
      <c r="I28" s="75" t="n">
        <f aca="false">'[1]9'!G$708</f>
        <v>0</v>
      </c>
      <c r="J28" s="77" t="n">
        <f aca="false">'[1]9'!H$708</f>
        <v>0</v>
      </c>
      <c r="K28" s="75" t="n">
        <f aca="false">'[1]9'!P$708</f>
        <v>0</v>
      </c>
      <c r="L28" s="75" t="n">
        <f aca="false">'[1]9'!Y$708</f>
        <v>0</v>
      </c>
      <c r="M28" s="75" t="n">
        <f aca="false">'[1]9'!AA$708</f>
        <v>0</v>
      </c>
      <c r="N28" s="60"/>
      <c r="O28" s="93"/>
    </row>
    <row r="29" s="13" customFormat="true" ht="12.75" hidden="false" customHeight="false" outlineLevel="0" collapsed="false">
      <c r="A29" s="20"/>
      <c r="B29" s="130" t="s">
        <v>91</v>
      </c>
      <c r="C29" s="126"/>
      <c r="D29" s="126"/>
      <c r="E29" s="75" t="n">
        <f aca="false">'[1]9'!C$709</f>
        <v>0</v>
      </c>
      <c r="F29" s="75" t="n">
        <f aca="false">'[1]9'!D$709</f>
        <v>0</v>
      </c>
      <c r="G29" s="75" t="n">
        <f aca="false">'[1]9'!E$709</f>
        <v>0</v>
      </c>
      <c r="H29" s="76" t="n">
        <f aca="false">'[1]9'!F$709</f>
        <v>0</v>
      </c>
      <c r="I29" s="75" t="n">
        <f aca="false">'[1]9'!G$709</f>
        <v>0</v>
      </c>
      <c r="J29" s="77" t="n">
        <f aca="false">'[1]9'!H$709</f>
        <v>0</v>
      </c>
      <c r="K29" s="75" t="n">
        <f aca="false">'[1]9'!P$709</f>
        <v>0</v>
      </c>
      <c r="L29" s="75" t="n">
        <f aca="false">'[1]9'!Y$709</f>
        <v>0</v>
      </c>
      <c r="M29" s="75" t="n">
        <f aca="false">'[1]9'!AA$709</f>
        <v>0</v>
      </c>
      <c r="N29" s="60"/>
      <c r="O29" s="93"/>
    </row>
    <row r="30" s="13" customFormat="true" ht="12.75" hidden="false" customHeight="false" outlineLevel="0" collapsed="false">
      <c r="A30" s="20"/>
      <c r="B30" s="130" t="s">
        <v>92</v>
      </c>
      <c r="C30" s="126"/>
      <c r="D30" s="126"/>
      <c r="E30" s="75" t="n">
        <f aca="false">'[1]9'!C$710</f>
        <v>0</v>
      </c>
      <c r="F30" s="75" t="n">
        <f aca="false">'[1]9'!D$710</f>
        <v>0</v>
      </c>
      <c r="G30" s="75" t="n">
        <f aca="false">'[1]9'!E$710</f>
        <v>0</v>
      </c>
      <c r="H30" s="76" t="n">
        <f aca="false">'[1]9'!F$710</f>
        <v>0</v>
      </c>
      <c r="I30" s="75" t="n">
        <f aca="false">'[1]9'!G$710</f>
        <v>0</v>
      </c>
      <c r="J30" s="77" t="n">
        <f aca="false">'[1]9'!H$710</f>
        <v>0</v>
      </c>
      <c r="K30" s="75" t="n">
        <f aca="false">'[1]9'!P$710</f>
        <v>0</v>
      </c>
      <c r="L30" s="75" t="n">
        <f aca="false">'[1]9'!Y$710</f>
        <v>0</v>
      </c>
      <c r="M30" s="75" t="n">
        <f aca="false">'[1]9'!AA$710</f>
        <v>0</v>
      </c>
      <c r="N30" s="60"/>
      <c r="O30" s="93"/>
    </row>
    <row r="31" s="13" customFormat="true" ht="12.75" hidden="false" customHeight="false" outlineLevel="0" collapsed="false">
      <c r="A31" s="20"/>
      <c r="B31" s="130" t="s">
        <v>93</v>
      </c>
      <c r="C31" s="126"/>
      <c r="D31" s="126"/>
      <c r="E31" s="75" t="n">
        <f aca="false">'[1]9'!C$711</f>
        <v>0</v>
      </c>
      <c r="F31" s="75" t="n">
        <f aca="false">'[1]9'!D$711</f>
        <v>0</v>
      </c>
      <c r="G31" s="75" t="n">
        <f aca="false">'[1]9'!E$711</f>
        <v>0</v>
      </c>
      <c r="H31" s="76" t="n">
        <f aca="false">'[1]9'!F$711</f>
        <v>0</v>
      </c>
      <c r="I31" s="75" t="n">
        <f aca="false">'[1]9'!G$711</f>
        <v>0</v>
      </c>
      <c r="J31" s="77" t="n">
        <f aca="false">'[1]9'!H$711</f>
        <v>0</v>
      </c>
      <c r="K31" s="75" t="n">
        <f aca="false">'[1]9'!P$711</f>
        <v>0</v>
      </c>
      <c r="L31" s="75" t="n">
        <f aca="false">'[1]9'!Y$711</f>
        <v>0</v>
      </c>
      <c r="M31" s="75" t="n">
        <f aca="false">'[1]9'!AA$711</f>
        <v>0</v>
      </c>
      <c r="N31" s="60"/>
      <c r="O31" s="93"/>
    </row>
    <row r="32" s="13" customFormat="true" ht="12.75" hidden="false" customHeight="false" outlineLevel="0" collapsed="false">
      <c r="A32" s="20"/>
      <c r="B32" s="130" t="s">
        <v>94</v>
      </c>
      <c r="C32" s="126"/>
      <c r="D32" s="126"/>
      <c r="E32" s="75" t="n">
        <f aca="false">'[1]9'!C$712</f>
        <v>0</v>
      </c>
      <c r="F32" s="75" t="n">
        <f aca="false">'[1]9'!D$712</f>
        <v>0</v>
      </c>
      <c r="G32" s="75" t="n">
        <f aca="false">'[1]9'!E$712</f>
        <v>0</v>
      </c>
      <c r="H32" s="76" t="n">
        <f aca="false">'[1]9'!F$712</f>
        <v>0</v>
      </c>
      <c r="I32" s="75" t="n">
        <f aca="false">'[1]9'!G$712</f>
        <v>0</v>
      </c>
      <c r="J32" s="77" t="n">
        <f aca="false">'[1]9'!H$712</f>
        <v>0</v>
      </c>
      <c r="K32" s="75" t="n">
        <f aca="false">'[1]9'!P$712</f>
        <v>0</v>
      </c>
      <c r="L32" s="75" t="n">
        <f aca="false">'[1]9'!Y$712</f>
        <v>0</v>
      </c>
      <c r="M32" s="75" t="n">
        <f aca="false">'[1]9'!AA$712</f>
        <v>0</v>
      </c>
      <c r="N32" s="60"/>
      <c r="O32" s="93"/>
    </row>
    <row r="33" s="13" customFormat="true" ht="12.75" hidden="false" customHeight="false" outlineLevel="0" collapsed="false">
      <c r="A33" s="20"/>
      <c r="B33" s="130" t="s">
        <v>95</v>
      </c>
      <c r="C33" s="126"/>
      <c r="D33" s="126"/>
      <c r="E33" s="75" t="n">
        <f aca="false">'[1]9'!C$713</f>
        <v>0</v>
      </c>
      <c r="F33" s="75" t="n">
        <f aca="false">'[1]9'!D$713</f>
        <v>0</v>
      </c>
      <c r="G33" s="75" t="n">
        <f aca="false">'[1]9'!E$713</f>
        <v>0</v>
      </c>
      <c r="H33" s="76" t="n">
        <f aca="false">'[1]9'!F$713</f>
        <v>0</v>
      </c>
      <c r="I33" s="75" t="n">
        <f aca="false">'[1]9'!G$713</f>
        <v>0</v>
      </c>
      <c r="J33" s="77" t="n">
        <f aca="false">'[1]9'!H$713</f>
        <v>0</v>
      </c>
      <c r="K33" s="75" t="n">
        <f aca="false">'[1]9'!P$713</f>
        <v>0</v>
      </c>
      <c r="L33" s="75" t="n">
        <f aca="false">'[1]9'!Y$713</f>
        <v>0</v>
      </c>
      <c r="M33" s="75" t="n">
        <f aca="false">'[1]9'!AA$713</f>
        <v>0</v>
      </c>
      <c r="N33" s="60"/>
      <c r="O33" s="93"/>
    </row>
    <row r="34" s="13" customFormat="true" ht="12.75" hidden="false" customHeight="false" outlineLevel="0" collapsed="false">
      <c r="A34" s="20"/>
      <c r="B34" s="130" t="s">
        <v>96</v>
      </c>
      <c r="C34" s="126"/>
      <c r="D34" s="126"/>
      <c r="E34" s="75" t="n">
        <f aca="false">'[1]9'!C$714</f>
        <v>0</v>
      </c>
      <c r="F34" s="75" t="n">
        <f aca="false">'[1]9'!D$714</f>
        <v>0</v>
      </c>
      <c r="G34" s="75" t="n">
        <f aca="false">'[1]9'!E$714</f>
        <v>0</v>
      </c>
      <c r="H34" s="76" t="n">
        <f aca="false">'[1]9'!F$714</f>
        <v>0</v>
      </c>
      <c r="I34" s="75" t="n">
        <f aca="false">'[1]9'!G$714</f>
        <v>0</v>
      </c>
      <c r="J34" s="77" t="n">
        <f aca="false">'[1]9'!H$714</f>
        <v>0</v>
      </c>
      <c r="K34" s="75" t="n">
        <f aca="false">'[1]9'!P$714</f>
        <v>0</v>
      </c>
      <c r="L34" s="75" t="n">
        <f aca="false">'[1]9'!Y$714</f>
        <v>0</v>
      </c>
      <c r="M34" s="75" t="n">
        <f aca="false">'[1]9'!AA$714</f>
        <v>0</v>
      </c>
      <c r="N34" s="60"/>
      <c r="O34" s="93"/>
    </row>
    <row r="35" s="13" customFormat="true" ht="12.75" hidden="false" customHeight="false" outlineLevel="0" collapsed="false">
      <c r="A35" s="20"/>
      <c r="B35" s="130" t="s">
        <v>97</v>
      </c>
      <c r="C35" s="126"/>
      <c r="D35" s="126"/>
      <c r="E35" s="75" t="n">
        <f aca="false">'[1]9'!C$715</f>
        <v>0</v>
      </c>
      <c r="F35" s="75" t="n">
        <f aca="false">'[1]9'!D$715</f>
        <v>0</v>
      </c>
      <c r="G35" s="75" t="n">
        <f aca="false">'[1]9'!E$715</f>
        <v>0</v>
      </c>
      <c r="H35" s="76" t="n">
        <f aca="false">'[1]9'!F$715</f>
        <v>0</v>
      </c>
      <c r="I35" s="75" t="n">
        <f aca="false">'[1]9'!G$715</f>
        <v>0</v>
      </c>
      <c r="J35" s="77" t="n">
        <f aca="false">'[1]9'!H$715</f>
        <v>0</v>
      </c>
      <c r="K35" s="75" t="n">
        <f aca="false">'[1]9'!P$715</f>
        <v>0</v>
      </c>
      <c r="L35" s="75" t="n">
        <f aca="false">'[1]9'!Y$715</f>
        <v>0</v>
      </c>
      <c r="M35" s="75" t="n">
        <f aca="false">'[1]9'!AA$715</f>
        <v>0</v>
      </c>
      <c r="N35" s="60"/>
      <c r="O35" s="93"/>
    </row>
    <row r="36" s="13" customFormat="true" ht="12.75" hidden="false" customHeight="false" outlineLevel="0" collapsed="false">
      <c r="A36" s="20"/>
      <c r="B36" s="130" t="s">
        <v>98</v>
      </c>
      <c r="C36" s="126"/>
      <c r="D36" s="126"/>
      <c r="E36" s="75" t="n">
        <f aca="false">'[1]9'!C$716</f>
        <v>0</v>
      </c>
      <c r="F36" s="75" t="n">
        <f aca="false">'[1]9'!D$716</f>
        <v>0</v>
      </c>
      <c r="G36" s="75" t="n">
        <f aca="false">'[1]9'!E$716</f>
        <v>0</v>
      </c>
      <c r="H36" s="76" t="n">
        <f aca="false">'[1]9'!F$716</f>
        <v>0</v>
      </c>
      <c r="I36" s="75" t="n">
        <f aca="false">'[1]9'!G$716</f>
        <v>-52</v>
      </c>
      <c r="J36" s="77" t="n">
        <f aca="false">'[1]9'!H$716</f>
        <v>0</v>
      </c>
      <c r="K36" s="75" t="n">
        <f aca="false">'[1]9'!P$716</f>
        <v>0</v>
      </c>
      <c r="L36" s="75" t="n">
        <f aca="false">'[1]9'!Y$716</f>
        <v>0</v>
      </c>
      <c r="M36" s="75" t="n">
        <f aca="false">'[1]9'!AA$716</f>
        <v>0</v>
      </c>
      <c r="N36" s="60"/>
      <c r="O36" s="93"/>
    </row>
    <row r="37" s="13" customFormat="true" ht="12.75" hidden="false" customHeight="false" outlineLevel="0" collapsed="false">
      <c r="A37" s="20"/>
      <c r="B37" s="130" t="s">
        <v>99</v>
      </c>
      <c r="C37" s="126"/>
      <c r="D37" s="126"/>
      <c r="E37" s="75" t="n">
        <f aca="false">'[1]9'!C$717</f>
        <v>217</v>
      </c>
      <c r="F37" s="75" t="n">
        <f aca="false">'[1]9'!D$717</f>
        <v>272</v>
      </c>
      <c r="G37" s="75" t="n">
        <f aca="false">'[1]9'!E$717</f>
        <v>252</v>
      </c>
      <c r="H37" s="76" t="n">
        <f aca="false">'[1]9'!F$717</f>
        <v>176</v>
      </c>
      <c r="I37" s="75" t="n">
        <f aca="false">'[1]9'!G$717</f>
        <v>337</v>
      </c>
      <c r="J37" s="77" t="n">
        <f aca="false">'[1]9'!H$717</f>
        <v>285</v>
      </c>
      <c r="K37" s="75" t="n">
        <f aca="false">'[1]9'!P$717</f>
        <v>187</v>
      </c>
      <c r="L37" s="75" t="n">
        <f aca="false">'[1]9'!Y$717</f>
        <v>196</v>
      </c>
      <c r="M37" s="75" t="n">
        <f aca="false">'[1]9'!AA$717</f>
        <v>209</v>
      </c>
      <c r="N37" s="60"/>
      <c r="O37" s="93"/>
    </row>
    <row r="38" s="13" customFormat="true" ht="12.75" hidden="false" customHeight="false" outlineLevel="0" collapsed="false">
      <c r="A38" s="20"/>
      <c r="B38" s="130" t="s">
        <v>100</v>
      </c>
      <c r="C38" s="126"/>
      <c r="D38" s="126"/>
      <c r="E38" s="75" t="n">
        <f aca="false">'[1]9'!C$718</f>
        <v>1156</v>
      </c>
      <c r="F38" s="75" t="n">
        <f aca="false">'[1]9'!D$718</f>
        <v>1749</v>
      </c>
      <c r="G38" s="75" t="n">
        <f aca="false">'[1]9'!E$718</f>
        <v>2161</v>
      </c>
      <c r="H38" s="76" t="n">
        <f aca="false">'[1]9'!F$718</f>
        <v>2242</v>
      </c>
      <c r="I38" s="75" t="n">
        <f aca="false">'[1]9'!G$718</f>
        <v>3565</v>
      </c>
      <c r="J38" s="77" t="n">
        <f aca="false">'[1]9'!H$718</f>
        <v>3565</v>
      </c>
      <c r="K38" s="75" t="n">
        <f aca="false">'[1]9'!P$718</f>
        <v>2256</v>
      </c>
      <c r="L38" s="75" t="n">
        <f aca="false">'[1]9'!Y$718</f>
        <v>2312</v>
      </c>
      <c r="M38" s="75" t="n">
        <f aca="false">'[1]9'!AA$718</f>
        <v>2440</v>
      </c>
      <c r="N38" s="60"/>
      <c r="O38" s="93"/>
    </row>
    <row r="39" s="13" customFormat="true" ht="12.75" hidden="false" customHeight="false" outlineLevel="0" collapsed="false">
      <c r="A39" s="20"/>
      <c r="B39" s="130" t="s">
        <v>101</v>
      </c>
      <c r="C39" s="126"/>
      <c r="D39" s="126"/>
      <c r="E39" s="75" t="n">
        <f aca="false">'[1]9'!C$719</f>
        <v>3184</v>
      </c>
      <c r="F39" s="75" t="n">
        <f aca="false">'[1]9'!D$719</f>
        <v>3003</v>
      </c>
      <c r="G39" s="75" t="n">
        <f aca="false">'[1]9'!E$719</f>
        <v>3564</v>
      </c>
      <c r="H39" s="76" t="n">
        <f aca="false">'[1]9'!F$719</f>
        <v>4380</v>
      </c>
      <c r="I39" s="75" t="n">
        <f aca="false">'[1]9'!G$719</f>
        <v>4420</v>
      </c>
      <c r="J39" s="77" t="n">
        <f aca="false">'[1]9'!H$719</f>
        <v>4420</v>
      </c>
      <c r="K39" s="75" t="n">
        <f aca="false">'[1]9'!P$719</f>
        <v>4070</v>
      </c>
      <c r="L39" s="75" t="n">
        <f aca="false">'[1]9'!Y$719</f>
        <v>4335</v>
      </c>
      <c r="M39" s="75" t="n">
        <f aca="false">'[1]9'!AA$719</f>
        <v>4577</v>
      </c>
      <c r="N39" s="60"/>
      <c r="O39" s="93"/>
    </row>
    <row r="40" s="13" customFormat="true" ht="12.75" hidden="false" customHeight="false" outlineLevel="0" collapsed="false">
      <c r="A40" s="20"/>
      <c r="B40" s="130" t="s">
        <v>102</v>
      </c>
      <c r="C40" s="126"/>
      <c r="D40" s="126"/>
      <c r="E40" s="75" t="n">
        <f aca="false">'[1]9'!C$720</f>
        <v>333</v>
      </c>
      <c r="F40" s="75" t="n">
        <f aca="false">'[1]9'!D$720</f>
        <v>405</v>
      </c>
      <c r="G40" s="75" t="n">
        <f aca="false">'[1]9'!E$720</f>
        <v>422</v>
      </c>
      <c r="H40" s="76" t="n">
        <f aca="false">'[1]9'!F$720</f>
        <v>520</v>
      </c>
      <c r="I40" s="75" t="n">
        <f aca="false">'[1]9'!G$720</f>
        <v>640</v>
      </c>
      <c r="J40" s="77" t="n">
        <f aca="false">'[1]9'!H$720</f>
        <v>640</v>
      </c>
      <c r="K40" s="75" t="n">
        <f aca="false">'[1]9'!P$720</f>
        <v>549</v>
      </c>
      <c r="L40" s="75" t="n">
        <f aca="false">'[1]9'!Y$720</f>
        <v>581</v>
      </c>
      <c r="M40" s="75" t="n">
        <f aca="false">'[1]9'!AA$720</f>
        <v>614</v>
      </c>
      <c r="N40" s="60"/>
      <c r="O40" s="93"/>
    </row>
    <row r="41" s="13" customFormat="true" ht="12.75" hidden="false" customHeight="false" outlineLevel="0" collapsed="false">
      <c r="A41" s="20"/>
      <c r="B41" s="130" t="s">
        <v>103</v>
      </c>
      <c r="C41" s="126"/>
      <c r="D41" s="126"/>
      <c r="E41" s="75" t="n">
        <f aca="false">'[1]9'!C$721</f>
        <v>0</v>
      </c>
      <c r="F41" s="75" t="n">
        <f aca="false">'[1]9'!D$721</f>
        <v>0</v>
      </c>
      <c r="G41" s="75" t="n">
        <f aca="false">'[1]9'!E$721</f>
        <v>0</v>
      </c>
      <c r="H41" s="76" t="n">
        <f aca="false">'[1]9'!F$721</f>
        <v>0</v>
      </c>
      <c r="I41" s="75" t="n">
        <f aca="false">'[1]9'!G$721</f>
        <v>0</v>
      </c>
      <c r="J41" s="77" t="n">
        <f aca="false">'[1]9'!H$721</f>
        <v>0</v>
      </c>
      <c r="K41" s="75" t="n">
        <f aca="false">'[1]9'!P$721</f>
        <v>0</v>
      </c>
      <c r="L41" s="75" t="n">
        <f aca="false">'[1]9'!Y$721</f>
        <v>0</v>
      </c>
      <c r="M41" s="75" t="n">
        <f aca="false">'[1]9'!AA$721</f>
        <v>0</v>
      </c>
      <c r="N41" s="60"/>
      <c r="O41" s="93"/>
    </row>
    <row r="42" s="13" customFormat="true" ht="12.75" hidden="false" customHeight="false" outlineLevel="0" collapsed="false">
      <c r="A42" s="20"/>
      <c r="B42" s="130" t="s">
        <v>104</v>
      </c>
      <c r="C42" s="126"/>
      <c r="D42" s="126"/>
      <c r="E42" s="75" t="n">
        <f aca="false">'[1]9'!C$722</f>
        <v>1910</v>
      </c>
      <c r="F42" s="75" t="n">
        <f aca="false">'[1]9'!D$722</f>
        <v>1719</v>
      </c>
      <c r="G42" s="75" t="n">
        <f aca="false">'[1]9'!E$722</f>
        <v>2966</v>
      </c>
      <c r="H42" s="76" t="n">
        <f aca="false">'[1]9'!F$722</f>
        <v>3715</v>
      </c>
      <c r="I42" s="75" t="n">
        <f aca="false">'[1]9'!G$722</f>
        <v>2432</v>
      </c>
      <c r="J42" s="77" t="n">
        <f aca="false">'[1]9'!H$722</f>
        <v>2477</v>
      </c>
      <c r="K42" s="75" t="n">
        <f aca="false">'[1]9'!P$722</f>
        <v>2880</v>
      </c>
      <c r="L42" s="75" t="n">
        <f aca="false">'[1]9'!Y$722</f>
        <v>2911</v>
      </c>
      <c r="M42" s="75" t="n">
        <f aca="false">'[1]9'!AA$722</f>
        <v>3074</v>
      </c>
      <c r="N42" s="60"/>
      <c r="O42" s="93"/>
    </row>
    <row r="43" s="13" customFormat="true" ht="12.75" hidden="false" customHeight="false" outlineLevel="0" collapsed="false">
      <c r="A43" s="20"/>
      <c r="B43" s="130" t="s">
        <v>105</v>
      </c>
      <c r="C43" s="126"/>
      <c r="D43" s="126"/>
      <c r="E43" s="75" t="n">
        <f aca="false">'[1]9'!C$723</f>
        <v>10775</v>
      </c>
      <c r="F43" s="75" t="n">
        <f aca="false">'[1]9'!D$723</f>
        <v>14610</v>
      </c>
      <c r="G43" s="75" t="n">
        <f aca="false">'[1]9'!E$723</f>
        <v>1049</v>
      </c>
      <c r="H43" s="76" t="n">
        <f aca="false">'[1]9'!F$723</f>
        <v>5421</v>
      </c>
      <c r="I43" s="75" t="n">
        <f aca="false">'[1]9'!G$723</f>
        <v>821</v>
      </c>
      <c r="J43" s="77" t="n">
        <f aca="false">'[1]9'!H$723</f>
        <v>771</v>
      </c>
      <c r="K43" s="75" t="n">
        <f aca="false">'[1]9'!P$723</f>
        <v>4158</v>
      </c>
      <c r="L43" s="75" t="n">
        <f aca="false">'[1]9'!Y$723</f>
        <v>4694</v>
      </c>
      <c r="M43" s="75" t="n">
        <f aca="false">'[1]9'!AA$723</f>
        <v>4956</v>
      </c>
      <c r="N43" s="60"/>
      <c r="O43" s="93"/>
    </row>
    <row r="44" s="13" customFormat="true" ht="12.75" hidden="false" customHeight="false" outlineLevel="0" collapsed="false">
      <c r="A44" s="20"/>
      <c r="B44" s="130" t="s">
        <v>106</v>
      </c>
      <c r="C44" s="126"/>
      <c r="D44" s="126"/>
      <c r="E44" s="75" t="n">
        <f aca="false">'[1]9'!C$724</f>
        <v>186</v>
      </c>
      <c r="F44" s="75" t="n">
        <f aca="false">'[1]9'!D$724</f>
        <v>125</v>
      </c>
      <c r="G44" s="75" t="n">
        <f aca="false">'[1]9'!E$724</f>
        <v>239</v>
      </c>
      <c r="H44" s="76" t="n">
        <f aca="false">'[1]9'!F$724</f>
        <v>137</v>
      </c>
      <c r="I44" s="75" t="n">
        <f aca="false">'[1]9'!G$724</f>
        <v>169</v>
      </c>
      <c r="J44" s="77" t="n">
        <f aca="false">'[1]9'!H$724</f>
        <v>169</v>
      </c>
      <c r="K44" s="75" t="n">
        <f aca="false">'[1]9'!P$724</f>
        <v>144</v>
      </c>
      <c r="L44" s="75" t="n">
        <f aca="false">'[1]9'!Y$724</f>
        <v>152</v>
      </c>
      <c r="M44" s="75" t="n">
        <f aca="false">'[1]9'!AA$724</f>
        <v>160</v>
      </c>
      <c r="N44" s="60"/>
      <c r="O44" s="93"/>
    </row>
    <row r="45" s="13" customFormat="true" ht="12.75" hidden="false" customHeight="false" outlineLevel="0" collapsed="false">
      <c r="A45" s="20"/>
      <c r="B45" s="130" t="s">
        <v>107</v>
      </c>
      <c r="C45" s="126"/>
      <c r="D45" s="126"/>
      <c r="E45" s="75" t="n">
        <f aca="false">'[1]9'!C$725</f>
        <v>543</v>
      </c>
      <c r="F45" s="75" t="n">
        <f aca="false">'[1]9'!D$725</f>
        <v>1032</v>
      </c>
      <c r="G45" s="75" t="n">
        <f aca="false">'[1]9'!E$725</f>
        <v>1021</v>
      </c>
      <c r="H45" s="76" t="n">
        <f aca="false">'[1]9'!F$725</f>
        <v>932</v>
      </c>
      <c r="I45" s="75" t="n">
        <f aca="false">'[1]9'!G$725</f>
        <v>1219</v>
      </c>
      <c r="J45" s="77" t="n">
        <f aca="false">'[1]9'!H$725</f>
        <v>1209</v>
      </c>
      <c r="K45" s="75" t="n">
        <f aca="false">'[1]9'!P$725</f>
        <v>956</v>
      </c>
      <c r="L45" s="75" t="n">
        <f aca="false">'[1]9'!Y$725</f>
        <v>964</v>
      </c>
      <c r="M45" s="75" t="n">
        <f aca="false">'[1]9'!AA$725</f>
        <v>1019</v>
      </c>
      <c r="N45" s="60"/>
      <c r="O45" s="93"/>
    </row>
    <row r="46" s="13" customFormat="true" ht="12.75" hidden="false" customHeight="false" outlineLevel="0" collapsed="false">
      <c r="A46" s="20"/>
      <c r="B46" s="130" t="s">
        <v>108</v>
      </c>
      <c r="C46" s="126"/>
      <c r="D46" s="128"/>
      <c r="E46" s="80" t="n">
        <f aca="false">'[1]9'!C$726</f>
        <v>0</v>
      </c>
      <c r="F46" s="80" t="n">
        <f aca="false">'[1]9'!D$726</f>
        <v>0</v>
      </c>
      <c r="G46" s="80" t="n">
        <f aca="false">'[1]9'!E$726</f>
        <v>0</v>
      </c>
      <c r="H46" s="81" t="n">
        <f aca="false">'[1]9'!F$726</f>
        <v>0</v>
      </c>
      <c r="I46" s="80" t="n">
        <f aca="false">'[1]9'!G$726</f>
        <v>0</v>
      </c>
      <c r="J46" s="82" t="n">
        <f aca="false">'[1]9'!H$726</f>
        <v>0</v>
      </c>
      <c r="K46" s="80" t="n">
        <f aca="false">'[1]9'!P$726</f>
        <v>0</v>
      </c>
      <c r="L46" s="80" t="n">
        <f aca="false">'[1]9'!Y$726</f>
        <v>0</v>
      </c>
      <c r="M46" s="80" t="n">
        <f aca="false">'[1]9'!AA$726</f>
        <v>0</v>
      </c>
      <c r="N46" s="103"/>
      <c r="O46" s="93"/>
    </row>
    <row r="47" s="13" customFormat="true" ht="12.75" hidden="false" customHeight="false" outlineLevel="0" collapsed="false">
      <c r="A47" s="37"/>
      <c r="B47" s="55" t="s">
        <v>33</v>
      </c>
      <c r="C47" s="126"/>
      <c r="D47" s="129"/>
      <c r="E47" s="85" t="n">
        <f aca="false">SUM(E48:E49)</f>
        <v>2</v>
      </c>
      <c r="F47" s="85" t="n">
        <f aca="false">SUM(F48:F49)</f>
        <v>1</v>
      </c>
      <c r="G47" s="85" t="n">
        <f aca="false">SUM(G48:G49)</f>
        <v>1</v>
      </c>
      <c r="H47" s="86" t="n">
        <f aca="false">SUM(H48:H49)</f>
        <v>0</v>
      </c>
      <c r="I47" s="85" t="n">
        <f aca="false">SUM(I48:I49)</f>
        <v>0</v>
      </c>
      <c r="J47" s="87" t="n">
        <f aca="false">SUM(J48:J49)</f>
        <v>0</v>
      </c>
      <c r="K47" s="85" t="n">
        <f aca="false">SUM(K48:K49)</f>
        <v>0</v>
      </c>
      <c r="L47" s="85" t="n">
        <f aca="false">SUM(L48:L49)</f>
        <v>0</v>
      </c>
      <c r="M47" s="85" t="n">
        <f aca="false">SUM(M48:M49)</f>
        <v>0</v>
      </c>
      <c r="N47" s="58"/>
      <c r="O47" s="93"/>
    </row>
    <row r="48" s="13" customFormat="true" ht="12.75" hidden="false" customHeight="false" outlineLevel="0" collapsed="false">
      <c r="A48" s="37"/>
      <c r="B48" s="125" t="s">
        <v>64</v>
      </c>
      <c r="C48" s="126"/>
      <c r="D48" s="122"/>
      <c r="E48" s="70" t="n">
        <f aca="false">'[1]9'!C$728</f>
        <v>2</v>
      </c>
      <c r="F48" s="70" t="n">
        <f aca="false">'[1]9'!D$728</f>
        <v>1</v>
      </c>
      <c r="G48" s="70" t="n">
        <f aca="false">'[1]9'!E$728</f>
        <v>1</v>
      </c>
      <c r="H48" s="71" t="n">
        <f aca="false">'[1]9'!F$728</f>
        <v>0</v>
      </c>
      <c r="I48" s="70" t="n">
        <f aca="false">'[1]9'!G$728</f>
        <v>0</v>
      </c>
      <c r="J48" s="72" t="n">
        <f aca="false">'[1]9'!H$728</f>
        <v>0</v>
      </c>
      <c r="K48" s="70" t="n">
        <f aca="false">'[1]9'!P$728</f>
        <v>0</v>
      </c>
      <c r="L48" s="70" t="n">
        <f aca="false">'[1]9'!Y$728</f>
        <v>0</v>
      </c>
      <c r="M48" s="70" t="n">
        <f aca="false">'[1]9'!AA$728</f>
        <v>0</v>
      </c>
      <c r="N48" s="127"/>
      <c r="O48" s="93"/>
    </row>
    <row r="49" s="13" customFormat="true" ht="12.75" hidden="false" customHeight="false" outlineLevel="0" collapsed="false">
      <c r="A49" s="37"/>
      <c r="B49" s="125" t="s">
        <v>66</v>
      </c>
      <c r="C49" s="126"/>
      <c r="D49" s="128"/>
      <c r="E49" s="80" t="n">
        <f aca="false">'[1]9'!C$729</f>
        <v>0</v>
      </c>
      <c r="F49" s="80" t="n">
        <f aca="false">'[1]9'!D$729</f>
        <v>0</v>
      </c>
      <c r="G49" s="80" t="n">
        <f aca="false">'[1]9'!E$729</f>
        <v>0</v>
      </c>
      <c r="H49" s="81" t="n">
        <f aca="false">'[1]9'!F$729</f>
        <v>0</v>
      </c>
      <c r="I49" s="80" t="n">
        <f aca="false">'[1]9'!G$729</f>
        <v>0</v>
      </c>
      <c r="J49" s="82" t="n">
        <f aca="false">'[1]9'!H$729</f>
        <v>0</v>
      </c>
      <c r="K49" s="80" t="n">
        <f aca="false">'[1]9'!P$729</f>
        <v>0</v>
      </c>
      <c r="L49" s="80" t="n">
        <f aca="false">'[1]9'!Y$729</f>
        <v>0</v>
      </c>
      <c r="M49" s="80" t="n">
        <f aca="false">'[1]9'!AA$729</f>
        <v>0</v>
      </c>
      <c r="N49" s="103"/>
      <c r="O49" s="93"/>
    </row>
    <row r="50" s="13" customFormat="true" ht="5.1" hidden="false" customHeight="true" outlineLevel="0" collapsed="false">
      <c r="A50" s="37"/>
      <c r="B50" s="55"/>
      <c r="C50" s="128"/>
      <c r="D50" s="131"/>
      <c r="E50" s="101"/>
      <c r="F50" s="101"/>
      <c r="G50" s="101"/>
      <c r="H50" s="102"/>
      <c r="I50" s="101"/>
      <c r="J50" s="103"/>
      <c r="K50" s="101"/>
      <c r="L50" s="101"/>
      <c r="M50" s="101"/>
      <c r="N50" s="101"/>
      <c r="O50" s="100"/>
    </row>
    <row r="51" s="36" customFormat="true" ht="12.75" hidden="false" customHeight="false" outlineLevel="0" collapsed="false">
      <c r="A51" s="56"/>
      <c r="B51" s="57" t="s">
        <v>109</v>
      </c>
      <c r="C51" s="57"/>
      <c r="D51" s="132"/>
      <c r="E51" s="64" t="n">
        <f aca="false">E52+E59+E62+E63+E64+E72+E73</f>
        <v>39</v>
      </c>
      <c r="F51" s="64" t="n">
        <f aca="false">F52+F59+F62+F63+F64+F72+F73</f>
        <v>180</v>
      </c>
      <c r="G51" s="64" t="n">
        <f aca="false">G52+G59+G62+G63+G64+G72+G73</f>
        <v>224</v>
      </c>
      <c r="H51" s="65" t="n">
        <f aca="false">H52+H59+H62+H63+H64+H72+H73</f>
        <v>0</v>
      </c>
      <c r="I51" s="64" t="n">
        <f aca="false">I52+I59+I62+I63+I64+I72+I73</f>
        <v>196</v>
      </c>
      <c r="J51" s="66" t="n">
        <f aca="false">J52+J59+J62+J63+J64+J72+J73</f>
        <v>196</v>
      </c>
      <c r="K51" s="64" t="n">
        <f aca="false">K52+K59+K62+K63+K64+K72+K73</f>
        <v>77</v>
      </c>
      <c r="L51" s="64" t="n">
        <f aca="false">L52+L59+L62+L63+L64+L72+L73</f>
        <v>52</v>
      </c>
      <c r="M51" s="64" t="n">
        <f aca="false">M52+M59+M62+M63+M64+M72+M73</f>
        <v>293</v>
      </c>
      <c r="N51" s="121"/>
      <c r="O51" s="121"/>
      <c r="P51" s="121"/>
      <c r="Q51" s="121"/>
      <c r="R51" s="121"/>
    </row>
    <row r="52" s="13" customFormat="true" ht="12.75" hidden="false" customHeight="false" outlineLevel="0" collapsed="false">
      <c r="A52" s="37"/>
      <c r="B52" s="55" t="s">
        <v>35</v>
      </c>
      <c r="C52" s="122"/>
      <c r="D52" s="123"/>
      <c r="E52" s="70" t="n">
        <f aca="false">E53+E56</f>
        <v>0</v>
      </c>
      <c r="F52" s="70" t="n">
        <f aca="false">F53+F56</f>
        <v>0</v>
      </c>
      <c r="G52" s="70" t="n">
        <f aca="false">G53+G56</f>
        <v>0</v>
      </c>
      <c r="H52" s="71" t="n">
        <f aca="false">H53+H56</f>
        <v>0</v>
      </c>
      <c r="I52" s="70" t="n">
        <f aca="false">I53+I56</f>
        <v>0</v>
      </c>
      <c r="J52" s="72" t="n">
        <f aca="false">J53+J56</f>
        <v>0</v>
      </c>
      <c r="K52" s="70" t="n">
        <f aca="false">K53+K56</f>
        <v>0</v>
      </c>
      <c r="L52" s="70" t="n">
        <f aca="false">L53+L56</f>
        <v>0</v>
      </c>
      <c r="M52" s="70" t="n">
        <f aca="false">M53+M56</f>
        <v>0</v>
      </c>
      <c r="N52" s="124"/>
      <c r="O52" s="92"/>
    </row>
    <row r="53" s="13" customFormat="true" ht="12.75" hidden="false" customHeight="false" outlineLevel="0" collapsed="false">
      <c r="A53" s="37"/>
      <c r="B53" s="125" t="s">
        <v>110</v>
      </c>
      <c r="C53" s="126"/>
      <c r="D53" s="131"/>
      <c r="E53" s="80" t="n">
        <f aca="false">SUM(E54:E55)</f>
        <v>0</v>
      </c>
      <c r="F53" s="80" t="n">
        <f aca="false">SUM(F54:F55)</f>
        <v>0</v>
      </c>
      <c r="G53" s="80" t="n">
        <f aca="false">SUM(G54:G55)</f>
        <v>0</v>
      </c>
      <c r="H53" s="81" t="n">
        <f aca="false">SUM(H54:H55)</f>
        <v>0</v>
      </c>
      <c r="I53" s="80" t="n">
        <f aca="false">SUM(I54:I55)</f>
        <v>0</v>
      </c>
      <c r="J53" s="82" t="n">
        <f aca="false">SUM(J54:J55)</f>
        <v>0</v>
      </c>
      <c r="K53" s="80" t="n">
        <f aca="false">SUM(K54:K55)</f>
        <v>0</v>
      </c>
      <c r="L53" s="80" t="n">
        <f aca="false">SUM(L54:L55)</f>
        <v>0</v>
      </c>
      <c r="M53" s="80" t="n">
        <f aca="false">SUM(M54:M55)</f>
        <v>0</v>
      </c>
      <c r="N53" s="101"/>
      <c r="O53" s="93"/>
    </row>
    <row r="54" s="13" customFormat="true" ht="12.75" hidden="false" customHeight="false" outlineLevel="0" collapsed="false">
      <c r="A54" s="37"/>
      <c r="B54" s="133" t="s">
        <v>111</v>
      </c>
      <c r="C54" s="126"/>
      <c r="D54" s="122"/>
      <c r="E54" s="70" t="n">
        <f aca="false">'[1]9'!C$733</f>
        <v>0</v>
      </c>
      <c r="F54" s="70" t="n">
        <f aca="false">'[1]9'!D$733</f>
        <v>0</v>
      </c>
      <c r="G54" s="70" t="n">
        <f aca="false">'[1]9'!E$733</f>
        <v>0</v>
      </c>
      <c r="H54" s="71" t="n">
        <f aca="false">'[1]9'!F$733</f>
        <v>0</v>
      </c>
      <c r="I54" s="70" t="n">
        <f aca="false">'[1]9'!G$733</f>
        <v>0</v>
      </c>
      <c r="J54" s="72" t="n">
        <f aca="false">'[1]9'!H$733</f>
        <v>0</v>
      </c>
      <c r="K54" s="70" t="n">
        <f aca="false">'[1]9'!P$733</f>
        <v>0</v>
      </c>
      <c r="L54" s="70" t="n">
        <f aca="false">'[1]9'!Y$733</f>
        <v>0</v>
      </c>
      <c r="M54" s="70" t="n">
        <f aca="false">'[1]9'!AA$733</f>
        <v>0</v>
      </c>
      <c r="N54" s="127"/>
      <c r="O54" s="93"/>
    </row>
    <row r="55" s="13" customFormat="true" ht="12.75" hidden="false" customHeight="false" outlineLevel="0" collapsed="false">
      <c r="A55" s="37"/>
      <c r="B55" s="133" t="s">
        <v>112</v>
      </c>
      <c r="C55" s="126"/>
      <c r="D55" s="128"/>
      <c r="E55" s="80" t="n">
        <f aca="false">'[1]9'!C$734</f>
        <v>0</v>
      </c>
      <c r="F55" s="80" t="n">
        <f aca="false">'[1]9'!D$734</f>
        <v>0</v>
      </c>
      <c r="G55" s="80" t="n">
        <f aca="false">'[1]9'!E$734</f>
        <v>0</v>
      </c>
      <c r="H55" s="81" t="n">
        <f aca="false">'[1]9'!F$734</f>
        <v>0</v>
      </c>
      <c r="I55" s="80" t="n">
        <f aca="false">'[1]9'!G$734</f>
        <v>0</v>
      </c>
      <c r="J55" s="82" t="n">
        <f aca="false">'[1]9'!H$734</f>
        <v>0</v>
      </c>
      <c r="K55" s="80" t="n">
        <f aca="false">'[1]9'!P$734</f>
        <v>0</v>
      </c>
      <c r="L55" s="80" t="n">
        <f aca="false">'[1]9'!Y$734</f>
        <v>0</v>
      </c>
      <c r="M55" s="80" t="n">
        <f aca="false">'[1]9'!AA$734</f>
        <v>0</v>
      </c>
      <c r="N55" s="103"/>
      <c r="O55" s="93"/>
    </row>
    <row r="56" s="13" customFormat="true" ht="12.75" hidden="false" customHeight="false" outlineLevel="0" collapsed="false">
      <c r="A56" s="37"/>
      <c r="B56" s="125" t="s">
        <v>113</v>
      </c>
      <c r="C56" s="126"/>
      <c r="D56" s="123"/>
      <c r="E56" s="80" t="n">
        <f aca="false">SUM(E57:E58)</f>
        <v>0</v>
      </c>
      <c r="F56" s="80" t="n">
        <f aca="false">SUM(F57:F58)</f>
        <v>0</v>
      </c>
      <c r="G56" s="80" t="n">
        <f aca="false">SUM(G57:G58)</f>
        <v>0</v>
      </c>
      <c r="H56" s="81" t="n">
        <f aca="false">SUM(H57:H58)</f>
        <v>0</v>
      </c>
      <c r="I56" s="80" t="n">
        <f aca="false">SUM(I57:I58)</f>
        <v>0</v>
      </c>
      <c r="J56" s="82" t="n">
        <f aca="false">SUM(J57:J58)</f>
        <v>0</v>
      </c>
      <c r="K56" s="80" t="n">
        <f aca="false">SUM(K57:K58)</f>
        <v>0</v>
      </c>
      <c r="L56" s="80" t="n">
        <f aca="false">SUM(L57:L58)</f>
        <v>0</v>
      </c>
      <c r="M56" s="80" t="n">
        <f aca="false">SUM(M57:M58)</f>
        <v>0</v>
      </c>
      <c r="N56" s="124"/>
      <c r="O56" s="93"/>
    </row>
    <row r="57" s="13" customFormat="true" ht="12.75" hidden="false" customHeight="false" outlineLevel="0" collapsed="false">
      <c r="A57" s="37"/>
      <c r="B57" s="133" t="s">
        <v>113</v>
      </c>
      <c r="C57" s="126"/>
      <c r="D57" s="122"/>
      <c r="E57" s="70" t="n">
        <f aca="false">'[1]9'!C$736</f>
        <v>0</v>
      </c>
      <c r="F57" s="70" t="n">
        <f aca="false">'[1]9'!D$736</f>
        <v>0</v>
      </c>
      <c r="G57" s="70" t="n">
        <f aca="false">'[1]9'!E$736</f>
        <v>0</v>
      </c>
      <c r="H57" s="71" t="n">
        <f aca="false">'[1]9'!F$736</f>
        <v>0</v>
      </c>
      <c r="I57" s="70" t="n">
        <f aca="false">'[1]9'!G$736</f>
        <v>0</v>
      </c>
      <c r="J57" s="72" t="n">
        <f aca="false">'[1]9'!H$736</f>
        <v>0</v>
      </c>
      <c r="K57" s="70" t="n">
        <f aca="false">'[1]9'!P$736</f>
        <v>0</v>
      </c>
      <c r="L57" s="70" t="n">
        <f aca="false">'[1]9'!Y$736</f>
        <v>0</v>
      </c>
      <c r="M57" s="70" t="n">
        <f aca="false">'[1]9'!AA$736</f>
        <v>0</v>
      </c>
      <c r="N57" s="127"/>
      <c r="O57" s="93"/>
    </row>
    <row r="58" s="13" customFormat="true" ht="12.75" hidden="false" customHeight="false" outlineLevel="0" collapsed="false">
      <c r="A58" s="37"/>
      <c r="B58" s="133" t="s">
        <v>114</v>
      </c>
      <c r="C58" s="126"/>
      <c r="D58" s="128"/>
      <c r="E58" s="80" t="n">
        <f aca="false">'[1]9'!C$737</f>
        <v>0</v>
      </c>
      <c r="F58" s="80" t="n">
        <f aca="false">'[1]9'!D$737</f>
        <v>0</v>
      </c>
      <c r="G58" s="80" t="n">
        <f aca="false">'[1]9'!E$737</f>
        <v>0</v>
      </c>
      <c r="H58" s="81" t="n">
        <f aca="false">'[1]9'!F$737</f>
        <v>0</v>
      </c>
      <c r="I58" s="80" t="n">
        <f aca="false">'[1]9'!G$737</f>
        <v>0</v>
      </c>
      <c r="J58" s="82" t="n">
        <f aca="false">'[1]9'!H$737</f>
        <v>0</v>
      </c>
      <c r="K58" s="80" t="n">
        <f aca="false">'[1]9'!P$737</f>
        <v>0</v>
      </c>
      <c r="L58" s="80" t="n">
        <f aca="false">'[1]9'!Y$737</f>
        <v>0</v>
      </c>
      <c r="M58" s="80" t="n">
        <f aca="false">'[1]9'!AA$737</f>
        <v>0</v>
      </c>
      <c r="N58" s="103"/>
      <c r="O58" s="93"/>
    </row>
    <row r="59" s="13" customFormat="true" ht="12.75" hidden="false" customHeight="false" outlineLevel="0" collapsed="false">
      <c r="A59" s="37"/>
      <c r="B59" s="55" t="s">
        <v>36</v>
      </c>
      <c r="C59" s="126"/>
      <c r="D59" s="129"/>
      <c r="E59" s="85" t="n">
        <f aca="false">SUM(E60:E61)</f>
        <v>0</v>
      </c>
      <c r="F59" s="85" t="n">
        <f aca="false">SUM(F60:F61)</f>
        <v>0</v>
      </c>
      <c r="G59" s="85" t="n">
        <f aca="false">SUM(G60:G61)</f>
        <v>0</v>
      </c>
      <c r="H59" s="86" t="n">
        <f aca="false">SUM(H60:H61)</f>
        <v>0</v>
      </c>
      <c r="I59" s="85" t="n">
        <f aca="false">SUM(I60:I61)</f>
        <v>0</v>
      </c>
      <c r="J59" s="87" t="n">
        <f aca="false">SUM(J60:J61)</f>
        <v>0</v>
      </c>
      <c r="K59" s="85" t="n">
        <f aca="false">SUM(K60:K61)</f>
        <v>0</v>
      </c>
      <c r="L59" s="85" t="n">
        <f aca="false">SUM(L60:L61)</f>
        <v>0</v>
      </c>
      <c r="M59" s="85" t="n">
        <f aca="false">SUM(M60:M61)</f>
        <v>0</v>
      </c>
      <c r="N59" s="58"/>
      <c r="O59" s="93"/>
    </row>
    <row r="60" s="13" customFormat="true" ht="12.75" hidden="false" customHeight="false" outlineLevel="0" collapsed="false">
      <c r="A60" s="37"/>
      <c r="B60" s="125" t="s">
        <v>115</v>
      </c>
      <c r="C60" s="126"/>
      <c r="D60" s="122"/>
      <c r="E60" s="70" t="n">
        <f aca="false">'[1]9'!C$739</f>
        <v>0</v>
      </c>
      <c r="F60" s="70" t="n">
        <f aca="false">'[1]9'!D$739</f>
        <v>0</v>
      </c>
      <c r="G60" s="70" t="n">
        <f aca="false">'[1]9'!E$739</f>
        <v>0</v>
      </c>
      <c r="H60" s="71" t="n">
        <f aca="false">'[1]9'!F$739</f>
        <v>0</v>
      </c>
      <c r="I60" s="70" t="n">
        <f aca="false">'[1]9'!G$739</f>
        <v>0</v>
      </c>
      <c r="J60" s="72" t="n">
        <f aca="false">'[1]9'!H$739</f>
        <v>0</v>
      </c>
      <c r="K60" s="70" t="n">
        <f aca="false">'[1]9'!P$739</f>
        <v>0</v>
      </c>
      <c r="L60" s="70" t="n">
        <f aca="false">'[1]9'!Y$739</f>
        <v>0</v>
      </c>
      <c r="M60" s="70" t="n">
        <f aca="false">'[1]9'!AA$739</f>
        <v>0</v>
      </c>
      <c r="N60" s="127"/>
      <c r="O60" s="93"/>
    </row>
    <row r="61" s="13" customFormat="true" ht="12.75" hidden="false" customHeight="false" outlineLevel="0" collapsed="false">
      <c r="A61" s="37"/>
      <c r="B61" s="125" t="s">
        <v>116</v>
      </c>
      <c r="C61" s="126"/>
      <c r="D61" s="128"/>
      <c r="E61" s="80" t="n">
        <f aca="false">'[1]9'!C$740</f>
        <v>0</v>
      </c>
      <c r="F61" s="80" t="n">
        <f aca="false">'[1]9'!D$740</f>
        <v>0</v>
      </c>
      <c r="G61" s="80" t="n">
        <f aca="false">'[1]9'!E$740</f>
        <v>0</v>
      </c>
      <c r="H61" s="81" t="n">
        <f aca="false">'[1]9'!F$740</f>
        <v>0</v>
      </c>
      <c r="I61" s="80" t="n">
        <f aca="false">'[1]9'!G$740</f>
        <v>0</v>
      </c>
      <c r="J61" s="82" t="n">
        <f aca="false">'[1]9'!H$740</f>
        <v>0</v>
      </c>
      <c r="K61" s="80" t="n">
        <f aca="false">'[1]9'!P$740</f>
        <v>0</v>
      </c>
      <c r="L61" s="80" t="n">
        <f aca="false">'[1]9'!Y$740</f>
        <v>0</v>
      </c>
      <c r="M61" s="80" t="n">
        <f aca="false">'[1]9'!AA$740</f>
        <v>0</v>
      </c>
      <c r="N61" s="103"/>
      <c r="O61" s="93"/>
    </row>
    <row r="62" s="13" customFormat="true" ht="12.75" hidden="false" customHeight="false" outlineLevel="0" collapsed="false">
      <c r="A62" s="37"/>
      <c r="B62" s="55" t="s">
        <v>37</v>
      </c>
      <c r="C62" s="126"/>
      <c r="D62" s="129"/>
      <c r="E62" s="75" t="n">
        <f aca="false">'[1]9'!C$741</f>
        <v>0</v>
      </c>
      <c r="F62" s="75" t="n">
        <f aca="false">'[1]9'!D$741</f>
        <v>0</v>
      </c>
      <c r="G62" s="75" t="n">
        <f aca="false">'[1]9'!E$741</f>
        <v>0</v>
      </c>
      <c r="H62" s="76" t="n">
        <f aca="false">'[1]9'!F$741</f>
        <v>0</v>
      </c>
      <c r="I62" s="75" t="n">
        <f aca="false">'[1]9'!G$741</f>
        <v>0</v>
      </c>
      <c r="J62" s="77" t="n">
        <f aca="false">'[1]9'!H$741</f>
        <v>0</v>
      </c>
      <c r="K62" s="75" t="n">
        <f aca="false">'[1]9'!P$741</f>
        <v>0</v>
      </c>
      <c r="L62" s="75" t="n">
        <f aca="false">'[1]9'!Y$741</f>
        <v>0</v>
      </c>
      <c r="M62" s="75" t="n">
        <f aca="false">'[1]9'!AA$741</f>
        <v>0</v>
      </c>
      <c r="N62" s="58"/>
      <c r="O62" s="93"/>
    </row>
    <row r="63" s="36" customFormat="true" ht="12.75" hidden="false" customHeight="false" outlineLevel="0" collapsed="false">
      <c r="A63" s="56"/>
      <c r="B63" s="55" t="s">
        <v>38</v>
      </c>
      <c r="C63" s="134"/>
      <c r="D63" s="132"/>
      <c r="E63" s="75" t="n">
        <f aca="false">'[1]9'!C$742</f>
        <v>0</v>
      </c>
      <c r="F63" s="75" t="n">
        <f aca="false">'[1]9'!D$742</f>
        <v>0</v>
      </c>
      <c r="G63" s="75" t="n">
        <f aca="false">'[1]9'!E$742</f>
        <v>0</v>
      </c>
      <c r="H63" s="76" t="n">
        <f aca="false">'[1]9'!F$742</f>
        <v>0</v>
      </c>
      <c r="I63" s="75" t="n">
        <f aca="false">'[1]9'!G$742</f>
        <v>0</v>
      </c>
      <c r="J63" s="77" t="n">
        <f aca="false">'[1]9'!H$742</f>
        <v>0</v>
      </c>
      <c r="K63" s="75" t="n">
        <f aca="false">'[1]9'!P$742</f>
        <v>0</v>
      </c>
      <c r="L63" s="75" t="n">
        <f aca="false">'[1]9'!Y$742</f>
        <v>0</v>
      </c>
      <c r="M63" s="75" t="n">
        <f aca="false">'[1]9'!AA$742</f>
        <v>0</v>
      </c>
      <c r="N63" s="9"/>
      <c r="O63" s="110"/>
    </row>
    <row r="64" s="13" customFormat="true" ht="12.75" hidden="false" customHeight="false" outlineLevel="0" collapsed="false">
      <c r="A64" s="20"/>
      <c r="B64" s="55" t="s">
        <v>39</v>
      </c>
      <c r="C64" s="126"/>
      <c r="D64" s="129"/>
      <c r="E64" s="80" t="n">
        <f aca="false">E65+E68</f>
        <v>0</v>
      </c>
      <c r="F64" s="80" t="n">
        <f aca="false">F65+F68</f>
        <v>0</v>
      </c>
      <c r="G64" s="80" t="n">
        <f aca="false">G65+G68</f>
        <v>0</v>
      </c>
      <c r="H64" s="81" t="n">
        <f aca="false">H65+H68</f>
        <v>0</v>
      </c>
      <c r="I64" s="80" t="n">
        <f aca="false">I65+I68</f>
        <v>0</v>
      </c>
      <c r="J64" s="82" t="n">
        <f aca="false">J65+J68</f>
        <v>0</v>
      </c>
      <c r="K64" s="80" t="n">
        <f aca="false">K65+K68</f>
        <v>0</v>
      </c>
      <c r="L64" s="80" t="n">
        <f aca="false">L65+L68</f>
        <v>0</v>
      </c>
      <c r="M64" s="80" t="n">
        <f aca="false">M65+M68</f>
        <v>0</v>
      </c>
      <c r="N64" s="58"/>
      <c r="O64" s="93"/>
    </row>
    <row r="65" s="13" customFormat="true" ht="12.75" hidden="false" customHeight="false" outlineLevel="0" collapsed="false">
      <c r="A65" s="20"/>
      <c r="B65" s="125" t="s">
        <v>117</v>
      </c>
      <c r="C65" s="126"/>
      <c r="D65" s="122"/>
      <c r="E65" s="85" t="n">
        <f aca="false">SUM(E66:E67)</f>
        <v>0</v>
      </c>
      <c r="F65" s="85" t="n">
        <f aca="false">SUM(F66:F67)</f>
        <v>0</v>
      </c>
      <c r="G65" s="85" t="n">
        <f aca="false">SUM(G66:G67)</f>
        <v>0</v>
      </c>
      <c r="H65" s="86" t="n">
        <f aca="false">SUM(H66:H67)</f>
        <v>0</v>
      </c>
      <c r="I65" s="85" t="n">
        <f aca="false">SUM(I66:I67)</f>
        <v>0</v>
      </c>
      <c r="J65" s="87" t="n">
        <f aca="false">SUM(J66:J67)</f>
        <v>0</v>
      </c>
      <c r="K65" s="85" t="n">
        <f aca="false">SUM(K66:K67)</f>
        <v>0</v>
      </c>
      <c r="L65" s="85" t="n">
        <f aca="false">SUM(L66:L67)</f>
        <v>0</v>
      </c>
      <c r="M65" s="85" t="n">
        <f aca="false">SUM(M66:M67)</f>
        <v>0</v>
      </c>
      <c r="N65" s="127"/>
      <c r="O65" s="93"/>
    </row>
    <row r="66" s="13" customFormat="true" ht="12.75" hidden="false" customHeight="false" outlineLevel="0" collapsed="false">
      <c r="A66" s="20"/>
      <c r="B66" s="133" t="s">
        <v>118</v>
      </c>
      <c r="C66" s="126"/>
      <c r="D66" s="126"/>
      <c r="E66" s="71" t="n">
        <f aca="false">'[1]9'!C$745</f>
        <v>0</v>
      </c>
      <c r="F66" s="70" t="n">
        <f aca="false">'[1]9'!D$745</f>
        <v>0</v>
      </c>
      <c r="G66" s="70" t="n">
        <f aca="false">'[1]9'!E$745</f>
        <v>0</v>
      </c>
      <c r="H66" s="71" t="n">
        <f aca="false">'[1]9'!F$745</f>
        <v>0</v>
      </c>
      <c r="I66" s="70" t="n">
        <f aca="false">'[1]9'!G$745</f>
        <v>0</v>
      </c>
      <c r="J66" s="72" t="n">
        <f aca="false">'[1]9'!H$745</f>
        <v>0</v>
      </c>
      <c r="K66" s="70" t="n">
        <f aca="false">'[1]9'!P$745</f>
        <v>0</v>
      </c>
      <c r="L66" s="70" t="n">
        <f aca="false">'[1]9'!Y$745</f>
        <v>0</v>
      </c>
      <c r="M66" s="72" t="n">
        <f aca="false">'[1]9'!AA$745</f>
        <v>0</v>
      </c>
      <c r="N66" s="60"/>
      <c r="O66" s="93"/>
    </row>
    <row r="67" s="13" customFormat="true" ht="12.75" hidden="false" customHeight="false" outlineLevel="0" collapsed="false">
      <c r="A67" s="20"/>
      <c r="B67" s="133" t="s">
        <v>119</v>
      </c>
      <c r="C67" s="126"/>
      <c r="D67" s="126"/>
      <c r="E67" s="81" t="n">
        <f aca="false">'[1]9'!C$746</f>
        <v>0</v>
      </c>
      <c r="F67" s="80" t="n">
        <f aca="false">'[1]9'!D$746</f>
        <v>0</v>
      </c>
      <c r="G67" s="80" t="n">
        <f aca="false">'[1]9'!E$746</f>
        <v>0</v>
      </c>
      <c r="H67" s="81" t="n">
        <f aca="false">'[1]9'!F$746</f>
        <v>0</v>
      </c>
      <c r="I67" s="80" t="n">
        <f aca="false">'[1]9'!G$746</f>
        <v>0</v>
      </c>
      <c r="J67" s="82" t="n">
        <f aca="false">'[1]9'!H$746</f>
        <v>0</v>
      </c>
      <c r="K67" s="80" t="n">
        <f aca="false">'[1]9'!P$746</f>
        <v>0</v>
      </c>
      <c r="L67" s="80" t="n">
        <f aca="false">'[1]9'!Y$746</f>
        <v>0</v>
      </c>
      <c r="M67" s="82" t="n">
        <f aca="false">'[1]9'!AA$746</f>
        <v>0</v>
      </c>
      <c r="N67" s="60"/>
      <c r="O67" s="93"/>
    </row>
    <row r="68" s="13" customFormat="true" ht="12.75" hidden="false" customHeight="false" outlineLevel="0" collapsed="false">
      <c r="A68" s="20"/>
      <c r="B68" s="125" t="s">
        <v>120</v>
      </c>
      <c r="C68" s="126"/>
      <c r="D68" s="126"/>
      <c r="E68" s="75" t="n">
        <f aca="false">SUM(E69:E70)</f>
        <v>0</v>
      </c>
      <c r="F68" s="75" t="n">
        <f aca="false">SUM(F69:F70)</f>
        <v>0</v>
      </c>
      <c r="G68" s="75" t="n">
        <f aca="false">SUM(G69:G70)</f>
        <v>0</v>
      </c>
      <c r="H68" s="76" t="n">
        <f aca="false">SUM(H69:H70)</f>
        <v>0</v>
      </c>
      <c r="I68" s="75" t="n">
        <f aca="false">SUM(I69:I70)</f>
        <v>0</v>
      </c>
      <c r="J68" s="77" t="n">
        <f aca="false">SUM(J69:J70)</f>
        <v>0</v>
      </c>
      <c r="K68" s="75" t="n">
        <f aca="false">SUM(K69:K70)</f>
        <v>0</v>
      </c>
      <c r="L68" s="75" t="n">
        <f aca="false">SUM(L69:L70)</f>
        <v>0</v>
      </c>
      <c r="M68" s="75" t="n">
        <f aca="false">SUM(M69:M70)</f>
        <v>0</v>
      </c>
      <c r="N68" s="60"/>
      <c r="O68" s="93"/>
    </row>
    <row r="69" s="13" customFormat="true" ht="12.75" hidden="false" customHeight="false" outlineLevel="0" collapsed="false">
      <c r="A69" s="20"/>
      <c r="B69" s="133" t="s">
        <v>118</v>
      </c>
      <c r="C69" s="126"/>
      <c r="D69" s="126"/>
      <c r="E69" s="71" t="n">
        <f aca="false">'[1]9'!C$748</f>
        <v>0</v>
      </c>
      <c r="F69" s="70" t="n">
        <f aca="false">'[1]9'!D$748</f>
        <v>0</v>
      </c>
      <c r="G69" s="70" t="n">
        <f aca="false">'[1]9'!E$748</f>
        <v>0</v>
      </c>
      <c r="H69" s="71" t="n">
        <f aca="false">'[1]9'!F$748</f>
        <v>0</v>
      </c>
      <c r="I69" s="70" t="n">
        <f aca="false">'[1]9'!G$748</f>
        <v>0</v>
      </c>
      <c r="J69" s="72" t="n">
        <f aca="false">'[1]9'!H$748</f>
        <v>0</v>
      </c>
      <c r="K69" s="70" t="n">
        <f aca="false">'[1]9'!P$748</f>
        <v>0</v>
      </c>
      <c r="L69" s="70" t="n">
        <f aca="false">'[1]9'!Y$748</f>
        <v>0</v>
      </c>
      <c r="M69" s="72" t="n">
        <f aca="false">'[1]9'!AA$748</f>
        <v>0</v>
      </c>
      <c r="N69" s="60"/>
      <c r="O69" s="93"/>
    </row>
    <row r="70" s="13" customFormat="true" ht="12.75" hidden="false" customHeight="false" outlineLevel="0" collapsed="false">
      <c r="A70" s="20"/>
      <c r="B70" s="133" t="s">
        <v>119</v>
      </c>
      <c r="C70" s="126"/>
      <c r="D70" s="126"/>
      <c r="E70" s="81" t="n">
        <f aca="false">'[1]9'!C$749</f>
        <v>0</v>
      </c>
      <c r="F70" s="80" t="n">
        <f aca="false">'[1]9'!D$749</f>
        <v>0</v>
      </c>
      <c r="G70" s="80" t="n">
        <f aca="false">'[1]9'!E$749</f>
        <v>0</v>
      </c>
      <c r="H70" s="81" t="n">
        <f aca="false">'[1]9'!F$749</f>
        <v>0</v>
      </c>
      <c r="I70" s="80" t="n">
        <f aca="false">'[1]9'!G$749</f>
        <v>0</v>
      </c>
      <c r="J70" s="82" t="n">
        <f aca="false">'[1]9'!H$749</f>
        <v>0</v>
      </c>
      <c r="K70" s="80" t="n">
        <f aca="false">'[1]9'!P$749</f>
        <v>0</v>
      </c>
      <c r="L70" s="80" t="n">
        <f aca="false">'[1]9'!Y$749</f>
        <v>0</v>
      </c>
      <c r="M70" s="82" t="n">
        <f aca="false">'[1]9'!AA$749</f>
        <v>0</v>
      </c>
      <c r="N70" s="60"/>
      <c r="O70" s="93"/>
    </row>
    <row r="71" s="13" customFormat="true" ht="5.1" hidden="false" customHeight="true" outlineLevel="0" collapsed="false">
      <c r="A71" s="20"/>
      <c r="B71" s="133"/>
      <c r="C71" s="126"/>
      <c r="D71" s="128"/>
      <c r="E71" s="101"/>
      <c r="F71" s="101"/>
      <c r="G71" s="101"/>
      <c r="H71" s="102"/>
      <c r="I71" s="101"/>
      <c r="J71" s="103"/>
      <c r="K71" s="101"/>
      <c r="L71" s="101"/>
      <c r="M71" s="101"/>
      <c r="N71" s="103"/>
      <c r="O71" s="93"/>
    </row>
    <row r="72" s="13" customFormat="true" ht="12.75" hidden="false" customHeight="false" outlineLevel="0" collapsed="false">
      <c r="A72" s="37"/>
      <c r="B72" s="55" t="s">
        <v>40</v>
      </c>
      <c r="C72" s="126"/>
      <c r="D72" s="129"/>
      <c r="E72" s="75" t="n">
        <f aca="false">'[1]9'!C$750</f>
        <v>0</v>
      </c>
      <c r="F72" s="75" t="n">
        <f aca="false">'[1]9'!D$750</f>
        <v>0</v>
      </c>
      <c r="G72" s="75" t="n">
        <f aca="false">'[1]9'!E$750</f>
        <v>0</v>
      </c>
      <c r="H72" s="76" t="n">
        <f aca="false">'[1]9'!F$750</f>
        <v>0</v>
      </c>
      <c r="I72" s="75" t="n">
        <f aca="false">'[1]9'!G$750</f>
        <v>0</v>
      </c>
      <c r="J72" s="77" t="n">
        <f aca="false">'[1]9'!H$750</f>
        <v>0</v>
      </c>
      <c r="K72" s="75" t="n">
        <f aca="false">'[1]9'!P$750</f>
        <v>0</v>
      </c>
      <c r="L72" s="75" t="n">
        <f aca="false">'[1]9'!Y$750</f>
        <v>0</v>
      </c>
      <c r="M72" s="75" t="n">
        <f aca="false">'[1]9'!AA$750</f>
        <v>0</v>
      </c>
      <c r="N72" s="58"/>
      <c r="O72" s="93"/>
    </row>
    <row r="73" s="13" customFormat="true" ht="12.75" hidden="false" customHeight="false" outlineLevel="0" collapsed="false">
      <c r="A73" s="37"/>
      <c r="B73" s="55" t="s">
        <v>41</v>
      </c>
      <c r="C73" s="126"/>
      <c r="D73" s="129"/>
      <c r="E73" s="75" t="n">
        <f aca="false">SUM(E74:E75)</f>
        <v>39</v>
      </c>
      <c r="F73" s="75" t="n">
        <f aca="false">SUM(F74:F75)</f>
        <v>180</v>
      </c>
      <c r="G73" s="75" t="n">
        <f aca="false">SUM(G74:G75)</f>
        <v>224</v>
      </c>
      <c r="H73" s="76" t="n">
        <f aca="false">SUM(H74:H75)</f>
        <v>0</v>
      </c>
      <c r="I73" s="75" t="n">
        <f aca="false">SUM(I74:I75)</f>
        <v>196</v>
      </c>
      <c r="J73" s="77" t="n">
        <f aca="false">SUM(J74:J75)</f>
        <v>196</v>
      </c>
      <c r="K73" s="75" t="n">
        <f aca="false">SUM(K74:K75)</f>
        <v>77</v>
      </c>
      <c r="L73" s="75" t="n">
        <f aca="false">SUM(L74:L75)</f>
        <v>52</v>
      </c>
      <c r="M73" s="75" t="n">
        <f aca="false">SUM(M74:M75)</f>
        <v>293</v>
      </c>
      <c r="N73" s="58"/>
      <c r="O73" s="93"/>
    </row>
    <row r="74" s="13" customFormat="true" ht="12.75" hidden="false" customHeight="false" outlineLevel="0" collapsed="false">
      <c r="A74" s="37"/>
      <c r="B74" s="125" t="s">
        <v>121</v>
      </c>
      <c r="C74" s="126"/>
      <c r="D74" s="122"/>
      <c r="E74" s="70" t="n">
        <f aca="false">'[1]9'!C$752</f>
        <v>39</v>
      </c>
      <c r="F74" s="70" t="n">
        <f aca="false">'[1]9'!D$752</f>
        <v>180</v>
      </c>
      <c r="G74" s="70" t="n">
        <f aca="false">'[1]9'!E$752</f>
        <v>224</v>
      </c>
      <c r="H74" s="71" t="n">
        <f aca="false">'[1]9'!F$752</f>
        <v>0</v>
      </c>
      <c r="I74" s="70" t="n">
        <f aca="false">'[1]9'!G$752</f>
        <v>196</v>
      </c>
      <c r="J74" s="72" t="n">
        <f aca="false">'[1]9'!H$752</f>
        <v>196</v>
      </c>
      <c r="K74" s="70" t="n">
        <f aca="false">'[1]9'!P$752</f>
        <v>77</v>
      </c>
      <c r="L74" s="70" t="n">
        <f aca="false">'[1]9'!Y$752</f>
        <v>52</v>
      </c>
      <c r="M74" s="70" t="n">
        <f aca="false">'[1]9'!AA$752</f>
        <v>293</v>
      </c>
      <c r="N74" s="127"/>
      <c r="O74" s="93"/>
    </row>
    <row r="75" s="13" customFormat="true" ht="12.75" hidden="false" customHeight="false" outlineLevel="0" collapsed="false">
      <c r="A75" s="37"/>
      <c r="B75" s="125" t="s">
        <v>122</v>
      </c>
      <c r="C75" s="126"/>
      <c r="D75" s="128"/>
      <c r="E75" s="80" t="n">
        <f aca="false">'[1]9'!C$753</f>
        <v>0</v>
      </c>
      <c r="F75" s="80" t="n">
        <f aca="false">'[1]9'!D$753</f>
        <v>0</v>
      </c>
      <c r="G75" s="80" t="n">
        <f aca="false">'[1]9'!E$753</f>
        <v>0</v>
      </c>
      <c r="H75" s="81" t="n">
        <f aca="false">'[1]9'!F$753</f>
        <v>0</v>
      </c>
      <c r="I75" s="80" t="n">
        <f aca="false">'[1]9'!G$753</f>
        <v>0</v>
      </c>
      <c r="J75" s="82" t="n">
        <f aca="false">'[1]9'!H$753</f>
        <v>0</v>
      </c>
      <c r="K75" s="80" t="n">
        <f aca="false">'[1]9'!P$753</f>
        <v>0</v>
      </c>
      <c r="L75" s="80" t="n">
        <f aca="false">'[1]9'!Y$753</f>
        <v>0</v>
      </c>
      <c r="M75" s="80" t="n">
        <f aca="false">'[1]9'!AA$753</f>
        <v>0</v>
      </c>
      <c r="N75" s="103"/>
      <c r="O75" s="93"/>
    </row>
    <row r="76" s="13" customFormat="true" ht="5.25" hidden="false" customHeight="true" outlineLevel="0" collapsed="false">
      <c r="A76" s="37"/>
      <c r="B76" s="55"/>
      <c r="C76" s="128"/>
      <c r="D76" s="131"/>
      <c r="E76" s="101"/>
      <c r="F76" s="101"/>
      <c r="G76" s="101"/>
      <c r="H76" s="102"/>
      <c r="I76" s="101"/>
      <c r="J76" s="103"/>
      <c r="K76" s="101"/>
      <c r="L76" s="101"/>
      <c r="M76" s="101"/>
      <c r="N76" s="101"/>
      <c r="O76" s="100"/>
    </row>
    <row r="77" s="36" customFormat="true" ht="12.75" hidden="false" customHeight="false" outlineLevel="0" collapsed="false">
      <c r="A77" s="56"/>
      <c r="B77" s="57" t="s">
        <v>42</v>
      </c>
      <c r="C77" s="57"/>
      <c r="D77" s="132"/>
      <c r="E77" s="64" t="n">
        <f aca="false">E78+E81+E84+E85+E86+E87+E88</f>
        <v>1872</v>
      </c>
      <c r="F77" s="64" t="n">
        <f aca="false">F78+F81+F84+F85+F86+F87+F88</f>
        <v>1019</v>
      </c>
      <c r="G77" s="64" t="n">
        <f aca="false">G78+G81+G84+G85+G86+G87+G88</f>
        <v>1528</v>
      </c>
      <c r="H77" s="65" t="n">
        <f aca="false">H78+H81+H84+H85+H86+H87+H88</f>
        <v>1977</v>
      </c>
      <c r="I77" s="64" t="n">
        <f aca="false">I78+I81+I84+I85+I86+I87+I88</f>
        <v>2589</v>
      </c>
      <c r="J77" s="66" t="n">
        <f aca="false">J78+J81+J84+J85+J86+J87+J88</f>
        <v>2589</v>
      </c>
      <c r="K77" s="64" t="n">
        <f aca="false">K78+K81+K84+K85+K86+K87+K88</f>
        <v>1856</v>
      </c>
      <c r="L77" s="64" t="n">
        <f aca="false">L78+L81+L84+L85+L86+L87+L88</f>
        <v>1968</v>
      </c>
      <c r="M77" s="64" t="n">
        <f aca="false">M78+M81+M84+M85+M86+M87+M88</f>
        <v>2077</v>
      </c>
      <c r="N77" s="121"/>
    </row>
    <row r="78" s="13" customFormat="true" ht="12.75" hidden="false" customHeight="false" outlineLevel="0" collapsed="false">
      <c r="A78" s="37"/>
      <c r="B78" s="55" t="s">
        <v>43</v>
      </c>
      <c r="C78" s="122"/>
      <c r="D78" s="123"/>
      <c r="E78" s="85" t="n">
        <f aca="false">SUM(E79:E80)</f>
        <v>0</v>
      </c>
      <c r="F78" s="85" t="n">
        <f aca="false">SUM(F79:F80)</f>
        <v>0</v>
      </c>
      <c r="G78" s="85" t="n">
        <f aca="false">SUM(G79:G80)</f>
        <v>0</v>
      </c>
      <c r="H78" s="86" t="n">
        <f aca="false">SUM(H79:H80)</f>
        <v>0</v>
      </c>
      <c r="I78" s="85" t="n">
        <f aca="false">SUM(I79:I80)</f>
        <v>0</v>
      </c>
      <c r="J78" s="87" t="n">
        <f aca="false">SUM(J79:J80)</f>
        <v>0</v>
      </c>
      <c r="K78" s="85" t="n">
        <f aca="false">SUM(K79:K80)</f>
        <v>0</v>
      </c>
      <c r="L78" s="85" t="n">
        <f aca="false">SUM(L79:L80)</f>
        <v>0</v>
      </c>
      <c r="M78" s="85" t="n">
        <f aca="false">SUM(M79:M80)</f>
        <v>0</v>
      </c>
      <c r="N78" s="124"/>
      <c r="O78" s="92"/>
    </row>
    <row r="79" s="13" customFormat="true" ht="12.75" hidden="false" customHeight="false" outlineLevel="0" collapsed="false">
      <c r="A79" s="37"/>
      <c r="B79" s="125" t="s">
        <v>123</v>
      </c>
      <c r="C79" s="126"/>
      <c r="D79" s="122"/>
      <c r="E79" s="70" t="n">
        <f aca="false">'[1]9'!C$756</f>
        <v>0</v>
      </c>
      <c r="F79" s="70" t="n">
        <f aca="false">'[1]9'!D$756</f>
        <v>0</v>
      </c>
      <c r="G79" s="70" t="n">
        <f aca="false">'[1]9'!E$756</f>
        <v>0</v>
      </c>
      <c r="H79" s="71" t="n">
        <f aca="false">'[1]9'!F$756</f>
        <v>0</v>
      </c>
      <c r="I79" s="70" t="n">
        <f aca="false">'[1]9'!G$756</f>
        <v>0</v>
      </c>
      <c r="J79" s="72" t="n">
        <f aca="false">'[1]9'!H$756</f>
        <v>0</v>
      </c>
      <c r="K79" s="70" t="n">
        <f aca="false">'[1]9'!P$756</f>
        <v>0</v>
      </c>
      <c r="L79" s="70" t="n">
        <f aca="false">'[1]9'!Y$756</f>
        <v>0</v>
      </c>
      <c r="M79" s="70" t="n">
        <f aca="false">'[1]9'!AA$756</f>
        <v>0</v>
      </c>
      <c r="N79" s="127"/>
      <c r="O79" s="93"/>
    </row>
    <row r="80" s="13" customFormat="true" ht="12.75" hidden="false" customHeight="false" outlineLevel="0" collapsed="false">
      <c r="A80" s="37"/>
      <c r="B80" s="125" t="s">
        <v>124</v>
      </c>
      <c r="C80" s="126"/>
      <c r="D80" s="128"/>
      <c r="E80" s="80" t="n">
        <f aca="false">'[1]9'!C$757</f>
        <v>0</v>
      </c>
      <c r="F80" s="80" t="n">
        <f aca="false">'[1]9'!D$757</f>
        <v>0</v>
      </c>
      <c r="G80" s="80" t="n">
        <f aca="false">'[1]9'!E$757</f>
        <v>0</v>
      </c>
      <c r="H80" s="81" t="n">
        <f aca="false">'[1]9'!F$757</f>
        <v>0</v>
      </c>
      <c r="I80" s="80" t="n">
        <f aca="false">'[1]9'!G$757</f>
        <v>0</v>
      </c>
      <c r="J80" s="82" t="n">
        <f aca="false">'[1]9'!H$757</f>
        <v>0</v>
      </c>
      <c r="K80" s="80" t="n">
        <f aca="false">'[1]9'!P$757</f>
        <v>0</v>
      </c>
      <c r="L80" s="80" t="n">
        <f aca="false">'[1]9'!Y$757</f>
        <v>0</v>
      </c>
      <c r="M80" s="80" t="n">
        <f aca="false">'[1]9'!AA$757</f>
        <v>0</v>
      </c>
      <c r="N80" s="103"/>
      <c r="O80" s="93"/>
    </row>
    <row r="81" s="13" customFormat="true" ht="12.75" hidden="false" customHeight="false" outlineLevel="0" collapsed="false">
      <c r="A81" s="37"/>
      <c r="B81" s="55" t="s">
        <v>44</v>
      </c>
      <c r="C81" s="126"/>
      <c r="D81" s="129"/>
      <c r="E81" s="75" t="n">
        <f aca="false">SUM(E82:E83)</f>
        <v>1872</v>
      </c>
      <c r="F81" s="75" t="n">
        <f aca="false">SUM(F82:F83)</f>
        <v>1019</v>
      </c>
      <c r="G81" s="75" t="n">
        <f aca="false">SUM(G82:G83)</f>
        <v>1528</v>
      </c>
      <c r="H81" s="76" t="n">
        <f aca="false">SUM(H82:H83)</f>
        <v>1977</v>
      </c>
      <c r="I81" s="75" t="n">
        <f aca="false">SUM(I82:I83)</f>
        <v>2589</v>
      </c>
      <c r="J81" s="77" t="n">
        <f aca="false">SUM(J82:J83)</f>
        <v>2589</v>
      </c>
      <c r="K81" s="75" t="n">
        <f aca="false">SUM(K82:K83)</f>
        <v>1856</v>
      </c>
      <c r="L81" s="75" t="n">
        <f aca="false">SUM(L82:L83)</f>
        <v>1968</v>
      </c>
      <c r="M81" s="75" t="n">
        <f aca="false">SUM(M82:M83)</f>
        <v>2077</v>
      </c>
      <c r="N81" s="58"/>
      <c r="O81" s="93"/>
    </row>
    <row r="82" s="13" customFormat="true" ht="12.75" hidden="false" customHeight="false" outlineLevel="0" collapsed="false">
      <c r="A82" s="37"/>
      <c r="B82" s="125" t="s">
        <v>125</v>
      </c>
      <c r="C82" s="126"/>
      <c r="D82" s="122"/>
      <c r="E82" s="70" t="n">
        <f aca="false">'[1]9'!C$759</f>
        <v>0</v>
      </c>
      <c r="F82" s="70" t="n">
        <f aca="false">'[1]9'!D$759</f>
        <v>0</v>
      </c>
      <c r="G82" s="70" t="n">
        <f aca="false">'[1]9'!E$759</f>
        <v>0</v>
      </c>
      <c r="H82" s="71" t="n">
        <f aca="false">'[1]9'!F$759</f>
        <v>0</v>
      </c>
      <c r="I82" s="70" t="n">
        <f aca="false">'[1]9'!G$759</f>
        <v>0</v>
      </c>
      <c r="J82" s="72" t="n">
        <f aca="false">'[1]9'!H$759</f>
        <v>0</v>
      </c>
      <c r="K82" s="70" t="n">
        <f aca="false">'[1]9'!P$759</f>
        <v>0</v>
      </c>
      <c r="L82" s="70" t="n">
        <f aca="false">'[1]9'!Y$759</f>
        <v>0</v>
      </c>
      <c r="M82" s="70" t="n">
        <f aca="false">'[1]9'!AA$759</f>
        <v>0</v>
      </c>
      <c r="N82" s="127"/>
      <c r="O82" s="93"/>
    </row>
    <row r="83" s="13" customFormat="true" ht="12.75" hidden="false" customHeight="false" outlineLevel="0" collapsed="false">
      <c r="A83" s="37"/>
      <c r="B83" s="125" t="s">
        <v>126</v>
      </c>
      <c r="C83" s="126"/>
      <c r="D83" s="128"/>
      <c r="E83" s="80" t="n">
        <f aca="false">'[1]9'!C$760</f>
        <v>1872</v>
      </c>
      <c r="F83" s="80" t="n">
        <f aca="false">'[1]9'!D$760</f>
        <v>1019</v>
      </c>
      <c r="G83" s="80" t="n">
        <f aca="false">'[1]9'!E$760</f>
        <v>1528</v>
      </c>
      <c r="H83" s="81" t="n">
        <f aca="false">'[1]9'!F$760</f>
        <v>1977</v>
      </c>
      <c r="I83" s="80" t="n">
        <f aca="false">'[1]9'!G$760</f>
        <v>2589</v>
      </c>
      <c r="J83" s="82" t="n">
        <f aca="false">'[1]9'!H$760</f>
        <v>2589</v>
      </c>
      <c r="K83" s="80" t="n">
        <f aca="false">'[1]9'!P$760</f>
        <v>1856</v>
      </c>
      <c r="L83" s="80" t="n">
        <f aca="false">'[1]9'!Y$760</f>
        <v>1968</v>
      </c>
      <c r="M83" s="80" t="n">
        <f aca="false">'[1]9'!AA$760</f>
        <v>2077</v>
      </c>
      <c r="N83" s="103"/>
      <c r="O83" s="93"/>
    </row>
    <row r="84" s="13" customFormat="true" ht="12.75" hidden="false" customHeight="false" outlineLevel="0" collapsed="false">
      <c r="A84" s="37"/>
      <c r="B84" s="55" t="s">
        <v>45</v>
      </c>
      <c r="C84" s="126"/>
      <c r="D84" s="129"/>
      <c r="E84" s="75" t="n">
        <f aca="false">'[1]9'!C$761</f>
        <v>0</v>
      </c>
      <c r="F84" s="75" t="n">
        <f aca="false">'[1]9'!D$761</f>
        <v>0</v>
      </c>
      <c r="G84" s="75" t="n">
        <f aca="false">'[1]9'!E$761</f>
        <v>0</v>
      </c>
      <c r="H84" s="76" t="n">
        <f aca="false">'[1]9'!F$761</f>
        <v>0</v>
      </c>
      <c r="I84" s="75" t="n">
        <f aca="false">'[1]9'!G$761</f>
        <v>0</v>
      </c>
      <c r="J84" s="77" t="n">
        <f aca="false">'[1]9'!H$761</f>
        <v>0</v>
      </c>
      <c r="K84" s="75" t="n">
        <f aca="false">'[1]9'!P$761</f>
        <v>0</v>
      </c>
      <c r="L84" s="75" t="n">
        <f aca="false">'[1]9'!Y$761</f>
        <v>0</v>
      </c>
      <c r="M84" s="75" t="n">
        <f aca="false">'[1]9'!AA$761</f>
        <v>0</v>
      </c>
      <c r="N84" s="58"/>
      <c r="O84" s="93"/>
    </row>
    <row r="85" s="13" customFormat="true" ht="12.75" hidden="false" customHeight="false" outlineLevel="0" collapsed="false">
      <c r="A85" s="37"/>
      <c r="B85" s="55" t="s">
        <v>46</v>
      </c>
      <c r="C85" s="126"/>
      <c r="D85" s="129"/>
      <c r="E85" s="75" t="n">
        <f aca="false">'[1]9'!C$762</f>
        <v>0</v>
      </c>
      <c r="F85" s="75" t="n">
        <f aca="false">'[1]9'!D$762</f>
        <v>0</v>
      </c>
      <c r="G85" s="75" t="n">
        <f aca="false">'[1]9'!E$762</f>
        <v>0</v>
      </c>
      <c r="H85" s="76" t="n">
        <f aca="false">'[1]9'!F$762</f>
        <v>0</v>
      </c>
      <c r="I85" s="75" t="n">
        <f aca="false">'[1]9'!G$762</f>
        <v>0</v>
      </c>
      <c r="J85" s="77" t="n">
        <f aca="false">'[1]9'!H$762</f>
        <v>0</v>
      </c>
      <c r="K85" s="75" t="n">
        <f aca="false">'[1]9'!P$762</f>
        <v>0</v>
      </c>
      <c r="L85" s="75" t="n">
        <f aca="false">'[1]9'!Y$762</f>
        <v>0</v>
      </c>
      <c r="M85" s="75" t="n">
        <f aca="false">'[1]9'!AA$762</f>
        <v>0</v>
      </c>
      <c r="N85" s="58"/>
      <c r="O85" s="93"/>
    </row>
    <row r="86" s="13" customFormat="true" ht="12.75" hidden="false" customHeight="false" outlineLevel="0" collapsed="false">
      <c r="A86" s="37"/>
      <c r="B86" s="55" t="s">
        <v>47</v>
      </c>
      <c r="C86" s="126"/>
      <c r="D86" s="129"/>
      <c r="E86" s="75" t="n">
        <f aca="false">'[1]9'!C$763</f>
        <v>0</v>
      </c>
      <c r="F86" s="75" t="n">
        <f aca="false">'[1]9'!D$763</f>
        <v>0</v>
      </c>
      <c r="G86" s="75" t="n">
        <f aca="false">'[1]9'!E$763</f>
        <v>0</v>
      </c>
      <c r="H86" s="76" t="n">
        <f aca="false">'[1]9'!F$763</f>
        <v>0</v>
      </c>
      <c r="I86" s="75" t="n">
        <f aca="false">'[1]9'!G$763</f>
        <v>0</v>
      </c>
      <c r="J86" s="77" t="n">
        <f aca="false">'[1]9'!H$763</f>
        <v>0</v>
      </c>
      <c r="K86" s="75" t="n">
        <f aca="false">'[1]9'!P$763</f>
        <v>0</v>
      </c>
      <c r="L86" s="75" t="n">
        <f aca="false">'[1]9'!Y$763</f>
        <v>0</v>
      </c>
      <c r="M86" s="75" t="n">
        <f aca="false">'[1]9'!AA$763</f>
        <v>0</v>
      </c>
      <c r="N86" s="58"/>
      <c r="O86" s="93"/>
    </row>
    <row r="87" s="13" customFormat="true" ht="12.75" hidden="false" customHeight="false" outlineLevel="0" collapsed="false">
      <c r="A87" s="37"/>
      <c r="B87" s="55" t="s">
        <v>48</v>
      </c>
      <c r="C87" s="126"/>
      <c r="D87" s="129"/>
      <c r="E87" s="75" t="n">
        <f aca="false">'[1]9'!C$764</f>
        <v>0</v>
      </c>
      <c r="F87" s="75" t="n">
        <f aca="false">'[1]9'!D$764</f>
        <v>0</v>
      </c>
      <c r="G87" s="75" t="n">
        <f aca="false">'[1]9'!E$764</f>
        <v>0</v>
      </c>
      <c r="H87" s="76" t="n">
        <f aca="false">'[1]9'!F$764</f>
        <v>0</v>
      </c>
      <c r="I87" s="75" t="n">
        <f aca="false">'[1]9'!G$764</f>
        <v>0</v>
      </c>
      <c r="J87" s="77" t="n">
        <f aca="false">'[1]9'!H$764</f>
        <v>0</v>
      </c>
      <c r="K87" s="75" t="n">
        <f aca="false">'[1]9'!P$764</f>
        <v>0</v>
      </c>
      <c r="L87" s="75" t="n">
        <f aca="false">'[1]9'!Y$764</f>
        <v>0</v>
      </c>
      <c r="M87" s="75" t="n">
        <f aca="false">'[1]9'!AA$764</f>
        <v>0</v>
      </c>
      <c r="N87" s="58"/>
      <c r="O87" s="93"/>
    </row>
    <row r="88" s="13" customFormat="true" ht="12.75" hidden="false" customHeight="false" outlineLevel="0" collapsed="false">
      <c r="A88" s="37"/>
      <c r="B88" s="55" t="s">
        <v>49</v>
      </c>
      <c r="C88" s="126"/>
      <c r="D88" s="131"/>
      <c r="E88" s="75" t="n">
        <f aca="false">'[1]9'!C$765</f>
        <v>0</v>
      </c>
      <c r="F88" s="75" t="n">
        <f aca="false">'[1]9'!D$765</f>
        <v>0</v>
      </c>
      <c r="G88" s="75" t="n">
        <f aca="false">'[1]9'!E$765</f>
        <v>0</v>
      </c>
      <c r="H88" s="76" t="n">
        <f aca="false">'[1]9'!F$765</f>
        <v>0</v>
      </c>
      <c r="I88" s="75" t="n">
        <f aca="false">'[1]9'!G$765</f>
        <v>0</v>
      </c>
      <c r="J88" s="77" t="n">
        <f aca="false">'[1]9'!H$765</f>
        <v>0</v>
      </c>
      <c r="K88" s="75" t="n">
        <f aca="false">'[1]9'!P$765</f>
        <v>0</v>
      </c>
      <c r="L88" s="75" t="n">
        <f aca="false">'[1]9'!Y$765</f>
        <v>0</v>
      </c>
      <c r="M88" s="75" t="n">
        <f aca="false">'[1]9'!AA$765</f>
        <v>0</v>
      </c>
      <c r="N88" s="58"/>
      <c r="O88" s="93"/>
    </row>
    <row r="89" s="13" customFormat="true" ht="5.25" hidden="false" customHeight="true" outlineLevel="0" collapsed="false">
      <c r="A89" s="20"/>
      <c r="B89" s="55"/>
      <c r="C89" s="123"/>
      <c r="D89" s="123"/>
      <c r="E89" s="124"/>
      <c r="F89" s="124"/>
      <c r="G89" s="124"/>
      <c r="H89" s="135"/>
      <c r="I89" s="124"/>
      <c r="J89" s="127"/>
      <c r="K89" s="124"/>
      <c r="L89" s="124"/>
      <c r="M89" s="124"/>
      <c r="N89" s="124"/>
      <c r="O89" s="104"/>
    </row>
    <row r="90" s="13" customFormat="true" ht="12.75" hidden="false" customHeight="false" outlineLevel="0" collapsed="false">
      <c r="A90" s="37"/>
      <c r="B90" s="57" t="s">
        <v>50</v>
      </c>
      <c r="C90" s="129"/>
      <c r="D90" s="129"/>
      <c r="E90" s="64" t="n">
        <f aca="false">'[1]9'!C$766</f>
        <v>0</v>
      </c>
      <c r="F90" s="64" t="n">
        <f aca="false">'[1]9'!D$766</f>
        <v>0</v>
      </c>
      <c r="G90" s="64" t="n">
        <f aca="false">'[1]9'!E$766</f>
        <v>0</v>
      </c>
      <c r="H90" s="65" t="n">
        <f aca="false">'[1]9'!F$766</f>
        <v>0</v>
      </c>
      <c r="I90" s="64" t="n">
        <f aca="false">'[1]9'!G$766</f>
        <v>0</v>
      </c>
      <c r="J90" s="66" t="n">
        <f aca="false">'[1]9'!H$766</f>
        <v>0</v>
      </c>
      <c r="K90" s="64" t="n">
        <f aca="false">'[1]9'!P$766</f>
        <v>0</v>
      </c>
      <c r="L90" s="64" t="n">
        <f aca="false">'[1]9'!Y$766</f>
        <v>0</v>
      </c>
      <c r="M90" s="64" t="n">
        <f aca="false">'[1]9'!AA$766</f>
        <v>0</v>
      </c>
      <c r="N90" s="58"/>
      <c r="O90" s="105"/>
    </row>
    <row r="91" s="13" customFormat="true" ht="5.25" hidden="false" customHeight="true" outlineLevel="0" collapsed="false">
      <c r="A91" s="37"/>
      <c r="B91" s="55"/>
      <c r="C91" s="55"/>
      <c r="D91" s="55"/>
      <c r="E91" s="58"/>
      <c r="F91" s="58"/>
      <c r="G91" s="58"/>
      <c r="H91" s="59"/>
      <c r="I91" s="58"/>
      <c r="J91" s="60"/>
      <c r="K91" s="58"/>
      <c r="L91" s="58"/>
      <c r="M91" s="58"/>
      <c r="N91" s="58"/>
    </row>
    <row r="92" s="13" customFormat="true" ht="12.75" hidden="false" customHeight="false" outlineLevel="0" collapsed="false">
      <c r="A92" s="38"/>
      <c r="B92" s="39" t="s">
        <v>51</v>
      </c>
      <c r="C92" s="39"/>
      <c r="D92" s="39"/>
      <c r="E92" s="47" t="n">
        <f aca="false">E4+E51+E77+E90</f>
        <v>137579</v>
      </c>
      <c r="F92" s="47" t="n">
        <f aca="false">F4+F51+F77+F90</f>
        <v>146821</v>
      </c>
      <c r="G92" s="47" t="n">
        <f aca="false">G4+G51+G77+G90</f>
        <v>120145</v>
      </c>
      <c r="H92" s="48" t="n">
        <f aca="false">H4+H51+H77+H90</f>
        <v>160462</v>
      </c>
      <c r="I92" s="47" t="n">
        <f aca="false">I4+I51+I77+I90</f>
        <v>146322</v>
      </c>
      <c r="J92" s="49" t="n">
        <f aca="false">J4+J51+J77+J90</f>
        <v>146322</v>
      </c>
      <c r="K92" s="47" t="n">
        <f aca="false">K4+K51+K77+K90</f>
        <v>145772</v>
      </c>
      <c r="L92" s="47" t="n">
        <f aca="false">L4+L51+L77+L90</f>
        <v>154762</v>
      </c>
      <c r="M92" s="47" t="n">
        <f aca="false">M4+M51+M77+M90</f>
        <v>168430</v>
      </c>
      <c r="N92" s="136"/>
      <c r="O92" s="117"/>
    </row>
  </sheetData>
  <mergeCells count="3">
    <mergeCell ref="E2:G2"/>
    <mergeCell ref="K2:M2"/>
    <mergeCell ref="H3:J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tabColor rgb="FFFFFF66"/>
    <pageSetUpPr fitToPage="true"/>
  </sheetPr>
  <dimension ref="A1:AA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50.86"/>
    <col collapsed="false" customWidth="true" hidden="false" outlineLevel="0" max="4" min="3" style="1" width="0.86"/>
    <col collapsed="false" customWidth="true" hidden="false" outlineLevel="0" max="13" min="5" style="1" width="10.71"/>
    <col collapsed="false" customWidth="true" hidden="false" outlineLevel="0" max="15" min="14" style="1" width="0.86"/>
    <col collapsed="false" customWidth="true" hidden="false" outlineLevel="0" max="1025" min="16" style="1" width="9.14"/>
  </cols>
  <sheetData>
    <row r="1" s="6" customFormat="true" ht="15.75" hidden="false" customHeight="true" outlineLevel="0" collapsed="false">
      <c r="A1" s="3" t="str">
        <f aca="false">"Table B.2e: Payments and estimates by economic classification: " &amp; '[1]9'!$B$13</f>
        <v>Table B.2e: Payments and estimates by economic classification: 0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119"/>
    </row>
    <row r="2" s="13" customFormat="true" ht="25.5" hidden="false" customHeight="true" outlineLevel="0" collapsed="false">
      <c r="A2" s="7"/>
      <c r="B2" s="8"/>
      <c r="C2" s="8"/>
      <c r="D2" s="8"/>
      <c r="E2" s="9" t="s">
        <v>0</v>
      </c>
      <c r="F2" s="9"/>
      <c r="G2" s="9"/>
      <c r="H2" s="10" t="s">
        <v>1</v>
      </c>
      <c r="I2" s="11" t="s">
        <v>2</v>
      </c>
      <c r="J2" s="12" t="s">
        <v>3</v>
      </c>
      <c r="K2" s="10" t="s">
        <v>4</v>
      </c>
      <c r="L2" s="10"/>
      <c r="M2" s="10"/>
      <c r="N2" s="120"/>
      <c r="O2" s="61"/>
    </row>
    <row r="3" s="13" customFormat="true" ht="12.75" hidden="false" customHeight="true" outlineLevel="0" collapsed="false">
      <c r="A3" s="15"/>
      <c r="B3" s="16" t="s">
        <v>5</v>
      </c>
      <c r="C3" s="16"/>
      <c r="D3" s="16"/>
      <c r="E3" s="17" t="s">
        <v>52</v>
      </c>
      <c r="F3" s="17" t="s">
        <v>6</v>
      </c>
      <c r="G3" s="17" t="s">
        <v>7</v>
      </c>
      <c r="H3" s="18" t="s">
        <v>8</v>
      </c>
      <c r="I3" s="18"/>
      <c r="J3" s="18"/>
      <c r="K3" s="17" t="s">
        <v>9</v>
      </c>
      <c r="L3" s="17" t="s">
        <v>10</v>
      </c>
      <c r="M3" s="17" t="s">
        <v>11</v>
      </c>
      <c r="N3" s="17"/>
      <c r="O3" s="62"/>
    </row>
    <row r="4" s="36" customFormat="true" ht="12.75" hidden="false" customHeight="false" outlineLevel="0" collapsed="false">
      <c r="A4" s="34"/>
      <c r="B4" s="51" t="s">
        <v>30</v>
      </c>
      <c r="C4" s="51"/>
      <c r="D4" s="51"/>
      <c r="E4" s="64" t="n">
        <f aca="false">E5+E8+E47</f>
        <v>0</v>
      </c>
      <c r="F4" s="64" t="n">
        <f aca="false">F5+F8+F47</f>
        <v>0</v>
      </c>
      <c r="G4" s="64" t="n">
        <f aca="false">G5+G8+G47</f>
        <v>0</v>
      </c>
      <c r="H4" s="65" t="n">
        <f aca="false">H5+H8+H47</f>
        <v>0</v>
      </c>
      <c r="I4" s="64" t="n">
        <f aca="false">I5+I8+I47</f>
        <v>0</v>
      </c>
      <c r="J4" s="66" t="n">
        <f aca="false">J5+J8+J47</f>
        <v>0</v>
      </c>
      <c r="K4" s="64" t="n">
        <f aca="false">K5+K8+K47</f>
        <v>0</v>
      </c>
      <c r="L4" s="64" t="n">
        <f aca="false">L5+L8+L47</f>
        <v>0</v>
      </c>
      <c r="M4" s="64" t="n">
        <f aca="false">M5+M8+M47</f>
        <v>0</v>
      </c>
      <c r="N4" s="121"/>
      <c r="AA4" s="25" t="s">
        <v>14</v>
      </c>
    </row>
    <row r="5" s="13" customFormat="true" ht="12.75" hidden="false" customHeight="false" outlineLevel="0" collapsed="false">
      <c r="A5" s="37"/>
      <c r="B5" s="55" t="s">
        <v>31</v>
      </c>
      <c r="C5" s="122"/>
      <c r="D5" s="123"/>
      <c r="E5" s="85" t="n">
        <f aca="false">SUM(E6:E7)</f>
        <v>0</v>
      </c>
      <c r="F5" s="85" t="n">
        <f aca="false">SUM(F6:F7)</f>
        <v>0</v>
      </c>
      <c r="G5" s="85" t="n">
        <f aca="false">SUM(G6:G7)</f>
        <v>0</v>
      </c>
      <c r="H5" s="86" t="n">
        <f aca="false">SUM(H6:H7)</f>
        <v>0</v>
      </c>
      <c r="I5" s="85" t="n">
        <f aca="false">SUM(I6:I7)</f>
        <v>0</v>
      </c>
      <c r="J5" s="87" t="n">
        <f aca="false">SUM(J6:J7)</f>
        <v>0</v>
      </c>
      <c r="K5" s="85" t="n">
        <f aca="false">SUM(K6:K7)</f>
        <v>0</v>
      </c>
      <c r="L5" s="85" t="n">
        <f aca="false">SUM(L6:L7)</f>
        <v>0</v>
      </c>
      <c r="M5" s="85" t="n">
        <f aca="false">SUM(M6:M7)</f>
        <v>0</v>
      </c>
      <c r="N5" s="124"/>
      <c r="O5" s="92"/>
      <c r="AA5" s="27" t="n">
        <v>1</v>
      </c>
    </row>
    <row r="6" s="13" customFormat="true" ht="12.75" hidden="false" customHeight="false" outlineLevel="0" collapsed="false">
      <c r="A6" s="37"/>
      <c r="B6" s="125" t="s">
        <v>69</v>
      </c>
      <c r="C6" s="126"/>
      <c r="D6" s="122"/>
      <c r="E6" s="70" t="n">
        <f aca="false">'[1]9'!C$836</f>
        <v>0</v>
      </c>
      <c r="F6" s="70" t="n">
        <f aca="false">'[1]9'!D$836</f>
        <v>0</v>
      </c>
      <c r="G6" s="70" t="n">
        <f aca="false">'[1]9'!E$836</f>
        <v>0</v>
      </c>
      <c r="H6" s="71" t="n">
        <f aca="false">'[1]9'!F$836</f>
        <v>0</v>
      </c>
      <c r="I6" s="70" t="n">
        <f aca="false">'[1]9'!G$836</f>
        <v>0</v>
      </c>
      <c r="J6" s="72" t="n">
        <f aca="false">'[1]9'!H$836</f>
        <v>0</v>
      </c>
      <c r="K6" s="70" t="n">
        <f aca="false">'[1]9'!P$836</f>
        <v>0</v>
      </c>
      <c r="L6" s="70" t="n">
        <f aca="false">'[1]9'!Y$836</f>
        <v>0</v>
      </c>
      <c r="M6" s="70" t="n">
        <f aca="false">'[1]9'!AA$836</f>
        <v>0</v>
      </c>
      <c r="N6" s="127"/>
      <c r="O6" s="93"/>
      <c r="AA6" s="25" t="s">
        <v>17</v>
      </c>
    </row>
    <row r="7" s="13" customFormat="true" ht="12.75" hidden="false" customHeight="false" outlineLevel="0" collapsed="false">
      <c r="A7" s="37"/>
      <c r="B7" s="125" t="s">
        <v>70</v>
      </c>
      <c r="C7" s="126"/>
      <c r="D7" s="128"/>
      <c r="E7" s="80" t="n">
        <f aca="false">'[1]9'!C$837</f>
        <v>0</v>
      </c>
      <c r="F7" s="80" t="n">
        <f aca="false">'[1]9'!D$837</f>
        <v>0</v>
      </c>
      <c r="G7" s="80" t="n">
        <f aca="false">'[1]9'!E$837</f>
        <v>0</v>
      </c>
      <c r="H7" s="81" t="n">
        <f aca="false">'[1]9'!F$837</f>
        <v>0</v>
      </c>
      <c r="I7" s="80" t="n">
        <f aca="false">'[1]9'!G$837</f>
        <v>0</v>
      </c>
      <c r="J7" s="82" t="n">
        <f aca="false">'[1]9'!H$837</f>
        <v>0</v>
      </c>
      <c r="K7" s="80" t="n">
        <f aca="false">'[1]9'!P$837</f>
        <v>0</v>
      </c>
      <c r="L7" s="80" t="n">
        <f aca="false">'[1]9'!Y$837</f>
        <v>0</v>
      </c>
      <c r="M7" s="80" t="n">
        <f aca="false">'[1]9'!AA$837</f>
        <v>0</v>
      </c>
      <c r="N7" s="103"/>
      <c r="O7" s="93"/>
      <c r="AA7" s="27" t="n">
        <v>1</v>
      </c>
    </row>
    <row r="8" s="13" customFormat="true" ht="12.75" hidden="false" customHeight="false" outlineLevel="0" collapsed="false">
      <c r="A8" s="20"/>
      <c r="B8" s="55" t="s">
        <v>32</v>
      </c>
      <c r="C8" s="126"/>
      <c r="D8" s="129"/>
      <c r="E8" s="85" t="n">
        <f aca="false">SUM(E9:E46)</f>
        <v>0</v>
      </c>
      <c r="F8" s="85" t="n">
        <f aca="false">SUM(F9:F46)</f>
        <v>0</v>
      </c>
      <c r="G8" s="85" t="n">
        <f aca="false">SUM(G9:G46)</f>
        <v>0</v>
      </c>
      <c r="H8" s="86" t="n">
        <f aca="false">SUM(H9:H46)</f>
        <v>0</v>
      </c>
      <c r="I8" s="85" t="n">
        <f aca="false">SUM(I9:I46)</f>
        <v>0</v>
      </c>
      <c r="J8" s="87" t="n">
        <f aca="false">SUM(J9:J46)</f>
        <v>0</v>
      </c>
      <c r="K8" s="85" t="n">
        <f aca="false">SUM(K9:K46)</f>
        <v>0</v>
      </c>
      <c r="L8" s="85" t="n">
        <f aca="false">SUM(L9:L46)</f>
        <v>0</v>
      </c>
      <c r="M8" s="85" t="n">
        <f aca="false">SUM(M9:M46)</f>
        <v>0</v>
      </c>
      <c r="N8" s="58"/>
      <c r="O8" s="93"/>
      <c r="AA8" s="25" t="s">
        <v>20</v>
      </c>
    </row>
    <row r="9" s="13" customFormat="true" ht="12.75" hidden="false" customHeight="false" outlineLevel="0" collapsed="false">
      <c r="A9" s="20"/>
      <c r="B9" s="130" t="s">
        <v>71</v>
      </c>
      <c r="C9" s="126"/>
      <c r="D9" s="122"/>
      <c r="E9" s="70" t="n">
        <f aca="false">'[1]9'!C$839</f>
        <v>0</v>
      </c>
      <c r="F9" s="70" t="n">
        <f aca="false">'[1]9'!D$839</f>
        <v>0</v>
      </c>
      <c r="G9" s="70" t="n">
        <f aca="false">'[1]9'!E$839</f>
        <v>0</v>
      </c>
      <c r="H9" s="71" t="n">
        <f aca="false">'[1]9'!F$839</f>
        <v>0</v>
      </c>
      <c r="I9" s="70" t="n">
        <f aca="false">'[1]9'!G$839</f>
        <v>0</v>
      </c>
      <c r="J9" s="72" t="n">
        <f aca="false">'[1]9'!H$839</f>
        <v>0</v>
      </c>
      <c r="K9" s="70" t="n">
        <f aca="false">'[1]9'!P$839</f>
        <v>0</v>
      </c>
      <c r="L9" s="70" t="n">
        <f aca="false">'[1]9'!Y$839</f>
        <v>0</v>
      </c>
      <c r="M9" s="70" t="n">
        <f aca="false">'[1]9'!AA$839</f>
        <v>0</v>
      </c>
      <c r="N9" s="127"/>
      <c r="O9" s="93"/>
    </row>
    <row r="10" s="13" customFormat="true" ht="12.75" hidden="false" customHeight="false" outlineLevel="0" collapsed="false">
      <c r="A10" s="20"/>
      <c r="B10" s="130" t="s">
        <v>72</v>
      </c>
      <c r="C10" s="126"/>
      <c r="D10" s="126"/>
      <c r="E10" s="75" t="n">
        <f aca="false">'[1]9'!C$840</f>
        <v>0</v>
      </c>
      <c r="F10" s="75" t="n">
        <f aca="false">'[1]9'!D$840</f>
        <v>0</v>
      </c>
      <c r="G10" s="75" t="n">
        <f aca="false">'[1]9'!E$840</f>
        <v>0</v>
      </c>
      <c r="H10" s="76" t="n">
        <f aca="false">'[1]9'!F$840</f>
        <v>0</v>
      </c>
      <c r="I10" s="75" t="n">
        <f aca="false">'[1]9'!G$840</f>
        <v>0</v>
      </c>
      <c r="J10" s="77" t="n">
        <f aca="false">'[1]9'!H$840</f>
        <v>0</v>
      </c>
      <c r="K10" s="75" t="n">
        <f aca="false">'[1]9'!P$840</f>
        <v>0</v>
      </c>
      <c r="L10" s="75" t="n">
        <f aca="false">'[1]9'!Y$840</f>
        <v>0</v>
      </c>
      <c r="M10" s="75" t="n">
        <f aca="false">'[1]9'!AA$840</f>
        <v>0</v>
      </c>
      <c r="N10" s="60"/>
      <c r="O10" s="93"/>
    </row>
    <row r="11" s="13" customFormat="true" ht="12.75" hidden="false" customHeight="false" outlineLevel="0" collapsed="false">
      <c r="A11" s="20"/>
      <c r="B11" s="130" t="s">
        <v>73</v>
      </c>
      <c r="C11" s="126"/>
      <c r="D11" s="126"/>
      <c r="E11" s="75" t="n">
        <f aca="false">'[1]9'!C$841</f>
        <v>0</v>
      </c>
      <c r="F11" s="75" t="n">
        <f aca="false">'[1]9'!D$841</f>
        <v>0</v>
      </c>
      <c r="G11" s="75" t="n">
        <f aca="false">'[1]9'!E$841</f>
        <v>0</v>
      </c>
      <c r="H11" s="76" t="n">
        <f aca="false">'[1]9'!F$841</f>
        <v>0</v>
      </c>
      <c r="I11" s="75" t="n">
        <f aca="false">'[1]9'!G$841</f>
        <v>0</v>
      </c>
      <c r="J11" s="77" t="n">
        <f aca="false">'[1]9'!H$841</f>
        <v>0</v>
      </c>
      <c r="K11" s="75" t="n">
        <f aca="false">'[1]9'!P$841</f>
        <v>0</v>
      </c>
      <c r="L11" s="75" t="n">
        <f aca="false">'[1]9'!Y$841</f>
        <v>0</v>
      </c>
      <c r="M11" s="75" t="n">
        <f aca="false">'[1]9'!AA$841</f>
        <v>0</v>
      </c>
      <c r="N11" s="60"/>
      <c r="O11" s="93"/>
    </row>
    <row r="12" s="13" customFormat="true" ht="12.75" hidden="false" customHeight="false" outlineLevel="0" collapsed="false">
      <c r="A12" s="20"/>
      <c r="B12" s="130" t="s">
        <v>74</v>
      </c>
      <c r="C12" s="126"/>
      <c r="D12" s="126"/>
      <c r="E12" s="75" t="n">
        <f aca="false">'[1]9'!C$842</f>
        <v>0</v>
      </c>
      <c r="F12" s="75" t="n">
        <f aca="false">'[1]9'!D$842</f>
        <v>0</v>
      </c>
      <c r="G12" s="75" t="n">
        <f aca="false">'[1]9'!E$842</f>
        <v>0</v>
      </c>
      <c r="H12" s="76" t="n">
        <f aca="false">'[1]9'!F$842</f>
        <v>0</v>
      </c>
      <c r="I12" s="75" t="n">
        <f aca="false">'[1]9'!G$842</f>
        <v>0</v>
      </c>
      <c r="J12" s="77" t="n">
        <f aca="false">'[1]9'!H$842</f>
        <v>0</v>
      </c>
      <c r="K12" s="75" t="n">
        <f aca="false">'[1]9'!P$842</f>
        <v>0</v>
      </c>
      <c r="L12" s="75" t="n">
        <f aca="false">'[1]9'!Y$842</f>
        <v>0</v>
      </c>
      <c r="M12" s="75" t="n">
        <f aca="false">'[1]9'!AA$842</f>
        <v>0</v>
      </c>
      <c r="N12" s="60"/>
      <c r="O12" s="93"/>
    </row>
    <row r="13" s="13" customFormat="true" ht="12.75" hidden="false" customHeight="false" outlineLevel="0" collapsed="false">
      <c r="A13" s="20"/>
      <c r="B13" s="130" t="s">
        <v>75</v>
      </c>
      <c r="C13" s="126"/>
      <c r="D13" s="126"/>
      <c r="E13" s="75" t="n">
        <f aca="false">'[1]9'!C$843</f>
        <v>0</v>
      </c>
      <c r="F13" s="75" t="n">
        <f aca="false">'[1]9'!D$843</f>
        <v>0</v>
      </c>
      <c r="G13" s="75" t="n">
        <f aca="false">'[1]9'!E$843</f>
        <v>0</v>
      </c>
      <c r="H13" s="76" t="n">
        <f aca="false">'[1]9'!F$843</f>
        <v>0</v>
      </c>
      <c r="I13" s="75" t="n">
        <f aca="false">'[1]9'!G$843</f>
        <v>0</v>
      </c>
      <c r="J13" s="77" t="n">
        <f aca="false">'[1]9'!H$843</f>
        <v>0</v>
      </c>
      <c r="K13" s="75" t="n">
        <f aca="false">'[1]9'!P$843</f>
        <v>0</v>
      </c>
      <c r="L13" s="75" t="n">
        <f aca="false">'[1]9'!Y$843</f>
        <v>0</v>
      </c>
      <c r="M13" s="75" t="n">
        <f aca="false">'[1]9'!AA$843</f>
        <v>0</v>
      </c>
      <c r="N13" s="60"/>
      <c r="O13" s="93"/>
    </row>
    <row r="14" s="13" customFormat="true" ht="12.75" hidden="false" customHeight="false" outlineLevel="0" collapsed="false">
      <c r="A14" s="20"/>
      <c r="B14" s="130" t="s">
        <v>76</v>
      </c>
      <c r="C14" s="126"/>
      <c r="D14" s="126"/>
      <c r="E14" s="75" t="n">
        <f aca="false">'[1]9'!C$844</f>
        <v>0</v>
      </c>
      <c r="F14" s="75" t="n">
        <f aca="false">'[1]9'!D$844</f>
        <v>0</v>
      </c>
      <c r="G14" s="75" t="n">
        <f aca="false">'[1]9'!E$844</f>
        <v>0</v>
      </c>
      <c r="H14" s="76" t="n">
        <f aca="false">'[1]9'!F$844</f>
        <v>0</v>
      </c>
      <c r="I14" s="75" t="n">
        <f aca="false">'[1]9'!G$844</f>
        <v>0</v>
      </c>
      <c r="J14" s="77" t="n">
        <f aca="false">'[1]9'!H$844</f>
        <v>0</v>
      </c>
      <c r="K14" s="75" t="n">
        <f aca="false">'[1]9'!P$844</f>
        <v>0</v>
      </c>
      <c r="L14" s="75" t="n">
        <f aca="false">'[1]9'!Y$844</f>
        <v>0</v>
      </c>
      <c r="M14" s="75" t="n">
        <f aca="false">'[1]9'!AA$844</f>
        <v>0</v>
      </c>
      <c r="N14" s="60"/>
      <c r="O14" s="93"/>
    </row>
    <row r="15" s="13" customFormat="true" ht="12.75" hidden="false" customHeight="false" outlineLevel="0" collapsed="false">
      <c r="A15" s="20"/>
      <c r="B15" s="130" t="s">
        <v>77</v>
      </c>
      <c r="C15" s="126"/>
      <c r="D15" s="126"/>
      <c r="E15" s="75" t="n">
        <f aca="false">'[1]9'!C$845</f>
        <v>0</v>
      </c>
      <c r="F15" s="75" t="n">
        <f aca="false">'[1]9'!D$845</f>
        <v>0</v>
      </c>
      <c r="G15" s="75" t="n">
        <f aca="false">'[1]9'!E$845</f>
        <v>0</v>
      </c>
      <c r="H15" s="76" t="n">
        <f aca="false">'[1]9'!F$845</f>
        <v>0</v>
      </c>
      <c r="I15" s="75" t="n">
        <f aca="false">'[1]9'!G$845</f>
        <v>0</v>
      </c>
      <c r="J15" s="77" t="n">
        <f aca="false">'[1]9'!H$845</f>
        <v>0</v>
      </c>
      <c r="K15" s="75" t="n">
        <f aca="false">'[1]9'!P$845</f>
        <v>0</v>
      </c>
      <c r="L15" s="75" t="n">
        <f aca="false">'[1]9'!Y$845</f>
        <v>0</v>
      </c>
      <c r="M15" s="75" t="n">
        <f aca="false">'[1]9'!AA$845</f>
        <v>0</v>
      </c>
      <c r="N15" s="60"/>
      <c r="O15" s="93"/>
    </row>
    <row r="16" s="13" customFormat="true" ht="12.75" hidden="false" customHeight="false" outlineLevel="0" collapsed="false">
      <c r="A16" s="20"/>
      <c r="B16" s="130" t="s">
        <v>78</v>
      </c>
      <c r="C16" s="126"/>
      <c r="D16" s="126"/>
      <c r="E16" s="75" t="n">
        <f aca="false">'[1]9'!C$846</f>
        <v>0</v>
      </c>
      <c r="F16" s="75" t="n">
        <f aca="false">'[1]9'!D$846</f>
        <v>0</v>
      </c>
      <c r="G16" s="75" t="n">
        <f aca="false">'[1]9'!E$846</f>
        <v>0</v>
      </c>
      <c r="H16" s="76" t="n">
        <f aca="false">'[1]9'!F$846</f>
        <v>0</v>
      </c>
      <c r="I16" s="75" t="n">
        <f aca="false">'[1]9'!G$846</f>
        <v>0</v>
      </c>
      <c r="J16" s="77" t="n">
        <f aca="false">'[1]9'!H$846</f>
        <v>0</v>
      </c>
      <c r="K16" s="75" t="n">
        <f aca="false">'[1]9'!P$846</f>
        <v>0</v>
      </c>
      <c r="L16" s="75" t="n">
        <f aca="false">'[1]9'!Y$846</f>
        <v>0</v>
      </c>
      <c r="M16" s="75" t="n">
        <f aca="false">'[1]9'!AA$846</f>
        <v>0</v>
      </c>
      <c r="N16" s="60"/>
      <c r="O16" s="93"/>
    </row>
    <row r="17" s="13" customFormat="true" ht="12.75" hidden="false" customHeight="false" outlineLevel="0" collapsed="false">
      <c r="A17" s="20"/>
      <c r="B17" s="130" t="s">
        <v>79</v>
      </c>
      <c r="C17" s="126"/>
      <c r="D17" s="126"/>
      <c r="E17" s="75" t="n">
        <f aca="false">'[1]9'!C$847</f>
        <v>0</v>
      </c>
      <c r="F17" s="75" t="n">
        <f aca="false">'[1]9'!D$847</f>
        <v>0</v>
      </c>
      <c r="G17" s="75" t="n">
        <f aca="false">'[1]9'!E$847</f>
        <v>0</v>
      </c>
      <c r="H17" s="76" t="n">
        <f aca="false">'[1]9'!F$847</f>
        <v>0</v>
      </c>
      <c r="I17" s="75" t="n">
        <f aca="false">'[1]9'!G$847</f>
        <v>0</v>
      </c>
      <c r="J17" s="77" t="n">
        <f aca="false">'[1]9'!H$847</f>
        <v>0</v>
      </c>
      <c r="K17" s="75" t="n">
        <f aca="false">'[1]9'!P$847</f>
        <v>0</v>
      </c>
      <c r="L17" s="75" t="n">
        <f aca="false">'[1]9'!Y$847</f>
        <v>0</v>
      </c>
      <c r="M17" s="75" t="n">
        <f aca="false">'[1]9'!AA$847</f>
        <v>0</v>
      </c>
      <c r="N17" s="60"/>
      <c r="O17" s="93"/>
    </row>
    <row r="18" s="13" customFormat="true" ht="12.75" hidden="false" customHeight="false" outlineLevel="0" collapsed="false">
      <c r="A18" s="20"/>
      <c r="B18" s="130" t="s">
        <v>127</v>
      </c>
      <c r="C18" s="126"/>
      <c r="D18" s="126"/>
      <c r="E18" s="75" t="n">
        <f aca="false">'[1]9'!C$848</f>
        <v>0</v>
      </c>
      <c r="F18" s="75" t="n">
        <f aca="false">'[1]9'!D$848</f>
        <v>0</v>
      </c>
      <c r="G18" s="75" t="n">
        <f aca="false">'[1]9'!E$848</f>
        <v>0</v>
      </c>
      <c r="H18" s="76" t="n">
        <f aca="false">'[1]9'!F$848</f>
        <v>0</v>
      </c>
      <c r="I18" s="75" t="n">
        <f aca="false">'[1]9'!G$848</f>
        <v>0</v>
      </c>
      <c r="J18" s="77" t="n">
        <f aca="false">'[1]9'!H$848</f>
        <v>0</v>
      </c>
      <c r="K18" s="75" t="n">
        <f aca="false">'[1]9'!P$848</f>
        <v>0</v>
      </c>
      <c r="L18" s="75" t="n">
        <f aca="false">'[1]9'!Y$848</f>
        <v>0</v>
      </c>
      <c r="M18" s="75" t="n">
        <f aca="false">'[1]9'!AA$848</f>
        <v>0</v>
      </c>
      <c r="N18" s="60"/>
      <c r="O18" s="93"/>
    </row>
    <row r="19" s="13" customFormat="true" ht="12.75" hidden="false" customHeight="false" outlineLevel="0" collapsed="false">
      <c r="A19" s="20"/>
      <c r="B19" s="130" t="s">
        <v>128</v>
      </c>
      <c r="C19" s="126"/>
      <c r="D19" s="126"/>
      <c r="E19" s="75" t="n">
        <f aca="false">'[1]9'!C$849</f>
        <v>0</v>
      </c>
      <c r="F19" s="75" t="n">
        <f aca="false">'[1]9'!D$849</f>
        <v>0</v>
      </c>
      <c r="G19" s="75" t="n">
        <f aca="false">'[1]9'!E$849</f>
        <v>0</v>
      </c>
      <c r="H19" s="76" t="n">
        <f aca="false">'[1]9'!F$849</f>
        <v>0</v>
      </c>
      <c r="I19" s="75" t="n">
        <f aca="false">'[1]9'!G$849</f>
        <v>0</v>
      </c>
      <c r="J19" s="77" t="n">
        <f aca="false">'[1]9'!H$849</f>
        <v>0</v>
      </c>
      <c r="K19" s="75" t="n">
        <f aca="false">'[1]9'!P$849</f>
        <v>0</v>
      </c>
      <c r="L19" s="75" t="n">
        <f aca="false">'[1]9'!Y$849</f>
        <v>0</v>
      </c>
      <c r="M19" s="75" t="n">
        <f aca="false">'[1]9'!AA$849</f>
        <v>0</v>
      </c>
      <c r="N19" s="60"/>
      <c r="O19" s="93"/>
    </row>
    <row r="20" s="13" customFormat="true" ht="12.75" hidden="false" customHeight="false" outlineLevel="0" collapsed="false">
      <c r="A20" s="20"/>
      <c r="B20" s="130" t="s">
        <v>129</v>
      </c>
      <c r="C20" s="126"/>
      <c r="D20" s="126"/>
      <c r="E20" s="75" t="n">
        <f aca="false">'[1]9'!C$850</f>
        <v>0</v>
      </c>
      <c r="F20" s="75" t="n">
        <f aca="false">'[1]9'!D$850</f>
        <v>0</v>
      </c>
      <c r="G20" s="75" t="n">
        <f aca="false">'[1]9'!E$850</f>
        <v>0</v>
      </c>
      <c r="H20" s="76" t="n">
        <f aca="false">'[1]9'!F$850</f>
        <v>0</v>
      </c>
      <c r="I20" s="75" t="n">
        <f aca="false">'[1]9'!G$850</f>
        <v>0</v>
      </c>
      <c r="J20" s="77" t="n">
        <f aca="false">'[1]9'!H$850</f>
        <v>0</v>
      </c>
      <c r="K20" s="75" t="n">
        <f aca="false">'[1]9'!P$850</f>
        <v>0</v>
      </c>
      <c r="L20" s="75" t="n">
        <f aca="false">'[1]9'!Y$850</f>
        <v>0</v>
      </c>
      <c r="M20" s="75" t="n">
        <f aca="false">'[1]9'!AA$850</f>
        <v>0</v>
      </c>
      <c r="N20" s="60"/>
      <c r="O20" s="93"/>
    </row>
    <row r="21" s="13" customFormat="true" ht="12.75" hidden="false" customHeight="false" outlineLevel="0" collapsed="false">
      <c r="A21" s="20"/>
      <c r="B21" s="130" t="s">
        <v>130</v>
      </c>
      <c r="C21" s="126"/>
      <c r="D21" s="126"/>
      <c r="E21" s="75" t="n">
        <f aca="false">'[1]9'!C$851</f>
        <v>0</v>
      </c>
      <c r="F21" s="75" t="n">
        <f aca="false">'[1]9'!D$851</f>
        <v>0</v>
      </c>
      <c r="G21" s="75" t="n">
        <f aca="false">'[1]9'!E$851</f>
        <v>0</v>
      </c>
      <c r="H21" s="76" t="n">
        <f aca="false">'[1]9'!F$851</f>
        <v>0</v>
      </c>
      <c r="I21" s="75" t="n">
        <f aca="false">'[1]9'!G$851</f>
        <v>0</v>
      </c>
      <c r="J21" s="77" t="n">
        <f aca="false">'[1]9'!H$851</f>
        <v>0</v>
      </c>
      <c r="K21" s="75" t="n">
        <f aca="false">'[1]9'!P$851</f>
        <v>0</v>
      </c>
      <c r="L21" s="75" t="n">
        <f aca="false">'[1]9'!Y$851</f>
        <v>0</v>
      </c>
      <c r="M21" s="75" t="n">
        <f aca="false">'[1]9'!AA$851</f>
        <v>0</v>
      </c>
      <c r="N21" s="60"/>
      <c r="O21" s="93"/>
    </row>
    <row r="22" s="13" customFormat="true" ht="12.75" hidden="false" customHeight="false" outlineLevel="0" collapsed="false">
      <c r="A22" s="20"/>
      <c r="B22" s="130" t="s">
        <v>84</v>
      </c>
      <c r="C22" s="126"/>
      <c r="D22" s="126"/>
      <c r="E22" s="75" t="n">
        <f aca="false">'[1]9'!C$852</f>
        <v>0</v>
      </c>
      <c r="F22" s="75" t="n">
        <f aca="false">'[1]9'!D$852</f>
        <v>0</v>
      </c>
      <c r="G22" s="75" t="n">
        <f aca="false">'[1]9'!E$852</f>
        <v>0</v>
      </c>
      <c r="H22" s="76" t="n">
        <f aca="false">'[1]9'!F$852</f>
        <v>0</v>
      </c>
      <c r="I22" s="75" t="n">
        <f aca="false">'[1]9'!G$852</f>
        <v>0</v>
      </c>
      <c r="J22" s="77" t="n">
        <f aca="false">'[1]9'!H$852</f>
        <v>0</v>
      </c>
      <c r="K22" s="75" t="n">
        <f aca="false">'[1]9'!P$852</f>
        <v>0</v>
      </c>
      <c r="L22" s="75" t="n">
        <f aca="false">'[1]9'!Y$852</f>
        <v>0</v>
      </c>
      <c r="M22" s="75" t="n">
        <f aca="false">'[1]9'!AA$852</f>
        <v>0</v>
      </c>
      <c r="N22" s="60"/>
      <c r="O22" s="93"/>
    </row>
    <row r="23" s="13" customFormat="true" ht="12.75" hidden="false" customHeight="false" outlineLevel="0" collapsed="false">
      <c r="A23" s="20"/>
      <c r="B23" s="130" t="s">
        <v>85</v>
      </c>
      <c r="C23" s="126"/>
      <c r="D23" s="126"/>
      <c r="E23" s="75" t="n">
        <f aca="false">'[1]9'!C$853</f>
        <v>0</v>
      </c>
      <c r="F23" s="75" t="n">
        <f aca="false">'[1]9'!D$853</f>
        <v>0</v>
      </c>
      <c r="G23" s="75" t="n">
        <f aca="false">'[1]9'!E$853</f>
        <v>0</v>
      </c>
      <c r="H23" s="76" t="n">
        <f aca="false">'[1]9'!F$853</f>
        <v>0</v>
      </c>
      <c r="I23" s="75" t="n">
        <f aca="false">'[1]9'!G$853</f>
        <v>0</v>
      </c>
      <c r="J23" s="77" t="n">
        <f aca="false">'[1]9'!H$853</f>
        <v>0</v>
      </c>
      <c r="K23" s="75" t="n">
        <f aca="false">'[1]9'!P$853</f>
        <v>0</v>
      </c>
      <c r="L23" s="75" t="n">
        <f aca="false">'[1]9'!Y$853</f>
        <v>0</v>
      </c>
      <c r="M23" s="75" t="n">
        <f aca="false">'[1]9'!AA$853</f>
        <v>0</v>
      </c>
      <c r="N23" s="60"/>
      <c r="O23" s="93"/>
    </row>
    <row r="24" s="13" customFormat="true" ht="12.75" hidden="false" customHeight="false" outlineLevel="0" collapsed="false">
      <c r="A24" s="20"/>
      <c r="B24" s="130" t="s">
        <v>86</v>
      </c>
      <c r="C24" s="126"/>
      <c r="D24" s="126"/>
      <c r="E24" s="75" t="n">
        <f aca="false">'[1]9'!C$854</f>
        <v>0</v>
      </c>
      <c r="F24" s="75" t="n">
        <f aca="false">'[1]9'!D$854</f>
        <v>0</v>
      </c>
      <c r="G24" s="75" t="n">
        <f aca="false">'[1]9'!E$854</f>
        <v>0</v>
      </c>
      <c r="H24" s="76" t="n">
        <f aca="false">'[1]9'!F$854</f>
        <v>0</v>
      </c>
      <c r="I24" s="75" t="n">
        <f aca="false">'[1]9'!G$854</f>
        <v>0</v>
      </c>
      <c r="J24" s="77" t="n">
        <f aca="false">'[1]9'!H$854</f>
        <v>0</v>
      </c>
      <c r="K24" s="75" t="n">
        <f aca="false">'[1]9'!P$854</f>
        <v>0</v>
      </c>
      <c r="L24" s="75" t="n">
        <f aca="false">'[1]9'!Y$854</f>
        <v>0</v>
      </c>
      <c r="M24" s="75" t="n">
        <f aca="false">'[1]9'!AA$854</f>
        <v>0</v>
      </c>
      <c r="N24" s="60"/>
      <c r="O24" s="93"/>
    </row>
    <row r="25" s="13" customFormat="true" ht="12.75" hidden="false" customHeight="false" outlineLevel="0" collapsed="false">
      <c r="A25" s="20"/>
      <c r="B25" s="130" t="s">
        <v>87</v>
      </c>
      <c r="C25" s="126"/>
      <c r="D25" s="126"/>
      <c r="E25" s="75" t="n">
        <f aca="false">'[1]9'!C$855</f>
        <v>0</v>
      </c>
      <c r="F25" s="75" t="n">
        <f aca="false">'[1]9'!D$855</f>
        <v>0</v>
      </c>
      <c r="G25" s="75" t="n">
        <f aca="false">'[1]9'!E$855</f>
        <v>0</v>
      </c>
      <c r="H25" s="76" t="n">
        <f aca="false">'[1]9'!F$855</f>
        <v>0</v>
      </c>
      <c r="I25" s="75" t="n">
        <f aca="false">'[1]9'!G$855</f>
        <v>0</v>
      </c>
      <c r="J25" s="77" t="n">
        <f aca="false">'[1]9'!H$855</f>
        <v>0</v>
      </c>
      <c r="K25" s="75" t="n">
        <f aca="false">'[1]9'!P$855</f>
        <v>0</v>
      </c>
      <c r="L25" s="75" t="n">
        <f aca="false">'[1]9'!Y$855</f>
        <v>0</v>
      </c>
      <c r="M25" s="75" t="n">
        <f aca="false">'[1]9'!AA$855</f>
        <v>0</v>
      </c>
      <c r="N25" s="60"/>
      <c r="O25" s="93"/>
    </row>
    <row r="26" s="13" customFormat="true" ht="12.75" hidden="false" customHeight="false" outlineLevel="0" collapsed="false">
      <c r="A26" s="20"/>
      <c r="B26" s="130" t="s">
        <v>88</v>
      </c>
      <c r="C26" s="126"/>
      <c r="D26" s="126"/>
      <c r="E26" s="75" t="n">
        <f aca="false">'[1]9'!C$856</f>
        <v>0</v>
      </c>
      <c r="F26" s="75" t="n">
        <f aca="false">'[1]9'!D$856</f>
        <v>0</v>
      </c>
      <c r="G26" s="75" t="n">
        <f aca="false">'[1]9'!E$856</f>
        <v>0</v>
      </c>
      <c r="H26" s="76" t="n">
        <f aca="false">'[1]9'!F$856</f>
        <v>0</v>
      </c>
      <c r="I26" s="75" t="n">
        <f aca="false">'[1]9'!G$856</f>
        <v>0</v>
      </c>
      <c r="J26" s="77" t="n">
        <f aca="false">'[1]9'!H$856</f>
        <v>0</v>
      </c>
      <c r="K26" s="75" t="n">
        <f aca="false">'[1]9'!P$856</f>
        <v>0</v>
      </c>
      <c r="L26" s="75" t="n">
        <f aca="false">'[1]9'!Y$856</f>
        <v>0</v>
      </c>
      <c r="M26" s="75" t="n">
        <f aca="false">'[1]9'!AA$856</f>
        <v>0</v>
      </c>
      <c r="N26" s="60"/>
      <c r="O26" s="93"/>
    </row>
    <row r="27" s="13" customFormat="true" ht="12.75" hidden="false" customHeight="false" outlineLevel="0" collapsed="false">
      <c r="A27" s="20"/>
      <c r="B27" s="130" t="s">
        <v>89</v>
      </c>
      <c r="C27" s="126"/>
      <c r="D27" s="126"/>
      <c r="E27" s="75" t="n">
        <f aca="false">'[1]9'!C$857</f>
        <v>0</v>
      </c>
      <c r="F27" s="75" t="n">
        <f aca="false">'[1]9'!D$857</f>
        <v>0</v>
      </c>
      <c r="G27" s="75" t="n">
        <f aca="false">'[1]9'!E$857</f>
        <v>0</v>
      </c>
      <c r="H27" s="76" t="n">
        <f aca="false">'[1]9'!F$857</f>
        <v>0</v>
      </c>
      <c r="I27" s="75" t="n">
        <f aca="false">'[1]9'!G$857</f>
        <v>0</v>
      </c>
      <c r="J27" s="77" t="n">
        <f aca="false">'[1]9'!H$857</f>
        <v>0</v>
      </c>
      <c r="K27" s="75" t="n">
        <f aca="false">'[1]9'!P$857</f>
        <v>0</v>
      </c>
      <c r="L27" s="75" t="n">
        <f aca="false">'[1]9'!Y$857</f>
        <v>0</v>
      </c>
      <c r="M27" s="75" t="n">
        <f aca="false">'[1]9'!AA$857</f>
        <v>0</v>
      </c>
      <c r="N27" s="60"/>
      <c r="O27" s="93"/>
    </row>
    <row r="28" s="13" customFormat="true" ht="12.75" hidden="false" customHeight="false" outlineLevel="0" collapsed="false">
      <c r="A28" s="20"/>
      <c r="B28" s="130" t="s">
        <v>90</v>
      </c>
      <c r="C28" s="126"/>
      <c r="D28" s="126"/>
      <c r="E28" s="75" t="n">
        <f aca="false">'[1]9'!C$858</f>
        <v>0</v>
      </c>
      <c r="F28" s="75" t="n">
        <f aca="false">'[1]9'!D$858</f>
        <v>0</v>
      </c>
      <c r="G28" s="75" t="n">
        <f aca="false">'[1]9'!E$858</f>
        <v>0</v>
      </c>
      <c r="H28" s="76" t="n">
        <f aca="false">'[1]9'!F$858</f>
        <v>0</v>
      </c>
      <c r="I28" s="75" t="n">
        <f aca="false">'[1]9'!G$858</f>
        <v>0</v>
      </c>
      <c r="J28" s="77" t="n">
        <f aca="false">'[1]9'!H$858</f>
        <v>0</v>
      </c>
      <c r="K28" s="75" t="n">
        <f aca="false">'[1]9'!P$858</f>
        <v>0</v>
      </c>
      <c r="L28" s="75" t="n">
        <f aca="false">'[1]9'!Y$858</f>
        <v>0</v>
      </c>
      <c r="M28" s="75" t="n">
        <f aca="false">'[1]9'!AA$858</f>
        <v>0</v>
      </c>
      <c r="N28" s="60"/>
      <c r="O28" s="93"/>
    </row>
    <row r="29" s="13" customFormat="true" ht="12.75" hidden="false" customHeight="false" outlineLevel="0" collapsed="false">
      <c r="A29" s="20"/>
      <c r="B29" s="130" t="s">
        <v>91</v>
      </c>
      <c r="C29" s="126"/>
      <c r="D29" s="126"/>
      <c r="E29" s="75" t="n">
        <f aca="false">'[1]9'!C$859</f>
        <v>0</v>
      </c>
      <c r="F29" s="75" t="n">
        <f aca="false">'[1]9'!D$859</f>
        <v>0</v>
      </c>
      <c r="G29" s="75" t="n">
        <f aca="false">'[1]9'!E$859</f>
        <v>0</v>
      </c>
      <c r="H29" s="76" t="n">
        <f aca="false">'[1]9'!F$859</f>
        <v>0</v>
      </c>
      <c r="I29" s="75" t="n">
        <f aca="false">'[1]9'!G$859</f>
        <v>0</v>
      </c>
      <c r="J29" s="77" t="n">
        <f aca="false">'[1]9'!H$859</f>
        <v>0</v>
      </c>
      <c r="K29" s="75" t="n">
        <f aca="false">'[1]9'!P$859</f>
        <v>0</v>
      </c>
      <c r="L29" s="75" t="n">
        <f aca="false">'[1]9'!Y$859</f>
        <v>0</v>
      </c>
      <c r="M29" s="75" t="n">
        <f aca="false">'[1]9'!AA$859</f>
        <v>0</v>
      </c>
      <c r="N29" s="60"/>
      <c r="O29" s="93"/>
    </row>
    <row r="30" s="13" customFormat="true" ht="12.75" hidden="false" customHeight="false" outlineLevel="0" collapsed="false">
      <c r="A30" s="20"/>
      <c r="B30" s="130" t="s">
        <v>92</v>
      </c>
      <c r="C30" s="126"/>
      <c r="D30" s="126"/>
      <c r="E30" s="75" t="n">
        <f aca="false">'[1]9'!C$860</f>
        <v>0</v>
      </c>
      <c r="F30" s="75" t="n">
        <f aca="false">'[1]9'!D$860</f>
        <v>0</v>
      </c>
      <c r="G30" s="75" t="n">
        <f aca="false">'[1]9'!E$860</f>
        <v>0</v>
      </c>
      <c r="H30" s="76" t="n">
        <f aca="false">'[1]9'!F$860</f>
        <v>0</v>
      </c>
      <c r="I30" s="75" t="n">
        <f aca="false">'[1]9'!G$860</f>
        <v>0</v>
      </c>
      <c r="J30" s="77" t="n">
        <f aca="false">'[1]9'!H$860</f>
        <v>0</v>
      </c>
      <c r="K30" s="75" t="n">
        <f aca="false">'[1]9'!P$860</f>
        <v>0</v>
      </c>
      <c r="L30" s="75" t="n">
        <f aca="false">'[1]9'!Y$860</f>
        <v>0</v>
      </c>
      <c r="M30" s="75" t="n">
        <f aca="false">'[1]9'!AA$860</f>
        <v>0</v>
      </c>
      <c r="N30" s="60"/>
      <c r="O30" s="93"/>
    </row>
    <row r="31" s="13" customFormat="true" ht="12.75" hidden="false" customHeight="false" outlineLevel="0" collapsed="false">
      <c r="A31" s="20"/>
      <c r="B31" s="130" t="s">
        <v>93</v>
      </c>
      <c r="C31" s="126"/>
      <c r="D31" s="126"/>
      <c r="E31" s="75" t="n">
        <f aca="false">'[1]9'!C$861</f>
        <v>0</v>
      </c>
      <c r="F31" s="75" t="n">
        <f aca="false">'[1]9'!D$861</f>
        <v>0</v>
      </c>
      <c r="G31" s="75" t="n">
        <f aca="false">'[1]9'!E$861</f>
        <v>0</v>
      </c>
      <c r="H31" s="76" t="n">
        <f aca="false">'[1]9'!F$861</f>
        <v>0</v>
      </c>
      <c r="I31" s="75" t="n">
        <f aca="false">'[1]9'!G$861</f>
        <v>0</v>
      </c>
      <c r="J31" s="77" t="n">
        <f aca="false">'[1]9'!H$861</f>
        <v>0</v>
      </c>
      <c r="K31" s="75" t="n">
        <f aca="false">'[1]9'!P$861</f>
        <v>0</v>
      </c>
      <c r="L31" s="75" t="n">
        <f aca="false">'[1]9'!Y$861</f>
        <v>0</v>
      </c>
      <c r="M31" s="75" t="n">
        <f aca="false">'[1]9'!AA$861</f>
        <v>0</v>
      </c>
      <c r="N31" s="60"/>
      <c r="O31" s="93"/>
    </row>
    <row r="32" s="13" customFormat="true" ht="12.75" hidden="false" customHeight="false" outlineLevel="0" collapsed="false">
      <c r="A32" s="20"/>
      <c r="B32" s="130" t="s">
        <v>94</v>
      </c>
      <c r="C32" s="126"/>
      <c r="D32" s="126"/>
      <c r="E32" s="75" t="n">
        <f aca="false">'[1]9'!C$862</f>
        <v>0</v>
      </c>
      <c r="F32" s="75" t="n">
        <f aca="false">'[1]9'!D$862</f>
        <v>0</v>
      </c>
      <c r="G32" s="75" t="n">
        <f aca="false">'[1]9'!E$862</f>
        <v>0</v>
      </c>
      <c r="H32" s="76" t="n">
        <f aca="false">'[1]9'!F$862</f>
        <v>0</v>
      </c>
      <c r="I32" s="75" t="n">
        <f aca="false">'[1]9'!G$862</f>
        <v>0</v>
      </c>
      <c r="J32" s="77" t="n">
        <f aca="false">'[1]9'!H$862</f>
        <v>0</v>
      </c>
      <c r="K32" s="75" t="n">
        <f aca="false">'[1]9'!P$862</f>
        <v>0</v>
      </c>
      <c r="L32" s="75" t="n">
        <f aca="false">'[1]9'!Y$862</f>
        <v>0</v>
      </c>
      <c r="M32" s="75" t="n">
        <f aca="false">'[1]9'!AA$862</f>
        <v>0</v>
      </c>
      <c r="N32" s="60"/>
      <c r="O32" s="93"/>
    </row>
    <row r="33" s="13" customFormat="true" ht="12.75" hidden="false" customHeight="false" outlineLevel="0" collapsed="false">
      <c r="A33" s="20"/>
      <c r="B33" s="130" t="s">
        <v>95</v>
      </c>
      <c r="C33" s="126"/>
      <c r="D33" s="126"/>
      <c r="E33" s="75" t="n">
        <f aca="false">'[1]9'!C$863</f>
        <v>0</v>
      </c>
      <c r="F33" s="75" t="n">
        <f aca="false">'[1]9'!D$863</f>
        <v>0</v>
      </c>
      <c r="G33" s="75" t="n">
        <f aca="false">'[1]9'!E$863</f>
        <v>0</v>
      </c>
      <c r="H33" s="76" t="n">
        <f aca="false">'[1]9'!F$863</f>
        <v>0</v>
      </c>
      <c r="I33" s="75" t="n">
        <f aca="false">'[1]9'!G$863</f>
        <v>0</v>
      </c>
      <c r="J33" s="77" t="n">
        <f aca="false">'[1]9'!H$863</f>
        <v>0</v>
      </c>
      <c r="K33" s="75" t="n">
        <f aca="false">'[1]9'!P$863</f>
        <v>0</v>
      </c>
      <c r="L33" s="75" t="n">
        <f aca="false">'[1]9'!Y$863</f>
        <v>0</v>
      </c>
      <c r="M33" s="75" t="n">
        <f aca="false">'[1]9'!AA$863</f>
        <v>0</v>
      </c>
      <c r="N33" s="60"/>
      <c r="O33" s="93"/>
    </row>
    <row r="34" s="13" customFormat="true" ht="12.75" hidden="false" customHeight="false" outlineLevel="0" collapsed="false">
      <c r="A34" s="20"/>
      <c r="B34" s="130" t="s">
        <v>96</v>
      </c>
      <c r="C34" s="126"/>
      <c r="D34" s="126"/>
      <c r="E34" s="75" t="n">
        <f aca="false">'[1]9'!C$864</f>
        <v>0</v>
      </c>
      <c r="F34" s="75" t="n">
        <f aca="false">'[1]9'!D$864</f>
        <v>0</v>
      </c>
      <c r="G34" s="75" t="n">
        <f aca="false">'[1]9'!E$864</f>
        <v>0</v>
      </c>
      <c r="H34" s="76" t="n">
        <f aca="false">'[1]9'!F$864</f>
        <v>0</v>
      </c>
      <c r="I34" s="75" t="n">
        <f aca="false">'[1]9'!G$864</f>
        <v>0</v>
      </c>
      <c r="J34" s="77" t="n">
        <f aca="false">'[1]9'!H$864</f>
        <v>0</v>
      </c>
      <c r="K34" s="75" t="n">
        <f aca="false">'[1]9'!P$864</f>
        <v>0</v>
      </c>
      <c r="L34" s="75" t="n">
        <f aca="false">'[1]9'!Y$864</f>
        <v>0</v>
      </c>
      <c r="M34" s="75" t="n">
        <f aca="false">'[1]9'!AA$864</f>
        <v>0</v>
      </c>
      <c r="N34" s="60"/>
      <c r="O34" s="93"/>
    </row>
    <row r="35" s="13" customFormat="true" ht="12.75" hidden="false" customHeight="false" outlineLevel="0" collapsed="false">
      <c r="A35" s="20"/>
      <c r="B35" s="130" t="s">
        <v>97</v>
      </c>
      <c r="C35" s="126"/>
      <c r="D35" s="126"/>
      <c r="E35" s="75" t="n">
        <f aca="false">'[1]9'!C$865</f>
        <v>0</v>
      </c>
      <c r="F35" s="75" t="n">
        <f aca="false">'[1]9'!D$865</f>
        <v>0</v>
      </c>
      <c r="G35" s="75" t="n">
        <f aca="false">'[1]9'!E$865</f>
        <v>0</v>
      </c>
      <c r="H35" s="76" t="n">
        <f aca="false">'[1]9'!F$865</f>
        <v>0</v>
      </c>
      <c r="I35" s="75" t="n">
        <f aca="false">'[1]9'!G$865</f>
        <v>0</v>
      </c>
      <c r="J35" s="77" t="n">
        <f aca="false">'[1]9'!H$865</f>
        <v>0</v>
      </c>
      <c r="K35" s="75" t="n">
        <f aca="false">'[1]9'!P$865</f>
        <v>0</v>
      </c>
      <c r="L35" s="75" t="n">
        <f aca="false">'[1]9'!Y$865</f>
        <v>0</v>
      </c>
      <c r="M35" s="75" t="n">
        <f aca="false">'[1]9'!AA$865</f>
        <v>0</v>
      </c>
      <c r="N35" s="60"/>
      <c r="O35" s="93"/>
    </row>
    <row r="36" s="13" customFormat="true" ht="12.75" hidden="false" customHeight="false" outlineLevel="0" collapsed="false">
      <c r="A36" s="20"/>
      <c r="B36" s="130" t="s">
        <v>98</v>
      </c>
      <c r="C36" s="126"/>
      <c r="D36" s="126"/>
      <c r="E36" s="75" t="n">
        <f aca="false">'[1]9'!C$866</f>
        <v>0</v>
      </c>
      <c r="F36" s="75" t="n">
        <f aca="false">'[1]9'!D$866</f>
        <v>0</v>
      </c>
      <c r="G36" s="75" t="n">
        <f aca="false">'[1]9'!E$866</f>
        <v>0</v>
      </c>
      <c r="H36" s="76" t="n">
        <f aca="false">'[1]9'!F$866</f>
        <v>0</v>
      </c>
      <c r="I36" s="75" t="n">
        <f aca="false">'[1]9'!G$866</f>
        <v>0</v>
      </c>
      <c r="J36" s="77" t="n">
        <f aca="false">'[1]9'!H$866</f>
        <v>0</v>
      </c>
      <c r="K36" s="75" t="n">
        <f aca="false">'[1]9'!P$866</f>
        <v>0</v>
      </c>
      <c r="L36" s="75" t="n">
        <f aca="false">'[1]9'!Y$866</f>
        <v>0</v>
      </c>
      <c r="M36" s="75" t="n">
        <f aca="false">'[1]9'!AA$866</f>
        <v>0</v>
      </c>
      <c r="N36" s="60"/>
      <c r="O36" s="93"/>
    </row>
    <row r="37" s="13" customFormat="true" ht="12.75" hidden="false" customHeight="false" outlineLevel="0" collapsed="false">
      <c r="A37" s="20"/>
      <c r="B37" s="130" t="s">
        <v>99</v>
      </c>
      <c r="C37" s="126"/>
      <c r="D37" s="126"/>
      <c r="E37" s="75" t="n">
        <f aca="false">'[1]9'!C$867</f>
        <v>0</v>
      </c>
      <c r="F37" s="75" t="n">
        <f aca="false">'[1]9'!D$867</f>
        <v>0</v>
      </c>
      <c r="G37" s="75" t="n">
        <f aca="false">'[1]9'!E$867</f>
        <v>0</v>
      </c>
      <c r="H37" s="76" t="n">
        <f aca="false">'[1]9'!F$867</f>
        <v>0</v>
      </c>
      <c r="I37" s="75" t="n">
        <f aca="false">'[1]9'!G$867</f>
        <v>0</v>
      </c>
      <c r="J37" s="77" t="n">
        <f aca="false">'[1]9'!H$867</f>
        <v>0</v>
      </c>
      <c r="K37" s="75" t="n">
        <f aca="false">'[1]9'!P$867</f>
        <v>0</v>
      </c>
      <c r="L37" s="75" t="n">
        <f aca="false">'[1]9'!Y$867</f>
        <v>0</v>
      </c>
      <c r="M37" s="75" t="n">
        <f aca="false">'[1]9'!AA$867</f>
        <v>0</v>
      </c>
      <c r="N37" s="60"/>
      <c r="O37" s="93"/>
    </row>
    <row r="38" s="13" customFormat="true" ht="12.75" hidden="false" customHeight="false" outlineLevel="0" collapsed="false">
      <c r="A38" s="20"/>
      <c r="B38" s="130" t="s">
        <v>100</v>
      </c>
      <c r="C38" s="126"/>
      <c r="D38" s="126"/>
      <c r="E38" s="75" t="n">
        <f aca="false">'[1]9'!C$868</f>
        <v>0</v>
      </c>
      <c r="F38" s="75" t="n">
        <f aca="false">'[1]9'!D$868</f>
        <v>0</v>
      </c>
      <c r="G38" s="75" t="n">
        <f aca="false">'[1]9'!E$868</f>
        <v>0</v>
      </c>
      <c r="H38" s="76" t="n">
        <f aca="false">'[1]9'!F$868</f>
        <v>0</v>
      </c>
      <c r="I38" s="75" t="n">
        <f aca="false">'[1]9'!G$868</f>
        <v>0</v>
      </c>
      <c r="J38" s="77" t="n">
        <f aca="false">'[1]9'!H$868</f>
        <v>0</v>
      </c>
      <c r="K38" s="75" t="n">
        <f aca="false">'[1]9'!P$868</f>
        <v>0</v>
      </c>
      <c r="L38" s="75" t="n">
        <f aca="false">'[1]9'!Y$868</f>
        <v>0</v>
      </c>
      <c r="M38" s="75" t="n">
        <f aca="false">'[1]9'!AA$868</f>
        <v>0</v>
      </c>
      <c r="N38" s="60"/>
      <c r="O38" s="93"/>
    </row>
    <row r="39" s="13" customFormat="true" ht="12.75" hidden="false" customHeight="false" outlineLevel="0" collapsed="false">
      <c r="A39" s="20"/>
      <c r="B39" s="130" t="s">
        <v>101</v>
      </c>
      <c r="C39" s="126"/>
      <c r="D39" s="126"/>
      <c r="E39" s="75" t="n">
        <f aca="false">'[1]9'!C$869</f>
        <v>0</v>
      </c>
      <c r="F39" s="75" t="n">
        <f aca="false">'[1]9'!D$869</f>
        <v>0</v>
      </c>
      <c r="G39" s="75" t="n">
        <f aca="false">'[1]9'!E$869</f>
        <v>0</v>
      </c>
      <c r="H39" s="76" t="n">
        <f aca="false">'[1]9'!F$869</f>
        <v>0</v>
      </c>
      <c r="I39" s="75" t="n">
        <f aca="false">'[1]9'!G$869</f>
        <v>0</v>
      </c>
      <c r="J39" s="77" t="n">
        <f aca="false">'[1]9'!H$869</f>
        <v>0</v>
      </c>
      <c r="K39" s="75" t="n">
        <f aca="false">'[1]9'!P$869</f>
        <v>0</v>
      </c>
      <c r="L39" s="75" t="n">
        <f aca="false">'[1]9'!Y$869</f>
        <v>0</v>
      </c>
      <c r="M39" s="75" t="n">
        <f aca="false">'[1]9'!AA$869</f>
        <v>0</v>
      </c>
      <c r="N39" s="60"/>
      <c r="O39" s="93"/>
    </row>
    <row r="40" s="13" customFormat="true" ht="12.75" hidden="false" customHeight="false" outlineLevel="0" collapsed="false">
      <c r="A40" s="20"/>
      <c r="B40" s="130" t="s">
        <v>102</v>
      </c>
      <c r="C40" s="126"/>
      <c r="D40" s="126"/>
      <c r="E40" s="75" t="n">
        <f aca="false">'[1]9'!C$870</f>
        <v>0</v>
      </c>
      <c r="F40" s="75" t="n">
        <f aca="false">'[1]9'!D$870</f>
        <v>0</v>
      </c>
      <c r="G40" s="75" t="n">
        <f aca="false">'[1]9'!E$870</f>
        <v>0</v>
      </c>
      <c r="H40" s="76" t="n">
        <f aca="false">'[1]9'!F$870</f>
        <v>0</v>
      </c>
      <c r="I40" s="75" t="n">
        <f aca="false">'[1]9'!G$870</f>
        <v>0</v>
      </c>
      <c r="J40" s="77" t="n">
        <f aca="false">'[1]9'!H$870</f>
        <v>0</v>
      </c>
      <c r="K40" s="75" t="n">
        <f aca="false">'[1]9'!P$870</f>
        <v>0</v>
      </c>
      <c r="L40" s="75" t="n">
        <f aca="false">'[1]9'!Y$870</f>
        <v>0</v>
      </c>
      <c r="M40" s="75" t="n">
        <f aca="false">'[1]9'!AA$870</f>
        <v>0</v>
      </c>
      <c r="N40" s="60"/>
      <c r="O40" s="93"/>
    </row>
    <row r="41" s="13" customFormat="true" ht="12.75" hidden="false" customHeight="false" outlineLevel="0" collapsed="false">
      <c r="A41" s="20"/>
      <c r="B41" s="130" t="s">
        <v>103</v>
      </c>
      <c r="C41" s="126"/>
      <c r="D41" s="126"/>
      <c r="E41" s="75" t="n">
        <f aca="false">'[1]9'!C$871</f>
        <v>0</v>
      </c>
      <c r="F41" s="75" t="n">
        <f aca="false">'[1]9'!D$871</f>
        <v>0</v>
      </c>
      <c r="G41" s="75" t="n">
        <f aca="false">'[1]9'!E$871</f>
        <v>0</v>
      </c>
      <c r="H41" s="76" t="n">
        <f aca="false">'[1]9'!F$871</f>
        <v>0</v>
      </c>
      <c r="I41" s="75" t="n">
        <f aca="false">'[1]9'!G$871</f>
        <v>0</v>
      </c>
      <c r="J41" s="77" t="n">
        <f aca="false">'[1]9'!H$871</f>
        <v>0</v>
      </c>
      <c r="K41" s="75" t="n">
        <f aca="false">'[1]9'!P$871</f>
        <v>0</v>
      </c>
      <c r="L41" s="75" t="n">
        <f aca="false">'[1]9'!Y$871</f>
        <v>0</v>
      </c>
      <c r="M41" s="75" t="n">
        <f aca="false">'[1]9'!AA$871</f>
        <v>0</v>
      </c>
      <c r="N41" s="60"/>
      <c r="O41" s="93"/>
    </row>
    <row r="42" s="13" customFormat="true" ht="12.75" hidden="false" customHeight="false" outlineLevel="0" collapsed="false">
      <c r="A42" s="20"/>
      <c r="B42" s="130" t="s">
        <v>104</v>
      </c>
      <c r="C42" s="126"/>
      <c r="D42" s="126"/>
      <c r="E42" s="75" t="n">
        <f aca="false">'[1]9'!C$872</f>
        <v>0</v>
      </c>
      <c r="F42" s="75" t="n">
        <f aca="false">'[1]9'!D$872</f>
        <v>0</v>
      </c>
      <c r="G42" s="75" t="n">
        <f aca="false">'[1]9'!E$872</f>
        <v>0</v>
      </c>
      <c r="H42" s="76" t="n">
        <f aca="false">'[1]9'!F$872</f>
        <v>0</v>
      </c>
      <c r="I42" s="75" t="n">
        <f aca="false">'[1]9'!G$872</f>
        <v>0</v>
      </c>
      <c r="J42" s="77" t="n">
        <f aca="false">'[1]9'!H$872</f>
        <v>0</v>
      </c>
      <c r="K42" s="75" t="n">
        <f aca="false">'[1]9'!P$872</f>
        <v>0</v>
      </c>
      <c r="L42" s="75" t="n">
        <f aca="false">'[1]9'!Y$872</f>
        <v>0</v>
      </c>
      <c r="M42" s="75" t="n">
        <f aca="false">'[1]9'!AA$872</f>
        <v>0</v>
      </c>
      <c r="N42" s="60"/>
      <c r="O42" s="93"/>
    </row>
    <row r="43" s="13" customFormat="true" ht="12.75" hidden="false" customHeight="false" outlineLevel="0" collapsed="false">
      <c r="A43" s="20"/>
      <c r="B43" s="130" t="s">
        <v>105</v>
      </c>
      <c r="C43" s="126"/>
      <c r="D43" s="126"/>
      <c r="E43" s="75" t="n">
        <f aca="false">'[1]9'!C$873</f>
        <v>0</v>
      </c>
      <c r="F43" s="75" t="n">
        <f aca="false">'[1]9'!D$873</f>
        <v>0</v>
      </c>
      <c r="G43" s="75" t="n">
        <f aca="false">'[1]9'!E$873</f>
        <v>0</v>
      </c>
      <c r="H43" s="76" t="n">
        <f aca="false">'[1]9'!F$873</f>
        <v>0</v>
      </c>
      <c r="I43" s="75" t="n">
        <f aca="false">'[1]9'!G$873</f>
        <v>0</v>
      </c>
      <c r="J43" s="77" t="n">
        <f aca="false">'[1]9'!H$873</f>
        <v>0</v>
      </c>
      <c r="K43" s="75" t="n">
        <f aca="false">'[1]9'!P$873</f>
        <v>0</v>
      </c>
      <c r="L43" s="75" t="n">
        <f aca="false">'[1]9'!Y$873</f>
        <v>0</v>
      </c>
      <c r="M43" s="75" t="n">
        <f aca="false">'[1]9'!AA$873</f>
        <v>0</v>
      </c>
      <c r="N43" s="60"/>
      <c r="O43" s="93"/>
    </row>
    <row r="44" s="13" customFormat="true" ht="12.75" hidden="false" customHeight="false" outlineLevel="0" collapsed="false">
      <c r="A44" s="20"/>
      <c r="B44" s="130" t="s">
        <v>106</v>
      </c>
      <c r="C44" s="126"/>
      <c r="D44" s="126"/>
      <c r="E44" s="75" t="n">
        <f aca="false">'[1]9'!C$874</f>
        <v>0</v>
      </c>
      <c r="F44" s="75" t="n">
        <f aca="false">'[1]9'!D$874</f>
        <v>0</v>
      </c>
      <c r="G44" s="75" t="n">
        <f aca="false">'[1]9'!E$874</f>
        <v>0</v>
      </c>
      <c r="H44" s="76" t="n">
        <f aca="false">'[1]9'!F$874</f>
        <v>0</v>
      </c>
      <c r="I44" s="75" t="n">
        <f aca="false">'[1]9'!G$874</f>
        <v>0</v>
      </c>
      <c r="J44" s="77" t="n">
        <f aca="false">'[1]9'!H$874</f>
        <v>0</v>
      </c>
      <c r="K44" s="75" t="n">
        <f aca="false">'[1]9'!P$874</f>
        <v>0</v>
      </c>
      <c r="L44" s="75" t="n">
        <f aca="false">'[1]9'!Y$874</f>
        <v>0</v>
      </c>
      <c r="M44" s="75" t="n">
        <f aca="false">'[1]9'!AA$874</f>
        <v>0</v>
      </c>
      <c r="N44" s="60"/>
      <c r="O44" s="93"/>
    </row>
    <row r="45" s="13" customFormat="true" ht="12.75" hidden="false" customHeight="false" outlineLevel="0" collapsed="false">
      <c r="A45" s="20"/>
      <c r="B45" s="130" t="s">
        <v>107</v>
      </c>
      <c r="C45" s="126"/>
      <c r="D45" s="126"/>
      <c r="E45" s="75" t="n">
        <f aca="false">'[1]9'!C$875</f>
        <v>0</v>
      </c>
      <c r="F45" s="75" t="n">
        <f aca="false">'[1]9'!D$875</f>
        <v>0</v>
      </c>
      <c r="G45" s="75" t="n">
        <f aca="false">'[1]9'!E$875</f>
        <v>0</v>
      </c>
      <c r="H45" s="76" t="n">
        <f aca="false">'[1]9'!F$875</f>
        <v>0</v>
      </c>
      <c r="I45" s="75" t="n">
        <f aca="false">'[1]9'!G$875</f>
        <v>0</v>
      </c>
      <c r="J45" s="77" t="n">
        <f aca="false">'[1]9'!H$875</f>
        <v>0</v>
      </c>
      <c r="K45" s="75" t="n">
        <f aca="false">'[1]9'!P$875</f>
        <v>0</v>
      </c>
      <c r="L45" s="75" t="n">
        <f aca="false">'[1]9'!Y$875</f>
        <v>0</v>
      </c>
      <c r="M45" s="75" t="n">
        <f aca="false">'[1]9'!AA$875</f>
        <v>0</v>
      </c>
      <c r="N45" s="60"/>
      <c r="O45" s="93"/>
    </row>
    <row r="46" s="13" customFormat="true" ht="12.75" hidden="false" customHeight="false" outlineLevel="0" collapsed="false">
      <c r="A46" s="20"/>
      <c r="B46" s="130" t="s">
        <v>108</v>
      </c>
      <c r="C46" s="126"/>
      <c r="D46" s="128"/>
      <c r="E46" s="80" t="n">
        <f aca="false">'[1]9'!C$876</f>
        <v>0</v>
      </c>
      <c r="F46" s="80" t="n">
        <f aca="false">'[1]9'!D$876</f>
        <v>0</v>
      </c>
      <c r="G46" s="80" t="n">
        <f aca="false">'[1]9'!E$876</f>
        <v>0</v>
      </c>
      <c r="H46" s="81" t="n">
        <f aca="false">'[1]9'!F$876</f>
        <v>0</v>
      </c>
      <c r="I46" s="80" t="n">
        <f aca="false">'[1]9'!G$876</f>
        <v>0</v>
      </c>
      <c r="J46" s="82" t="n">
        <f aca="false">'[1]9'!H$876</f>
        <v>0</v>
      </c>
      <c r="K46" s="80" t="n">
        <f aca="false">'[1]9'!P$876</f>
        <v>0</v>
      </c>
      <c r="L46" s="80" t="n">
        <f aca="false">'[1]9'!Y$876</f>
        <v>0</v>
      </c>
      <c r="M46" s="80" t="n">
        <f aca="false">'[1]9'!AA$876</f>
        <v>0</v>
      </c>
      <c r="N46" s="103"/>
      <c r="O46" s="93"/>
    </row>
    <row r="47" s="13" customFormat="true" ht="12.75" hidden="false" customHeight="false" outlineLevel="0" collapsed="false">
      <c r="A47" s="37"/>
      <c r="B47" s="55" t="s">
        <v>33</v>
      </c>
      <c r="C47" s="126"/>
      <c r="D47" s="129"/>
      <c r="E47" s="85" t="n">
        <f aca="false">SUM(E48:E49)</f>
        <v>0</v>
      </c>
      <c r="F47" s="85" t="n">
        <f aca="false">SUM(F48:F49)</f>
        <v>0</v>
      </c>
      <c r="G47" s="85" t="n">
        <f aca="false">SUM(G48:G49)</f>
        <v>0</v>
      </c>
      <c r="H47" s="86" t="n">
        <f aca="false">SUM(H48:H49)</f>
        <v>0</v>
      </c>
      <c r="I47" s="85" t="n">
        <f aca="false">SUM(I48:I49)</f>
        <v>0</v>
      </c>
      <c r="J47" s="87" t="n">
        <f aca="false">SUM(J48:J49)</f>
        <v>0</v>
      </c>
      <c r="K47" s="85" t="n">
        <f aca="false">SUM(K48:K49)</f>
        <v>0</v>
      </c>
      <c r="L47" s="85" t="n">
        <f aca="false">SUM(L48:L49)</f>
        <v>0</v>
      </c>
      <c r="M47" s="85" t="n">
        <f aca="false">SUM(M48:M49)</f>
        <v>0</v>
      </c>
      <c r="N47" s="58"/>
      <c r="O47" s="93"/>
    </row>
    <row r="48" s="13" customFormat="true" ht="12.75" hidden="false" customHeight="false" outlineLevel="0" collapsed="false">
      <c r="A48" s="37"/>
      <c r="B48" s="125" t="s">
        <v>64</v>
      </c>
      <c r="C48" s="126"/>
      <c r="D48" s="122"/>
      <c r="E48" s="70" t="n">
        <f aca="false">'[1]9'!C$878</f>
        <v>0</v>
      </c>
      <c r="F48" s="70" t="n">
        <f aca="false">'[1]9'!D$878</f>
        <v>0</v>
      </c>
      <c r="G48" s="70" t="n">
        <f aca="false">'[1]9'!E$878</f>
        <v>0</v>
      </c>
      <c r="H48" s="71" t="n">
        <f aca="false">'[1]9'!F$878</f>
        <v>0</v>
      </c>
      <c r="I48" s="70" t="n">
        <f aca="false">'[1]9'!G$878</f>
        <v>0</v>
      </c>
      <c r="J48" s="72" t="n">
        <f aca="false">'[1]9'!H$878</f>
        <v>0</v>
      </c>
      <c r="K48" s="70" t="n">
        <f aca="false">'[1]9'!P$878</f>
        <v>0</v>
      </c>
      <c r="L48" s="70" t="n">
        <f aca="false">'[1]9'!Y$878</f>
        <v>0</v>
      </c>
      <c r="M48" s="70" t="n">
        <f aca="false">'[1]9'!AA$878</f>
        <v>0</v>
      </c>
      <c r="N48" s="127"/>
      <c r="O48" s="93"/>
    </row>
    <row r="49" s="13" customFormat="true" ht="12.75" hidden="false" customHeight="false" outlineLevel="0" collapsed="false">
      <c r="A49" s="37"/>
      <c r="B49" s="125" t="s">
        <v>66</v>
      </c>
      <c r="C49" s="126"/>
      <c r="D49" s="128"/>
      <c r="E49" s="80" t="n">
        <f aca="false">'[1]9'!C$879</f>
        <v>0</v>
      </c>
      <c r="F49" s="80" t="n">
        <f aca="false">'[1]9'!D$879</f>
        <v>0</v>
      </c>
      <c r="G49" s="80" t="n">
        <f aca="false">'[1]9'!E$879</f>
        <v>0</v>
      </c>
      <c r="H49" s="81" t="n">
        <f aca="false">'[1]9'!F$879</f>
        <v>0</v>
      </c>
      <c r="I49" s="80" t="n">
        <f aca="false">'[1]9'!G$879</f>
        <v>0</v>
      </c>
      <c r="J49" s="82" t="n">
        <f aca="false">'[1]9'!H$879</f>
        <v>0</v>
      </c>
      <c r="K49" s="80" t="n">
        <f aca="false">'[1]9'!P$879</f>
        <v>0</v>
      </c>
      <c r="L49" s="80" t="n">
        <f aca="false">'[1]9'!Y$879</f>
        <v>0</v>
      </c>
      <c r="M49" s="80" t="n">
        <f aca="false">'[1]9'!AA$879</f>
        <v>0</v>
      </c>
      <c r="N49" s="103"/>
      <c r="O49" s="93"/>
    </row>
    <row r="50" s="13" customFormat="true" ht="5.1" hidden="false" customHeight="true" outlineLevel="0" collapsed="false">
      <c r="A50" s="37"/>
      <c r="B50" s="55"/>
      <c r="C50" s="128"/>
      <c r="D50" s="131"/>
      <c r="E50" s="101"/>
      <c r="F50" s="101"/>
      <c r="G50" s="101"/>
      <c r="H50" s="102"/>
      <c r="I50" s="101"/>
      <c r="J50" s="103"/>
      <c r="K50" s="101"/>
      <c r="L50" s="101"/>
      <c r="M50" s="101"/>
      <c r="N50" s="101"/>
      <c r="O50" s="100"/>
    </row>
    <row r="51" s="36" customFormat="true" ht="12.75" hidden="false" customHeight="false" outlineLevel="0" collapsed="false">
      <c r="A51" s="56"/>
      <c r="B51" s="57" t="s">
        <v>109</v>
      </c>
      <c r="C51" s="57"/>
      <c r="D51" s="132"/>
      <c r="E51" s="64" t="n">
        <f aca="false">E52+E59+E62+E63+E64+E72+E73</f>
        <v>0</v>
      </c>
      <c r="F51" s="64" t="n">
        <f aca="false">F52+F59+F62+F63+F64+F72+F73</f>
        <v>0</v>
      </c>
      <c r="G51" s="64" t="n">
        <f aca="false">G52+G59+G62+G63+G64+G72+G73</f>
        <v>0</v>
      </c>
      <c r="H51" s="65" t="n">
        <f aca="false">H52+H59+H62+H63+H64+H72+H73</f>
        <v>0</v>
      </c>
      <c r="I51" s="64" t="n">
        <f aca="false">I52+I59+I62+I63+I64+I72+I73</f>
        <v>0</v>
      </c>
      <c r="J51" s="66" t="n">
        <f aca="false">J52+J59+J62+J63+J64+J72+J73</f>
        <v>0</v>
      </c>
      <c r="K51" s="64" t="n">
        <f aca="false">K52+K59+K62+K63+K64+K72+K73</f>
        <v>0</v>
      </c>
      <c r="L51" s="64" t="n">
        <f aca="false">L52+L59+L62+L63+L64+L72+L73</f>
        <v>0</v>
      </c>
      <c r="M51" s="64" t="n">
        <f aca="false">M52+M59+M62+M63+M64+M72+M73</f>
        <v>0</v>
      </c>
      <c r="N51" s="121"/>
      <c r="O51" s="121"/>
      <c r="P51" s="121"/>
      <c r="Q51" s="121"/>
      <c r="R51" s="121"/>
    </row>
    <row r="52" s="13" customFormat="true" ht="12.75" hidden="false" customHeight="false" outlineLevel="0" collapsed="false">
      <c r="A52" s="37"/>
      <c r="B52" s="55" t="s">
        <v>35</v>
      </c>
      <c r="C52" s="122"/>
      <c r="D52" s="123"/>
      <c r="E52" s="70" t="n">
        <f aca="false">E53+E56</f>
        <v>0</v>
      </c>
      <c r="F52" s="70" t="n">
        <f aca="false">F53+F56</f>
        <v>0</v>
      </c>
      <c r="G52" s="70" t="n">
        <f aca="false">G53+G56</f>
        <v>0</v>
      </c>
      <c r="H52" s="71" t="n">
        <f aca="false">H53+H56</f>
        <v>0</v>
      </c>
      <c r="I52" s="70" t="n">
        <f aca="false">I53+I56</f>
        <v>0</v>
      </c>
      <c r="J52" s="72" t="n">
        <f aca="false">J53+J56</f>
        <v>0</v>
      </c>
      <c r="K52" s="70" t="n">
        <f aca="false">K53+K56</f>
        <v>0</v>
      </c>
      <c r="L52" s="70" t="n">
        <f aca="false">L53+L56</f>
        <v>0</v>
      </c>
      <c r="M52" s="70" t="n">
        <f aca="false">M53+M56</f>
        <v>0</v>
      </c>
      <c r="N52" s="124"/>
      <c r="O52" s="92"/>
    </row>
    <row r="53" s="13" customFormat="true" ht="12.75" hidden="false" customHeight="false" outlineLevel="0" collapsed="false">
      <c r="A53" s="37"/>
      <c r="B53" s="125" t="s">
        <v>110</v>
      </c>
      <c r="C53" s="126"/>
      <c r="D53" s="131"/>
      <c r="E53" s="80" t="n">
        <f aca="false">SUM(E54:E55)</f>
        <v>0</v>
      </c>
      <c r="F53" s="80" t="n">
        <f aca="false">SUM(F54:F55)</f>
        <v>0</v>
      </c>
      <c r="G53" s="80" t="n">
        <f aca="false">SUM(G54:G55)</f>
        <v>0</v>
      </c>
      <c r="H53" s="81" t="n">
        <f aca="false">SUM(H54:H55)</f>
        <v>0</v>
      </c>
      <c r="I53" s="80" t="n">
        <f aca="false">SUM(I54:I55)</f>
        <v>0</v>
      </c>
      <c r="J53" s="82" t="n">
        <f aca="false">SUM(J54:J55)</f>
        <v>0</v>
      </c>
      <c r="K53" s="80" t="n">
        <f aca="false">SUM(K54:K55)</f>
        <v>0</v>
      </c>
      <c r="L53" s="80" t="n">
        <f aca="false">SUM(L54:L55)</f>
        <v>0</v>
      </c>
      <c r="M53" s="80" t="n">
        <f aca="false">SUM(M54:M55)</f>
        <v>0</v>
      </c>
      <c r="N53" s="101"/>
      <c r="O53" s="93"/>
    </row>
    <row r="54" s="13" customFormat="true" ht="12.75" hidden="false" customHeight="false" outlineLevel="0" collapsed="false">
      <c r="A54" s="37"/>
      <c r="B54" s="133" t="s">
        <v>111</v>
      </c>
      <c r="C54" s="126"/>
      <c r="D54" s="122"/>
      <c r="E54" s="70" t="n">
        <f aca="false">'[1]9'!C$883</f>
        <v>0</v>
      </c>
      <c r="F54" s="70" t="n">
        <f aca="false">'[1]9'!D$883</f>
        <v>0</v>
      </c>
      <c r="G54" s="70" t="n">
        <f aca="false">'[1]9'!E$883</f>
        <v>0</v>
      </c>
      <c r="H54" s="71" t="n">
        <f aca="false">'[1]9'!F$883</f>
        <v>0</v>
      </c>
      <c r="I54" s="70" t="n">
        <f aca="false">'[1]9'!G$883</f>
        <v>0</v>
      </c>
      <c r="J54" s="72" t="n">
        <f aca="false">'[1]9'!H$883</f>
        <v>0</v>
      </c>
      <c r="K54" s="70" t="n">
        <f aca="false">'[1]9'!P$883</f>
        <v>0</v>
      </c>
      <c r="L54" s="70" t="n">
        <f aca="false">'[1]9'!Y$883</f>
        <v>0</v>
      </c>
      <c r="M54" s="70" t="n">
        <f aca="false">'[1]9'!AA$883</f>
        <v>0</v>
      </c>
      <c r="N54" s="127"/>
      <c r="O54" s="93"/>
    </row>
    <row r="55" s="13" customFormat="true" ht="12.75" hidden="false" customHeight="false" outlineLevel="0" collapsed="false">
      <c r="A55" s="37"/>
      <c r="B55" s="133" t="s">
        <v>112</v>
      </c>
      <c r="C55" s="126"/>
      <c r="D55" s="128"/>
      <c r="E55" s="80" t="n">
        <f aca="false">'[1]9'!C$884</f>
        <v>0</v>
      </c>
      <c r="F55" s="80" t="n">
        <f aca="false">'[1]9'!D$884</f>
        <v>0</v>
      </c>
      <c r="G55" s="80" t="n">
        <f aca="false">'[1]9'!E$884</f>
        <v>0</v>
      </c>
      <c r="H55" s="81" t="n">
        <f aca="false">'[1]9'!F$884</f>
        <v>0</v>
      </c>
      <c r="I55" s="80" t="n">
        <f aca="false">'[1]9'!G$884</f>
        <v>0</v>
      </c>
      <c r="J55" s="82" t="n">
        <f aca="false">'[1]9'!H$884</f>
        <v>0</v>
      </c>
      <c r="K55" s="80" t="n">
        <f aca="false">'[1]9'!P$884</f>
        <v>0</v>
      </c>
      <c r="L55" s="80" t="n">
        <f aca="false">'[1]9'!Y$884</f>
        <v>0</v>
      </c>
      <c r="M55" s="80" t="n">
        <f aca="false">'[1]9'!AA$884</f>
        <v>0</v>
      </c>
      <c r="N55" s="103"/>
      <c r="O55" s="93"/>
    </row>
    <row r="56" s="13" customFormat="true" ht="12.75" hidden="false" customHeight="false" outlineLevel="0" collapsed="false">
      <c r="A56" s="37"/>
      <c r="B56" s="125" t="s">
        <v>113</v>
      </c>
      <c r="C56" s="126"/>
      <c r="D56" s="123"/>
      <c r="E56" s="80" t="n">
        <f aca="false">SUM(E57:E58)</f>
        <v>0</v>
      </c>
      <c r="F56" s="80" t="n">
        <f aca="false">SUM(F57:F58)</f>
        <v>0</v>
      </c>
      <c r="G56" s="80" t="n">
        <f aca="false">SUM(G57:G58)</f>
        <v>0</v>
      </c>
      <c r="H56" s="81" t="n">
        <f aca="false">SUM(H57:H58)</f>
        <v>0</v>
      </c>
      <c r="I56" s="80" t="n">
        <f aca="false">SUM(I57:I58)</f>
        <v>0</v>
      </c>
      <c r="J56" s="82" t="n">
        <f aca="false">SUM(J57:J58)</f>
        <v>0</v>
      </c>
      <c r="K56" s="80" t="n">
        <f aca="false">SUM(K57:K58)</f>
        <v>0</v>
      </c>
      <c r="L56" s="80" t="n">
        <f aca="false">SUM(L57:L58)</f>
        <v>0</v>
      </c>
      <c r="M56" s="80" t="n">
        <f aca="false">SUM(M57:M58)</f>
        <v>0</v>
      </c>
      <c r="N56" s="124"/>
      <c r="O56" s="93"/>
    </row>
    <row r="57" s="13" customFormat="true" ht="12.75" hidden="false" customHeight="false" outlineLevel="0" collapsed="false">
      <c r="A57" s="37"/>
      <c r="B57" s="133" t="s">
        <v>113</v>
      </c>
      <c r="C57" s="126"/>
      <c r="D57" s="122"/>
      <c r="E57" s="70" t="n">
        <f aca="false">'[1]9'!C$886</f>
        <v>0</v>
      </c>
      <c r="F57" s="70" t="n">
        <f aca="false">'[1]9'!D$886</f>
        <v>0</v>
      </c>
      <c r="G57" s="70" t="n">
        <f aca="false">'[1]9'!E$886</f>
        <v>0</v>
      </c>
      <c r="H57" s="71" t="n">
        <f aca="false">'[1]9'!F$886</f>
        <v>0</v>
      </c>
      <c r="I57" s="70" t="n">
        <f aca="false">'[1]9'!G$886</f>
        <v>0</v>
      </c>
      <c r="J57" s="72" t="n">
        <f aca="false">'[1]9'!H$886</f>
        <v>0</v>
      </c>
      <c r="K57" s="70" t="n">
        <f aca="false">'[1]9'!P$886</f>
        <v>0</v>
      </c>
      <c r="L57" s="70" t="n">
        <f aca="false">'[1]9'!Y$886</f>
        <v>0</v>
      </c>
      <c r="M57" s="70" t="n">
        <f aca="false">'[1]9'!AA$886</f>
        <v>0</v>
      </c>
      <c r="N57" s="127"/>
      <c r="O57" s="93"/>
    </row>
    <row r="58" s="13" customFormat="true" ht="12.75" hidden="false" customHeight="false" outlineLevel="0" collapsed="false">
      <c r="A58" s="37"/>
      <c r="B58" s="133" t="s">
        <v>114</v>
      </c>
      <c r="C58" s="126"/>
      <c r="D58" s="128"/>
      <c r="E58" s="80" t="n">
        <f aca="false">'[1]9'!C$887</f>
        <v>0</v>
      </c>
      <c r="F58" s="80" t="n">
        <f aca="false">'[1]9'!D$887</f>
        <v>0</v>
      </c>
      <c r="G58" s="80" t="n">
        <f aca="false">'[1]9'!E$887</f>
        <v>0</v>
      </c>
      <c r="H58" s="81" t="n">
        <f aca="false">'[1]9'!F$887</f>
        <v>0</v>
      </c>
      <c r="I58" s="80" t="n">
        <f aca="false">'[1]9'!G$887</f>
        <v>0</v>
      </c>
      <c r="J58" s="82" t="n">
        <f aca="false">'[1]9'!H$887</f>
        <v>0</v>
      </c>
      <c r="K58" s="80" t="n">
        <f aca="false">'[1]9'!P$887</f>
        <v>0</v>
      </c>
      <c r="L58" s="80" t="n">
        <f aca="false">'[1]9'!Y$887</f>
        <v>0</v>
      </c>
      <c r="M58" s="80" t="n">
        <f aca="false">'[1]9'!AA$887</f>
        <v>0</v>
      </c>
      <c r="N58" s="103"/>
      <c r="O58" s="93"/>
    </row>
    <row r="59" s="13" customFormat="true" ht="12.75" hidden="false" customHeight="false" outlineLevel="0" collapsed="false">
      <c r="A59" s="37"/>
      <c r="B59" s="55" t="s">
        <v>36</v>
      </c>
      <c r="C59" s="126"/>
      <c r="D59" s="129"/>
      <c r="E59" s="85" t="n">
        <f aca="false">SUM(E60:E61)</f>
        <v>0</v>
      </c>
      <c r="F59" s="85" t="n">
        <f aca="false">SUM(F60:F61)</f>
        <v>0</v>
      </c>
      <c r="G59" s="85" t="n">
        <f aca="false">SUM(G60:G61)</f>
        <v>0</v>
      </c>
      <c r="H59" s="86" t="n">
        <f aca="false">SUM(H60:H61)</f>
        <v>0</v>
      </c>
      <c r="I59" s="85" t="n">
        <f aca="false">SUM(I60:I61)</f>
        <v>0</v>
      </c>
      <c r="J59" s="87" t="n">
        <f aca="false">SUM(J60:J61)</f>
        <v>0</v>
      </c>
      <c r="K59" s="85" t="n">
        <f aca="false">SUM(K60:K61)</f>
        <v>0</v>
      </c>
      <c r="L59" s="85" t="n">
        <f aca="false">SUM(L60:L61)</f>
        <v>0</v>
      </c>
      <c r="M59" s="85" t="n">
        <f aca="false">SUM(M60:M61)</f>
        <v>0</v>
      </c>
      <c r="N59" s="58"/>
      <c r="O59" s="93"/>
    </row>
    <row r="60" s="13" customFormat="true" ht="12.75" hidden="false" customHeight="false" outlineLevel="0" collapsed="false">
      <c r="A60" s="37"/>
      <c r="B60" s="125" t="s">
        <v>115</v>
      </c>
      <c r="C60" s="126"/>
      <c r="D60" s="122"/>
      <c r="E60" s="70" t="n">
        <f aca="false">'[1]9'!C$889</f>
        <v>0</v>
      </c>
      <c r="F60" s="70" t="n">
        <f aca="false">'[1]9'!D$889</f>
        <v>0</v>
      </c>
      <c r="G60" s="70" t="n">
        <f aca="false">'[1]9'!E$889</f>
        <v>0</v>
      </c>
      <c r="H60" s="71" t="n">
        <f aca="false">'[1]9'!F$889</f>
        <v>0</v>
      </c>
      <c r="I60" s="70" t="n">
        <f aca="false">'[1]9'!G$889</f>
        <v>0</v>
      </c>
      <c r="J60" s="72" t="n">
        <f aca="false">'[1]9'!H$889</f>
        <v>0</v>
      </c>
      <c r="K60" s="70" t="n">
        <f aca="false">'[1]9'!P$889</f>
        <v>0</v>
      </c>
      <c r="L60" s="70" t="n">
        <f aca="false">'[1]9'!Y$889</f>
        <v>0</v>
      </c>
      <c r="M60" s="70" t="n">
        <f aca="false">'[1]9'!AA$889</f>
        <v>0</v>
      </c>
      <c r="N60" s="127"/>
      <c r="O60" s="93"/>
    </row>
    <row r="61" s="13" customFormat="true" ht="12.75" hidden="false" customHeight="false" outlineLevel="0" collapsed="false">
      <c r="A61" s="37"/>
      <c r="B61" s="125" t="s">
        <v>116</v>
      </c>
      <c r="C61" s="126"/>
      <c r="D61" s="128"/>
      <c r="E61" s="80" t="n">
        <f aca="false">'[1]9'!C$890</f>
        <v>0</v>
      </c>
      <c r="F61" s="80" t="n">
        <f aca="false">'[1]9'!D$890</f>
        <v>0</v>
      </c>
      <c r="G61" s="80" t="n">
        <f aca="false">'[1]9'!E$890</f>
        <v>0</v>
      </c>
      <c r="H61" s="81" t="n">
        <f aca="false">'[1]9'!F$890</f>
        <v>0</v>
      </c>
      <c r="I61" s="80" t="n">
        <f aca="false">'[1]9'!G$890</f>
        <v>0</v>
      </c>
      <c r="J61" s="82" t="n">
        <f aca="false">'[1]9'!H$890</f>
        <v>0</v>
      </c>
      <c r="K61" s="80" t="n">
        <f aca="false">'[1]9'!P$890</f>
        <v>0</v>
      </c>
      <c r="L61" s="80" t="n">
        <f aca="false">'[1]9'!Y$890</f>
        <v>0</v>
      </c>
      <c r="M61" s="80" t="n">
        <f aca="false">'[1]9'!AA$890</f>
        <v>0</v>
      </c>
      <c r="N61" s="103"/>
      <c r="O61" s="93"/>
    </row>
    <row r="62" s="13" customFormat="true" ht="12.75" hidden="false" customHeight="false" outlineLevel="0" collapsed="false">
      <c r="A62" s="37"/>
      <c r="B62" s="55" t="s">
        <v>37</v>
      </c>
      <c r="C62" s="126"/>
      <c r="D62" s="129"/>
      <c r="E62" s="75" t="n">
        <f aca="false">'[1]9'!C$891</f>
        <v>0</v>
      </c>
      <c r="F62" s="75" t="n">
        <f aca="false">'[1]9'!D$891</f>
        <v>0</v>
      </c>
      <c r="G62" s="75" t="n">
        <f aca="false">'[1]9'!E$891</f>
        <v>0</v>
      </c>
      <c r="H62" s="76" t="n">
        <f aca="false">'[1]9'!F$891</f>
        <v>0</v>
      </c>
      <c r="I62" s="75" t="n">
        <f aca="false">'[1]9'!G$891</f>
        <v>0</v>
      </c>
      <c r="J62" s="77" t="n">
        <f aca="false">'[1]9'!H$891</f>
        <v>0</v>
      </c>
      <c r="K62" s="75" t="n">
        <f aca="false">'[1]9'!P$891</f>
        <v>0</v>
      </c>
      <c r="L62" s="75" t="n">
        <f aca="false">'[1]9'!Y$891</f>
        <v>0</v>
      </c>
      <c r="M62" s="75" t="n">
        <f aca="false">'[1]9'!AA$891</f>
        <v>0</v>
      </c>
      <c r="N62" s="58"/>
      <c r="O62" s="93"/>
    </row>
    <row r="63" s="36" customFormat="true" ht="12.75" hidden="false" customHeight="false" outlineLevel="0" collapsed="false">
      <c r="A63" s="56"/>
      <c r="B63" s="55" t="s">
        <v>38</v>
      </c>
      <c r="C63" s="134"/>
      <c r="D63" s="132"/>
      <c r="E63" s="75" t="n">
        <f aca="false">'[1]9'!C$892</f>
        <v>0</v>
      </c>
      <c r="F63" s="75" t="n">
        <f aca="false">'[1]9'!D$892</f>
        <v>0</v>
      </c>
      <c r="G63" s="75" t="n">
        <f aca="false">'[1]9'!E$892</f>
        <v>0</v>
      </c>
      <c r="H63" s="76" t="n">
        <f aca="false">'[1]9'!F$892</f>
        <v>0</v>
      </c>
      <c r="I63" s="75" t="n">
        <f aca="false">'[1]9'!G$892</f>
        <v>0</v>
      </c>
      <c r="J63" s="77" t="n">
        <f aca="false">'[1]9'!H$892</f>
        <v>0</v>
      </c>
      <c r="K63" s="75" t="n">
        <f aca="false">'[1]9'!P$892</f>
        <v>0</v>
      </c>
      <c r="L63" s="75" t="n">
        <f aca="false">'[1]9'!Y$892</f>
        <v>0</v>
      </c>
      <c r="M63" s="75" t="n">
        <f aca="false">'[1]9'!AA$892</f>
        <v>0</v>
      </c>
      <c r="N63" s="9"/>
      <c r="O63" s="110"/>
    </row>
    <row r="64" s="13" customFormat="true" ht="12.75" hidden="false" customHeight="false" outlineLevel="0" collapsed="false">
      <c r="A64" s="20"/>
      <c r="B64" s="55" t="s">
        <v>39</v>
      </c>
      <c r="C64" s="126"/>
      <c r="D64" s="129"/>
      <c r="E64" s="80" t="n">
        <f aca="false">E65+E68</f>
        <v>0</v>
      </c>
      <c r="F64" s="80" t="n">
        <f aca="false">F65+F68</f>
        <v>0</v>
      </c>
      <c r="G64" s="80" t="n">
        <f aca="false">G65+G68</f>
        <v>0</v>
      </c>
      <c r="H64" s="81" t="n">
        <f aca="false">H65+H68</f>
        <v>0</v>
      </c>
      <c r="I64" s="80" t="n">
        <f aca="false">I65+I68</f>
        <v>0</v>
      </c>
      <c r="J64" s="82" t="n">
        <f aca="false">J65+J68</f>
        <v>0</v>
      </c>
      <c r="K64" s="80" t="n">
        <f aca="false">K65+K68</f>
        <v>0</v>
      </c>
      <c r="L64" s="80" t="n">
        <f aca="false">L65+L68</f>
        <v>0</v>
      </c>
      <c r="M64" s="80" t="n">
        <f aca="false">M65+M68</f>
        <v>0</v>
      </c>
      <c r="N64" s="58"/>
      <c r="O64" s="93"/>
    </row>
    <row r="65" s="13" customFormat="true" ht="12.75" hidden="false" customHeight="false" outlineLevel="0" collapsed="false">
      <c r="A65" s="20"/>
      <c r="B65" s="125" t="s">
        <v>117</v>
      </c>
      <c r="C65" s="126"/>
      <c r="D65" s="122"/>
      <c r="E65" s="85" t="n">
        <f aca="false">SUM(E66:E67)</f>
        <v>0</v>
      </c>
      <c r="F65" s="85" t="n">
        <f aca="false">SUM(F66:F67)</f>
        <v>0</v>
      </c>
      <c r="G65" s="85" t="n">
        <f aca="false">SUM(G66:G67)</f>
        <v>0</v>
      </c>
      <c r="H65" s="86" t="n">
        <f aca="false">SUM(H66:H67)</f>
        <v>0</v>
      </c>
      <c r="I65" s="85" t="n">
        <f aca="false">SUM(I66:I67)</f>
        <v>0</v>
      </c>
      <c r="J65" s="87" t="n">
        <f aca="false">SUM(J66:J67)</f>
        <v>0</v>
      </c>
      <c r="K65" s="85" t="n">
        <f aca="false">SUM(K66:K67)</f>
        <v>0</v>
      </c>
      <c r="L65" s="85" t="n">
        <f aca="false">SUM(L66:L67)</f>
        <v>0</v>
      </c>
      <c r="M65" s="85" t="n">
        <f aca="false">SUM(M66:M67)</f>
        <v>0</v>
      </c>
      <c r="N65" s="127"/>
      <c r="O65" s="93"/>
    </row>
    <row r="66" s="13" customFormat="true" ht="12.75" hidden="false" customHeight="false" outlineLevel="0" collapsed="false">
      <c r="A66" s="20"/>
      <c r="B66" s="133" t="s">
        <v>118</v>
      </c>
      <c r="C66" s="126"/>
      <c r="D66" s="126"/>
      <c r="E66" s="71" t="n">
        <f aca="false">'[1]9'!C$895</f>
        <v>0</v>
      </c>
      <c r="F66" s="70" t="n">
        <f aca="false">'[1]9'!D$895</f>
        <v>0</v>
      </c>
      <c r="G66" s="70" t="n">
        <f aca="false">'[1]9'!E$895</f>
        <v>0</v>
      </c>
      <c r="H66" s="71" t="n">
        <f aca="false">'[1]9'!F$895</f>
        <v>0</v>
      </c>
      <c r="I66" s="70" t="n">
        <f aca="false">'[1]9'!G$895</f>
        <v>0</v>
      </c>
      <c r="J66" s="72" t="n">
        <f aca="false">'[1]9'!H$895</f>
        <v>0</v>
      </c>
      <c r="K66" s="70" t="n">
        <f aca="false">'[1]9'!P$895</f>
        <v>0</v>
      </c>
      <c r="L66" s="70" t="n">
        <f aca="false">'[1]9'!Y$895</f>
        <v>0</v>
      </c>
      <c r="M66" s="72" t="n">
        <f aca="false">'[1]9'!AA$895</f>
        <v>0</v>
      </c>
      <c r="N66" s="60"/>
      <c r="O66" s="93"/>
    </row>
    <row r="67" s="13" customFormat="true" ht="12.75" hidden="false" customHeight="false" outlineLevel="0" collapsed="false">
      <c r="A67" s="20"/>
      <c r="B67" s="133" t="s">
        <v>119</v>
      </c>
      <c r="C67" s="126"/>
      <c r="D67" s="126"/>
      <c r="E67" s="81" t="n">
        <f aca="false">'[1]9'!C$896</f>
        <v>0</v>
      </c>
      <c r="F67" s="80" t="n">
        <f aca="false">'[1]9'!D$896</f>
        <v>0</v>
      </c>
      <c r="G67" s="80" t="n">
        <f aca="false">'[1]9'!E$896</f>
        <v>0</v>
      </c>
      <c r="H67" s="81" t="n">
        <f aca="false">'[1]9'!F$896</f>
        <v>0</v>
      </c>
      <c r="I67" s="80" t="n">
        <f aca="false">'[1]9'!G$896</f>
        <v>0</v>
      </c>
      <c r="J67" s="82" t="n">
        <f aca="false">'[1]9'!H$896</f>
        <v>0</v>
      </c>
      <c r="K67" s="80" t="n">
        <f aca="false">'[1]9'!P$896</f>
        <v>0</v>
      </c>
      <c r="L67" s="80" t="n">
        <f aca="false">'[1]9'!Y$896</f>
        <v>0</v>
      </c>
      <c r="M67" s="82" t="n">
        <f aca="false">'[1]9'!AA$896</f>
        <v>0</v>
      </c>
      <c r="N67" s="60"/>
      <c r="O67" s="93"/>
    </row>
    <row r="68" s="13" customFormat="true" ht="12.75" hidden="false" customHeight="false" outlineLevel="0" collapsed="false">
      <c r="A68" s="20"/>
      <c r="B68" s="125" t="s">
        <v>120</v>
      </c>
      <c r="C68" s="126"/>
      <c r="D68" s="126"/>
      <c r="E68" s="75" t="n">
        <f aca="false">SUM(E69:E70)</f>
        <v>0</v>
      </c>
      <c r="F68" s="75" t="n">
        <f aca="false">SUM(F69:F70)</f>
        <v>0</v>
      </c>
      <c r="G68" s="75" t="n">
        <f aca="false">SUM(G69:G70)</f>
        <v>0</v>
      </c>
      <c r="H68" s="76" t="n">
        <f aca="false">SUM(H69:H70)</f>
        <v>0</v>
      </c>
      <c r="I68" s="75" t="n">
        <f aca="false">SUM(I69:I70)</f>
        <v>0</v>
      </c>
      <c r="J68" s="77" t="n">
        <f aca="false">SUM(J69:J70)</f>
        <v>0</v>
      </c>
      <c r="K68" s="75" t="n">
        <f aca="false">SUM(K69:K70)</f>
        <v>0</v>
      </c>
      <c r="L68" s="75" t="n">
        <f aca="false">SUM(L69:L70)</f>
        <v>0</v>
      </c>
      <c r="M68" s="75" t="n">
        <f aca="false">SUM(M69:M70)</f>
        <v>0</v>
      </c>
      <c r="N68" s="60"/>
      <c r="O68" s="93"/>
    </row>
    <row r="69" s="13" customFormat="true" ht="12.75" hidden="false" customHeight="false" outlineLevel="0" collapsed="false">
      <c r="A69" s="20"/>
      <c r="B69" s="133" t="s">
        <v>118</v>
      </c>
      <c r="C69" s="126"/>
      <c r="D69" s="126"/>
      <c r="E69" s="71" t="n">
        <f aca="false">'[1]9'!C$898</f>
        <v>0</v>
      </c>
      <c r="F69" s="70" t="n">
        <f aca="false">'[1]9'!D$898</f>
        <v>0</v>
      </c>
      <c r="G69" s="70" t="n">
        <f aca="false">'[1]9'!E$898</f>
        <v>0</v>
      </c>
      <c r="H69" s="71" t="n">
        <f aca="false">'[1]9'!F$898</f>
        <v>0</v>
      </c>
      <c r="I69" s="70" t="n">
        <f aca="false">'[1]9'!G$898</f>
        <v>0</v>
      </c>
      <c r="J69" s="72" t="n">
        <f aca="false">'[1]9'!H$898</f>
        <v>0</v>
      </c>
      <c r="K69" s="70" t="n">
        <f aca="false">'[1]9'!P$898</f>
        <v>0</v>
      </c>
      <c r="L69" s="70" t="n">
        <f aca="false">'[1]9'!Y$898</f>
        <v>0</v>
      </c>
      <c r="M69" s="72" t="n">
        <f aca="false">'[1]9'!AA$898</f>
        <v>0</v>
      </c>
      <c r="N69" s="60"/>
      <c r="O69" s="93"/>
    </row>
    <row r="70" s="13" customFormat="true" ht="12.75" hidden="false" customHeight="false" outlineLevel="0" collapsed="false">
      <c r="A70" s="20"/>
      <c r="B70" s="133" t="s">
        <v>119</v>
      </c>
      <c r="C70" s="126"/>
      <c r="D70" s="126"/>
      <c r="E70" s="81" t="n">
        <f aca="false">'[1]9'!C$899</f>
        <v>0</v>
      </c>
      <c r="F70" s="80" t="n">
        <f aca="false">'[1]9'!D$899</f>
        <v>0</v>
      </c>
      <c r="G70" s="80" t="n">
        <f aca="false">'[1]9'!E$899</f>
        <v>0</v>
      </c>
      <c r="H70" s="81" t="n">
        <f aca="false">'[1]9'!F$899</f>
        <v>0</v>
      </c>
      <c r="I70" s="80" t="n">
        <f aca="false">'[1]9'!G$899</f>
        <v>0</v>
      </c>
      <c r="J70" s="82" t="n">
        <f aca="false">'[1]9'!H$899</f>
        <v>0</v>
      </c>
      <c r="K70" s="80" t="n">
        <f aca="false">'[1]9'!P$899</f>
        <v>0</v>
      </c>
      <c r="L70" s="80" t="n">
        <f aca="false">'[1]9'!Y$899</f>
        <v>0</v>
      </c>
      <c r="M70" s="82" t="n">
        <f aca="false">'[1]9'!AA$899</f>
        <v>0</v>
      </c>
      <c r="N70" s="60"/>
      <c r="O70" s="93"/>
    </row>
    <row r="71" s="13" customFormat="true" ht="5.1" hidden="false" customHeight="true" outlineLevel="0" collapsed="false">
      <c r="A71" s="20"/>
      <c r="B71" s="133"/>
      <c r="C71" s="126"/>
      <c r="D71" s="128"/>
      <c r="E71" s="101"/>
      <c r="F71" s="101"/>
      <c r="G71" s="101"/>
      <c r="H71" s="102"/>
      <c r="I71" s="101"/>
      <c r="J71" s="103"/>
      <c r="K71" s="101"/>
      <c r="L71" s="101"/>
      <c r="M71" s="101"/>
      <c r="N71" s="103"/>
      <c r="O71" s="93"/>
    </row>
    <row r="72" s="13" customFormat="true" ht="12.75" hidden="false" customHeight="false" outlineLevel="0" collapsed="false">
      <c r="A72" s="37"/>
      <c r="B72" s="55" t="s">
        <v>40</v>
      </c>
      <c r="C72" s="126"/>
      <c r="D72" s="129"/>
      <c r="E72" s="75" t="n">
        <f aca="false">'[1]9'!C$900</f>
        <v>0</v>
      </c>
      <c r="F72" s="75" t="n">
        <f aca="false">'[1]9'!D$900</f>
        <v>0</v>
      </c>
      <c r="G72" s="75" t="n">
        <f aca="false">'[1]9'!E$900</f>
        <v>0</v>
      </c>
      <c r="H72" s="76" t="n">
        <f aca="false">'[1]9'!F$900</f>
        <v>0</v>
      </c>
      <c r="I72" s="75" t="n">
        <f aca="false">'[1]9'!G$900</f>
        <v>0</v>
      </c>
      <c r="J72" s="77" t="n">
        <f aca="false">'[1]9'!H$900</f>
        <v>0</v>
      </c>
      <c r="K72" s="75" t="n">
        <f aca="false">'[1]9'!P$900</f>
        <v>0</v>
      </c>
      <c r="L72" s="75" t="n">
        <f aca="false">'[1]9'!Y$900</f>
        <v>0</v>
      </c>
      <c r="M72" s="75" t="n">
        <f aca="false">'[1]9'!AA$900</f>
        <v>0</v>
      </c>
      <c r="N72" s="58"/>
      <c r="O72" s="93"/>
    </row>
    <row r="73" s="13" customFormat="true" ht="12.75" hidden="false" customHeight="false" outlineLevel="0" collapsed="false">
      <c r="A73" s="37"/>
      <c r="B73" s="55" t="s">
        <v>41</v>
      </c>
      <c r="C73" s="126"/>
      <c r="D73" s="129"/>
      <c r="E73" s="75" t="n">
        <f aca="false">SUM(E74:E75)</f>
        <v>0</v>
      </c>
      <c r="F73" s="75" t="n">
        <f aca="false">SUM(F74:F75)</f>
        <v>0</v>
      </c>
      <c r="G73" s="75" t="n">
        <f aca="false">SUM(G74:G75)</f>
        <v>0</v>
      </c>
      <c r="H73" s="76" t="n">
        <f aca="false">SUM(H74:H75)</f>
        <v>0</v>
      </c>
      <c r="I73" s="75" t="n">
        <f aca="false">SUM(I74:I75)</f>
        <v>0</v>
      </c>
      <c r="J73" s="77" t="n">
        <f aca="false">SUM(J74:J75)</f>
        <v>0</v>
      </c>
      <c r="K73" s="75" t="n">
        <f aca="false">SUM(K74:K75)</f>
        <v>0</v>
      </c>
      <c r="L73" s="75" t="n">
        <f aca="false">SUM(L74:L75)</f>
        <v>0</v>
      </c>
      <c r="M73" s="75" t="n">
        <f aca="false">SUM(M74:M75)</f>
        <v>0</v>
      </c>
      <c r="N73" s="58"/>
      <c r="O73" s="93"/>
    </row>
    <row r="74" s="13" customFormat="true" ht="12.75" hidden="false" customHeight="false" outlineLevel="0" collapsed="false">
      <c r="A74" s="37"/>
      <c r="B74" s="125" t="s">
        <v>121</v>
      </c>
      <c r="C74" s="126"/>
      <c r="D74" s="122"/>
      <c r="E74" s="70" t="n">
        <f aca="false">'[1]9'!C$902</f>
        <v>0</v>
      </c>
      <c r="F74" s="70" t="n">
        <f aca="false">'[1]9'!D$902</f>
        <v>0</v>
      </c>
      <c r="G74" s="70" t="n">
        <f aca="false">'[1]9'!E$902</f>
        <v>0</v>
      </c>
      <c r="H74" s="71" t="n">
        <f aca="false">'[1]9'!F$902</f>
        <v>0</v>
      </c>
      <c r="I74" s="70" t="n">
        <f aca="false">'[1]9'!G$902</f>
        <v>0</v>
      </c>
      <c r="J74" s="72" t="n">
        <f aca="false">'[1]9'!H$902</f>
        <v>0</v>
      </c>
      <c r="K74" s="70" t="n">
        <f aca="false">'[1]9'!P$902</f>
        <v>0</v>
      </c>
      <c r="L74" s="70" t="n">
        <f aca="false">'[1]9'!Y$902</f>
        <v>0</v>
      </c>
      <c r="M74" s="70" t="n">
        <f aca="false">'[1]9'!AA$902</f>
        <v>0</v>
      </c>
      <c r="N74" s="127"/>
      <c r="O74" s="93"/>
    </row>
    <row r="75" s="13" customFormat="true" ht="12.75" hidden="false" customHeight="false" outlineLevel="0" collapsed="false">
      <c r="A75" s="37"/>
      <c r="B75" s="125" t="s">
        <v>122</v>
      </c>
      <c r="C75" s="126"/>
      <c r="D75" s="128"/>
      <c r="E75" s="80" t="n">
        <f aca="false">'[1]9'!C$903</f>
        <v>0</v>
      </c>
      <c r="F75" s="80" t="n">
        <f aca="false">'[1]9'!D$903</f>
        <v>0</v>
      </c>
      <c r="G75" s="80" t="n">
        <f aca="false">'[1]9'!E$903</f>
        <v>0</v>
      </c>
      <c r="H75" s="81" t="n">
        <f aca="false">'[1]9'!F$903</f>
        <v>0</v>
      </c>
      <c r="I75" s="80" t="n">
        <f aca="false">'[1]9'!G$903</f>
        <v>0</v>
      </c>
      <c r="J75" s="82" t="n">
        <f aca="false">'[1]9'!H$903</f>
        <v>0</v>
      </c>
      <c r="K75" s="80" t="n">
        <f aca="false">'[1]9'!P$903</f>
        <v>0</v>
      </c>
      <c r="L75" s="80" t="n">
        <f aca="false">'[1]9'!Y$903</f>
        <v>0</v>
      </c>
      <c r="M75" s="80" t="n">
        <f aca="false">'[1]9'!AA$903</f>
        <v>0</v>
      </c>
      <c r="N75" s="103"/>
      <c r="O75" s="93"/>
    </row>
    <row r="76" s="13" customFormat="true" ht="5.25" hidden="false" customHeight="true" outlineLevel="0" collapsed="false">
      <c r="A76" s="37"/>
      <c r="B76" s="55"/>
      <c r="C76" s="128"/>
      <c r="D76" s="131"/>
      <c r="E76" s="101"/>
      <c r="F76" s="101"/>
      <c r="G76" s="101"/>
      <c r="H76" s="102"/>
      <c r="I76" s="101"/>
      <c r="J76" s="103"/>
      <c r="K76" s="101"/>
      <c r="L76" s="101"/>
      <c r="M76" s="101"/>
      <c r="N76" s="101"/>
      <c r="O76" s="100"/>
    </row>
    <row r="77" s="36" customFormat="true" ht="12.75" hidden="false" customHeight="false" outlineLevel="0" collapsed="false">
      <c r="A77" s="56"/>
      <c r="B77" s="57" t="s">
        <v>42</v>
      </c>
      <c r="C77" s="57"/>
      <c r="D77" s="132"/>
      <c r="E77" s="64" t="n">
        <f aca="false">E78+E81+E84+E85+E86+E87+E88</f>
        <v>0</v>
      </c>
      <c r="F77" s="64" t="n">
        <f aca="false">F78+F81+F84+F85+F86+F87+F88</f>
        <v>0</v>
      </c>
      <c r="G77" s="64" t="n">
        <f aca="false">G78+G81+G84+G85+G86+G87+G88</f>
        <v>0</v>
      </c>
      <c r="H77" s="65" t="n">
        <f aca="false">H78+H81+H84+H85+H86+H87+H88</f>
        <v>0</v>
      </c>
      <c r="I77" s="64" t="n">
        <f aca="false">I78+I81+I84+I85+I86+I87+I88</f>
        <v>0</v>
      </c>
      <c r="J77" s="66" t="n">
        <f aca="false">J78+J81+J84+J85+J86+J87+J88</f>
        <v>0</v>
      </c>
      <c r="K77" s="64" t="n">
        <f aca="false">K78+K81+K84+K85+K86+K87+K88</f>
        <v>0</v>
      </c>
      <c r="L77" s="64" t="n">
        <f aca="false">L78+L81+L84+L85+L86+L87+L88</f>
        <v>0</v>
      </c>
      <c r="M77" s="64" t="n">
        <f aca="false">M78+M81+M84+M85+M86+M87+M88</f>
        <v>0</v>
      </c>
      <c r="N77" s="121"/>
    </row>
    <row r="78" s="13" customFormat="true" ht="12.75" hidden="false" customHeight="false" outlineLevel="0" collapsed="false">
      <c r="A78" s="37"/>
      <c r="B78" s="55" t="s">
        <v>43</v>
      </c>
      <c r="C78" s="122"/>
      <c r="D78" s="123"/>
      <c r="E78" s="85" t="n">
        <f aca="false">SUM(E79:E80)</f>
        <v>0</v>
      </c>
      <c r="F78" s="85" t="n">
        <f aca="false">SUM(F79:F80)</f>
        <v>0</v>
      </c>
      <c r="G78" s="85" t="n">
        <f aca="false">SUM(G79:G80)</f>
        <v>0</v>
      </c>
      <c r="H78" s="86" t="n">
        <f aca="false">SUM(H79:H80)</f>
        <v>0</v>
      </c>
      <c r="I78" s="85" t="n">
        <f aca="false">SUM(I79:I80)</f>
        <v>0</v>
      </c>
      <c r="J78" s="87" t="n">
        <f aca="false">SUM(J79:J80)</f>
        <v>0</v>
      </c>
      <c r="K78" s="85" t="n">
        <f aca="false">SUM(K79:K80)</f>
        <v>0</v>
      </c>
      <c r="L78" s="85" t="n">
        <f aca="false">SUM(L79:L80)</f>
        <v>0</v>
      </c>
      <c r="M78" s="85" t="n">
        <f aca="false">SUM(M79:M80)</f>
        <v>0</v>
      </c>
      <c r="N78" s="124"/>
      <c r="O78" s="92"/>
    </row>
    <row r="79" s="13" customFormat="true" ht="12.75" hidden="false" customHeight="false" outlineLevel="0" collapsed="false">
      <c r="A79" s="37"/>
      <c r="B79" s="125" t="s">
        <v>123</v>
      </c>
      <c r="C79" s="126"/>
      <c r="D79" s="122"/>
      <c r="E79" s="70" t="n">
        <f aca="false">'[1]9'!C$906</f>
        <v>0</v>
      </c>
      <c r="F79" s="70" t="n">
        <f aca="false">'[1]9'!D$906</f>
        <v>0</v>
      </c>
      <c r="G79" s="70" t="n">
        <f aca="false">'[1]9'!E$906</f>
        <v>0</v>
      </c>
      <c r="H79" s="71" t="n">
        <f aca="false">'[1]9'!F$906</f>
        <v>0</v>
      </c>
      <c r="I79" s="70" t="n">
        <f aca="false">'[1]9'!G$906</f>
        <v>0</v>
      </c>
      <c r="J79" s="72" t="n">
        <f aca="false">'[1]9'!H$906</f>
        <v>0</v>
      </c>
      <c r="K79" s="70" t="n">
        <f aca="false">'[1]9'!P$906</f>
        <v>0</v>
      </c>
      <c r="L79" s="70" t="n">
        <f aca="false">'[1]9'!Y$906</f>
        <v>0</v>
      </c>
      <c r="M79" s="70" t="n">
        <f aca="false">'[1]9'!AA$906</f>
        <v>0</v>
      </c>
      <c r="N79" s="127"/>
      <c r="O79" s="93"/>
    </row>
    <row r="80" s="13" customFormat="true" ht="12.75" hidden="false" customHeight="false" outlineLevel="0" collapsed="false">
      <c r="A80" s="37"/>
      <c r="B80" s="125" t="s">
        <v>124</v>
      </c>
      <c r="C80" s="126"/>
      <c r="D80" s="128"/>
      <c r="E80" s="80" t="n">
        <f aca="false">'[1]9'!C$907</f>
        <v>0</v>
      </c>
      <c r="F80" s="80" t="n">
        <f aca="false">'[1]9'!D$907</f>
        <v>0</v>
      </c>
      <c r="G80" s="80" t="n">
        <f aca="false">'[1]9'!E$907</f>
        <v>0</v>
      </c>
      <c r="H80" s="81" t="n">
        <f aca="false">'[1]9'!F$907</f>
        <v>0</v>
      </c>
      <c r="I80" s="80" t="n">
        <f aca="false">'[1]9'!G$907</f>
        <v>0</v>
      </c>
      <c r="J80" s="82" t="n">
        <f aca="false">'[1]9'!H$907</f>
        <v>0</v>
      </c>
      <c r="K80" s="80" t="n">
        <f aca="false">'[1]9'!P$907</f>
        <v>0</v>
      </c>
      <c r="L80" s="80" t="n">
        <f aca="false">'[1]9'!Y$907</f>
        <v>0</v>
      </c>
      <c r="M80" s="80" t="n">
        <f aca="false">'[1]9'!AA$907</f>
        <v>0</v>
      </c>
      <c r="N80" s="103"/>
      <c r="O80" s="93"/>
    </row>
    <row r="81" s="13" customFormat="true" ht="12.75" hidden="false" customHeight="false" outlineLevel="0" collapsed="false">
      <c r="A81" s="37"/>
      <c r="B81" s="55" t="s">
        <v>44</v>
      </c>
      <c r="C81" s="126"/>
      <c r="D81" s="129"/>
      <c r="E81" s="75" t="n">
        <f aca="false">SUM(E82:E83)</f>
        <v>0</v>
      </c>
      <c r="F81" s="75" t="n">
        <f aca="false">SUM(F82:F83)</f>
        <v>0</v>
      </c>
      <c r="G81" s="75" t="n">
        <f aca="false">SUM(G82:G83)</f>
        <v>0</v>
      </c>
      <c r="H81" s="76" t="n">
        <f aca="false">SUM(H82:H83)</f>
        <v>0</v>
      </c>
      <c r="I81" s="75" t="n">
        <f aca="false">SUM(I82:I83)</f>
        <v>0</v>
      </c>
      <c r="J81" s="77" t="n">
        <f aca="false">SUM(J82:J83)</f>
        <v>0</v>
      </c>
      <c r="K81" s="75" t="n">
        <f aca="false">SUM(K82:K83)</f>
        <v>0</v>
      </c>
      <c r="L81" s="75" t="n">
        <f aca="false">SUM(L82:L83)</f>
        <v>0</v>
      </c>
      <c r="M81" s="75" t="n">
        <f aca="false">SUM(M82:M83)</f>
        <v>0</v>
      </c>
      <c r="N81" s="58"/>
      <c r="O81" s="93"/>
    </row>
    <row r="82" s="13" customFormat="true" ht="12.75" hidden="false" customHeight="false" outlineLevel="0" collapsed="false">
      <c r="A82" s="37"/>
      <c r="B82" s="125" t="s">
        <v>125</v>
      </c>
      <c r="C82" s="126"/>
      <c r="D82" s="122"/>
      <c r="E82" s="70" t="n">
        <f aca="false">'[1]9'!C$909</f>
        <v>0</v>
      </c>
      <c r="F82" s="70" t="n">
        <f aca="false">'[1]9'!D$909</f>
        <v>0</v>
      </c>
      <c r="G82" s="70" t="n">
        <f aca="false">'[1]9'!E$909</f>
        <v>0</v>
      </c>
      <c r="H82" s="71" t="n">
        <f aca="false">'[1]9'!F$909</f>
        <v>0</v>
      </c>
      <c r="I82" s="70" t="n">
        <f aca="false">'[1]9'!G$909</f>
        <v>0</v>
      </c>
      <c r="J82" s="72" t="n">
        <f aca="false">'[1]9'!H$909</f>
        <v>0</v>
      </c>
      <c r="K82" s="70" t="n">
        <f aca="false">'[1]9'!P$909</f>
        <v>0</v>
      </c>
      <c r="L82" s="70" t="n">
        <f aca="false">'[1]9'!Y$909</f>
        <v>0</v>
      </c>
      <c r="M82" s="70" t="n">
        <f aca="false">'[1]9'!AA$909</f>
        <v>0</v>
      </c>
      <c r="N82" s="127"/>
      <c r="O82" s="93"/>
    </row>
    <row r="83" s="13" customFormat="true" ht="12.75" hidden="false" customHeight="false" outlineLevel="0" collapsed="false">
      <c r="A83" s="37"/>
      <c r="B83" s="125" t="s">
        <v>126</v>
      </c>
      <c r="C83" s="126"/>
      <c r="D83" s="128"/>
      <c r="E83" s="80" t="n">
        <f aca="false">'[1]9'!C$910</f>
        <v>0</v>
      </c>
      <c r="F83" s="80" t="n">
        <f aca="false">'[1]9'!D$910</f>
        <v>0</v>
      </c>
      <c r="G83" s="80" t="n">
        <f aca="false">'[1]9'!E$910</f>
        <v>0</v>
      </c>
      <c r="H83" s="81" t="n">
        <f aca="false">'[1]9'!F$910</f>
        <v>0</v>
      </c>
      <c r="I83" s="80" t="n">
        <f aca="false">'[1]9'!G$910</f>
        <v>0</v>
      </c>
      <c r="J83" s="82" t="n">
        <f aca="false">'[1]9'!H$910</f>
        <v>0</v>
      </c>
      <c r="K83" s="80" t="n">
        <f aca="false">'[1]9'!P$910</f>
        <v>0</v>
      </c>
      <c r="L83" s="80" t="n">
        <f aca="false">'[1]9'!Y$910</f>
        <v>0</v>
      </c>
      <c r="M83" s="80" t="n">
        <f aca="false">'[1]9'!AA$910</f>
        <v>0</v>
      </c>
      <c r="N83" s="103"/>
      <c r="O83" s="93"/>
    </row>
    <row r="84" s="13" customFormat="true" ht="12.75" hidden="false" customHeight="false" outlineLevel="0" collapsed="false">
      <c r="A84" s="37"/>
      <c r="B84" s="55" t="s">
        <v>45</v>
      </c>
      <c r="C84" s="126"/>
      <c r="D84" s="129"/>
      <c r="E84" s="75" t="n">
        <f aca="false">'[1]9'!C$911</f>
        <v>0</v>
      </c>
      <c r="F84" s="75" t="n">
        <f aca="false">'[1]9'!D$911</f>
        <v>0</v>
      </c>
      <c r="G84" s="75" t="n">
        <f aca="false">'[1]9'!E$911</f>
        <v>0</v>
      </c>
      <c r="H84" s="76" t="n">
        <f aca="false">'[1]9'!F$911</f>
        <v>0</v>
      </c>
      <c r="I84" s="75" t="n">
        <f aca="false">'[1]9'!G$911</f>
        <v>0</v>
      </c>
      <c r="J84" s="77" t="n">
        <f aca="false">'[1]9'!H$911</f>
        <v>0</v>
      </c>
      <c r="K84" s="75" t="n">
        <f aca="false">'[1]9'!P$911</f>
        <v>0</v>
      </c>
      <c r="L84" s="75" t="n">
        <f aca="false">'[1]9'!Y$911</f>
        <v>0</v>
      </c>
      <c r="M84" s="75" t="n">
        <f aca="false">'[1]9'!AA$911</f>
        <v>0</v>
      </c>
      <c r="N84" s="58"/>
      <c r="O84" s="93"/>
    </row>
    <row r="85" s="13" customFormat="true" ht="12.75" hidden="false" customHeight="false" outlineLevel="0" collapsed="false">
      <c r="A85" s="37"/>
      <c r="B85" s="55" t="s">
        <v>46</v>
      </c>
      <c r="C85" s="126"/>
      <c r="D85" s="129"/>
      <c r="E85" s="75" t="n">
        <f aca="false">'[1]9'!C$912</f>
        <v>0</v>
      </c>
      <c r="F85" s="75" t="n">
        <f aca="false">'[1]9'!D$912</f>
        <v>0</v>
      </c>
      <c r="G85" s="75" t="n">
        <f aca="false">'[1]9'!E$912</f>
        <v>0</v>
      </c>
      <c r="H85" s="76" t="n">
        <f aca="false">'[1]9'!F$912</f>
        <v>0</v>
      </c>
      <c r="I85" s="75" t="n">
        <f aca="false">'[1]9'!G$912</f>
        <v>0</v>
      </c>
      <c r="J85" s="77" t="n">
        <f aca="false">'[1]9'!H$912</f>
        <v>0</v>
      </c>
      <c r="K85" s="75" t="n">
        <f aca="false">'[1]9'!P$912</f>
        <v>0</v>
      </c>
      <c r="L85" s="75" t="n">
        <f aca="false">'[1]9'!Y$912</f>
        <v>0</v>
      </c>
      <c r="M85" s="75" t="n">
        <f aca="false">'[1]9'!AA$912</f>
        <v>0</v>
      </c>
      <c r="N85" s="58"/>
      <c r="O85" s="93"/>
    </row>
    <row r="86" s="13" customFormat="true" ht="12.75" hidden="false" customHeight="false" outlineLevel="0" collapsed="false">
      <c r="A86" s="37"/>
      <c r="B86" s="55" t="s">
        <v>47</v>
      </c>
      <c r="C86" s="126"/>
      <c r="D86" s="129"/>
      <c r="E86" s="75" t="n">
        <f aca="false">'[1]9'!C$913</f>
        <v>0</v>
      </c>
      <c r="F86" s="75" t="n">
        <f aca="false">'[1]9'!D$913</f>
        <v>0</v>
      </c>
      <c r="G86" s="75" t="n">
        <f aca="false">'[1]9'!E$913</f>
        <v>0</v>
      </c>
      <c r="H86" s="76" t="n">
        <f aca="false">'[1]9'!F$913</f>
        <v>0</v>
      </c>
      <c r="I86" s="75" t="n">
        <f aca="false">'[1]9'!G$913</f>
        <v>0</v>
      </c>
      <c r="J86" s="77" t="n">
        <f aca="false">'[1]9'!H$913</f>
        <v>0</v>
      </c>
      <c r="K86" s="75" t="n">
        <f aca="false">'[1]9'!P$913</f>
        <v>0</v>
      </c>
      <c r="L86" s="75" t="n">
        <f aca="false">'[1]9'!Y$913</f>
        <v>0</v>
      </c>
      <c r="M86" s="75" t="n">
        <f aca="false">'[1]9'!AA$913</f>
        <v>0</v>
      </c>
      <c r="N86" s="58"/>
      <c r="O86" s="93"/>
    </row>
    <row r="87" s="13" customFormat="true" ht="12.75" hidden="false" customHeight="false" outlineLevel="0" collapsed="false">
      <c r="A87" s="37"/>
      <c r="B87" s="55" t="s">
        <v>48</v>
      </c>
      <c r="C87" s="126"/>
      <c r="D87" s="129"/>
      <c r="E87" s="75" t="n">
        <f aca="false">'[1]9'!C$914</f>
        <v>0</v>
      </c>
      <c r="F87" s="75" t="n">
        <f aca="false">'[1]9'!D$914</f>
        <v>0</v>
      </c>
      <c r="G87" s="75" t="n">
        <f aca="false">'[1]9'!E$914</f>
        <v>0</v>
      </c>
      <c r="H87" s="76" t="n">
        <f aca="false">'[1]9'!F$914</f>
        <v>0</v>
      </c>
      <c r="I87" s="75" t="n">
        <f aca="false">'[1]9'!G$914</f>
        <v>0</v>
      </c>
      <c r="J87" s="77" t="n">
        <f aca="false">'[1]9'!H$914</f>
        <v>0</v>
      </c>
      <c r="K87" s="75" t="n">
        <f aca="false">'[1]9'!P$914</f>
        <v>0</v>
      </c>
      <c r="L87" s="75" t="n">
        <f aca="false">'[1]9'!Y$914</f>
        <v>0</v>
      </c>
      <c r="M87" s="75" t="n">
        <f aca="false">'[1]9'!AA$914</f>
        <v>0</v>
      </c>
      <c r="N87" s="58"/>
      <c r="O87" s="93"/>
    </row>
    <row r="88" s="13" customFormat="true" ht="12.75" hidden="false" customHeight="false" outlineLevel="0" collapsed="false">
      <c r="A88" s="37"/>
      <c r="B88" s="55" t="s">
        <v>49</v>
      </c>
      <c r="C88" s="126"/>
      <c r="D88" s="131"/>
      <c r="E88" s="75" t="n">
        <f aca="false">'[1]9'!C$915</f>
        <v>0</v>
      </c>
      <c r="F88" s="75" t="n">
        <f aca="false">'[1]9'!D$915</f>
        <v>0</v>
      </c>
      <c r="G88" s="75" t="n">
        <f aca="false">'[1]9'!E$915</f>
        <v>0</v>
      </c>
      <c r="H88" s="76" t="n">
        <f aca="false">'[1]9'!F$915</f>
        <v>0</v>
      </c>
      <c r="I88" s="75" t="n">
        <f aca="false">'[1]9'!G$915</f>
        <v>0</v>
      </c>
      <c r="J88" s="77" t="n">
        <f aca="false">'[1]9'!H$915</f>
        <v>0</v>
      </c>
      <c r="K88" s="75" t="n">
        <f aca="false">'[1]9'!P$915</f>
        <v>0</v>
      </c>
      <c r="L88" s="75" t="n">
        <f aca="false">'[1]9'!Y$915</f>
        <v>0</v>
      </c>
      <c r="M88" s="75" t="n">
        <f aca="false">'[1]9'!AA$915</f>
        <v>0</v>
      </c>
      <c r="N88" s="58"/>
      <c r="O88" s="93"/>
    </row>
    <row r="89" s="13" customFormat="true" ht="5.25" hidden="false" customHeight="true" outlineLevel="0" collapsed="false">
      <c r="A89" s="20"/>
      <c r="B89" s="55"/>
      <c r="C89" s="123"/>
      <c r="D89" s="123"/>
      <c r="E89" s="124"/>
      <c r="F89" s="124"/>
      <c r="G89" s="124"/>
      <c r="H89" s="135"/>
      <c r="I89" s="124"/>
      <c r="J89" s="127"/>
      <c r="K89" s="124"/>
      <c r="L89" s="124"/>
      <c r="M89" s="124"/>
      <c r="N89" s="124"/>
      <c r="O89" s="104"/>
    </row>
    <row r="90" s="13" customFormat="true" ht="12.75" hidden="false" customHeight="false" outlineLevel="0" collapsed="false">
      <c r="A90" s="37"/>
      <c r="B90" s="57" t="s">
        <v>50</v>
      </c>
      <c r="C90" s="129"/>
      <c r="D90" s="129"/>
      <c r="E90" s="64" t="n">
        <f aca="false">'[1]9'!C$916</f>
        <v>0</v>
      </c>
      <c r="F90" s="64" t="n">
        <f aca="false">'[1]9'!D$916</f>
        <v>0</v>
      </c>
      <c r="G90" s="64" t="n">
        <f aca="false">'[1]9'!E$916</f>
        <v>0</v>
      </c>
      <c r="H90" s="65" t="n">
        <f aca="false">'[1]9'!F$916</f>
        <v>0</v>
      </c>
      <c r="I90" s="64" t="n">
        <f aca="false">'[1]9'!G$916</f>
        <v>0</v>
      </c>
      <c r="J90" s="66" t="n">
        <f aca="false">'[1]9'!H$916</f>
        <v>0</v>
      </c>
      <c r="K90" s="64" t="n">
        <f aca="false">'[1]9'!P$916</f>
        <v>0</v>
      </c>
      <c r="L90" s="64" t="n">
        <f aca="false">'[1]9'!Y$916</f>
        <v>0</v>
      </c>
      <c r="M90" s="64" t="n">
        <f aca="false">'[1]9'!AA$916</f>
        <v>0</v>
      </c>
      <c r="N90" s="58"/>
      <c r="O90" s="105"/>
    </row>
    <row r="91" s="13" customFormat="true" ht="5.25" hidden="false" customHeight="true" outlineLevel="0" collapsed="false">
      <c r="A91" s="37"/>
      <c r="B91" s="55"/>
      <c r="C91" s="55"/>
      <c r="D91" s="55"/>
      <c r="E91" s="58"/>
      <c r="F91" s="58"/>
      <c r="G91" s="58"/>
      <c r="H91" s="59"/>
      <c r="I91" s="58"/>
      <c r="J91" s="60"/>
      <c r="K91" s="58"/>
      <c r="L91" s="58"/>
      <c r="M91" s="58"/>
      <c r="N91" s="58"/>
    </row>
    <row r="92" s="13" customFormat="true" ht="12.75" hidden="false" customHeight="false" outlineLevel="0" collapsed="false">
      <c r="A92" s="38"/>
      <c r="B92" s="39" t="s">
        <v>51</v>
      </c>
      <c r="C92" s="39"/>
      <c r="D92" s="39"/>
      <c r="E92" s="47" t="n">
        <f aca="false">E4+E51+E77+E90</f>
        <v>0</v>
      </c>
      <c r="F92" s="47" t="n">
        <f aca="false">F4+F51+F77+F90</f>
        <v>0</v>
      </c>
      <c r="G92" s="47" t="n">
        <f aca="false">G4+G51+G77+G90</f>
        <v>0</v>
      </c>
      <c r="H92" s="48" t="n">
        <f aca="false">H4+H51+H77+H90</f>
        <v>0</v>
      </c>
      <c r="I92" s="47" t="n">
        <f aca="false">I4+I51+I77+I90</f>
        <v>0</v>
      </c>
      <c r="J92" s="49" t="n">
        <f aca="false">J4+J51+J77+J90</f>
        <v>0</v>
      </c>
      <c r="K92" s="47" t="n">
        <f aca="false">K4+K51+K77+K90</f>
        <v>0</v>
      </c>
      <c r="L92" s="47" t="n">
        <f aca="false">L4+L51+L77+L90</f>
        <v>0</v>
      </c>
      <c r="M92" s="47" t="n">
        <f aca="false">M4+M51+M77+M90</f>
        <v>0</v>
      </c>
      <c r="N92" s="136"/>
      <c r="O92" s="117"/>
    </row>
  </sheetData>
  <mergeCells count="3">
    <mergeCell ref="E2:G2"/>
    <mergeCell ref="K2:M2"/>
    <mergeCell ref="H3:J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tabColor rgb="FFFFFF66"/>
    <pageSetUpPr fitToPage="true"/>
  </sheetPr>
  <dimension ref="A1:AA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50.86"/>
    <col collapsed="false" customWidth="true" hidden="false" outlineLevel="0" max="4" min="3" style="1" width="0.86"/>
    <col collapsed="false" customWidth="true" hidden="false" outlineLevel="0" max="13" min="5" style="1" width="10.71"/>
    <col collapsed="false" customWidth="true" hidden="false" outlineLevel="0" max="15" min="14" style="1" width="0.86"/>
    <col collapsed="false" customWidth="true" hidden="false" outlineLevel="0" max="1025" min="16" style="1" width="9.14"/>
  </cols>
  <sheetData>
    <row r="1" s="6" customFormat="true" ht="15.75" hidden="false" customHeight="true" outlineLevel="0" collapsed="false">
      <c r="A1" s="3" t="str">
        <f aca="false">"Table B.2f: Payments and estimates by economic classification: " &amp; '[1]9'!$B$14</f>
        <v>Table B.2f: Payments and estimates by economic classification: 0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119"/>
    </row>
    <row r="2" s="13" customFormat="true" ht="25.5" hidden="false" customHeight="true" outlineLevel="0" collapsed="false">
      <c r="A2" s="7"/>
      <c r="B2" s="8"/>
      <c r="C2" s="8"/>
      <c r="D2" s="8"/>
      <c r="E2" s="9" t="s">
        <v>0</v>
      </c>
      <c r="F2" s="9"/>
      <c r="G2" s="9"/>
      <c r="H2" s="10" t="s">
        <v>1</v>
      </c>
      <c r="I2" s="11" t="s">
        <v>2</v>
      </c>
      <c r="J2" s="12" t="s">
        <v>3</v>
      </c>
      <c r="K2" s="10" t="s">
        <v>4</v>
      </c>
      <c r="L2" s="10"/>
      <c r="M2" s="10"/>
      <c r="N2" s="120"/>
      <c r="O2" s="61"/>
    </row>
    <row r="3" s="13" customFormat="true" ht="12.75" hidden="false" customHeight="true" outlineLevel="0" collapsed="false">
      <c r="A3" s="15"/>
      <c r="B3" s="16" t="s">
        <v>5</v>
      </c>
      <c r="C3" s="16"/>
      <c r="D3" s="16"/>
      <c r="E3" s="17" t="s">
        <v>52</v>
      </c>
      <c r="F3" s="17" t="s">
        <v>6</v>
      </c>
      <c r="G3" s="17" t="s">
        <v>7</v>
      </c>
      <c r="H3" s="18" t="s">
        <v>8</v>
      </c>
      <c r="I3" s="18"/>
      <c r="J3" s="18"/>
      <c r="K3" s="17" t="s">
        <v>9</v>
      </c>
      <c r="L3" s="17" t="s">
        <v>10</v>
      </c>
      <c r="M3" s="17" t="s">
        <v>11</v>
      </c>
      <c r="N3" s="17"/>
      <c r="O3" s="62"/>
    </row>
    <row r="4" s="36" customFormat="true" ht="12.75" hidden="false" customHeight="false" outlineLevel="0" collapsed="false">
      <c r="A4" s="34"/>
      <c r="B4" s="51" t="s">
        <v>30</v>
      </c>
      <c r="C4" s="51"/>
      <c r="D4" s="51"/>
      <c r="E4" s="64" t="n">
        <f aca="false">E5+E8+E47</f>
        <v>0</v>
      </c>
      <c r="F4" s="64" t="n">
        <f aca="false">F5+F8+F47</f>
        <v>0</v>
      </c>
      <c r="G4" s="64" t="n">
        <f aca="false">G5+G8+G47</f>
        <v>0</v>
      </c>
      <c r="H4" s="65" t="n">
        <f aca="false">H5+H8+H47</f>
        <v>0</v>
      </c>
      <c r="I4" s="64" t="n">
        <f aca="false">I5+I8+I47</f>
        <v>0</v>
      </c>
      <c r="J4" s="66" t="n">
        <f aca="false">J5+J8+J47</f>
        <v>0</v>
      </c>
      <c r="K4" s="64" t="n">
        <f aca="false">K5+K8+K47</f>
        <v>0</v>
      </c>
      <c r="L4" s="64" t="n">
        <f aca="false">L5+L8+L47</f>
        <v>0</v>
      </c>
      <c r="M4" s="64" t="n">
        <f aca="false">M5+M8+M47</f>
        <v>0</v>
      </c>
      <c r="N4" s="121"/>
      <c r="AA4" s="25" t="s">
        <v>14</v>
      </c>
    </row>
    <row r="5" s="13" customFormat="true" ht="12.75" hidden="false" customHeight="false" outlineLevel="0" collapsed="false">
      <c r="A5" s="37"/>
      <c r="B5" s="55" t="s">
        <v>31</v>
      </c>
      <c r="C5" s="122"/>
      <c r="D5" s="123"/>
      <c r="E5" s="85" t="n">
        <f aca="false">SUM(E6:E7)</f>
        <v>0</v>
      </c>
      <c r="F5" s="85" t="n">
        <f aca="false">SUM(F6:F7)</f>
        <v>0</v>
      </c>
      <c r="G5" s="85" t="n">
        <f aca="false">SUM(G6:G7)</f>
        <v>0</v>
      </c>
      <c r="H5" s="86" t="n">
        <f aca="false">SUM(H6:H7)</f>
        <v>0</v>
      </c>
      <c r="I5" s="85" t="n">
        <f aca="false">SUM(I6:I7)</f>
        <v>0</v>
      </c>
      <c r="J5" s="87" t="n">
        <f aca="false">SUM(J6:J7)</f>
        <v>0</v>
      </c>
      <c r="K5" s="85" t="n">
        <f aca="false">SUM(K6:K7)</f>
        <v>0</v>
      </c>
      <c r="L5" s="85" t="n">
        <f aca="false">SUM(L6:L7)</f>
        <v>0</v>
      </c>
      <c r="M5" s="85" t="n">
        <f aca="false">SUM(M6:M7)</f>
        <v>0</v>
      </c>
      <c r="N5" s="124"/>
      <c r="O5" s="92"/>
      <c r="AA5" s="27" t="n">
        <v>1</v>
      </c>
    </row>
    <row r="6" s="13" customFormat="true" ht="12.75" hidden="false" customHeight="false" outlineLevel="0" collapsed="false">
      <c r="A6" s="37"/>
      <c r="B6" s="125" t="s">
        <v>69</v>
      </c>
      <c r="C6" s="126"/>
      <c r="D6" s="122"/>
      <c r="E6" s="70" t="n">
        <f aca="false">'[1]9'!C$986</f>
        <v>0</v>
      </c>
      <c r="F6" s="70" t="n">
        <f aca="false">'[1]9'!D$986</f>
        <v>0</v>
      </c>
      <c r="G6" s="70" t="n">
        <f aca="false">'[1]9'!E$986</f>
        <v>0</v>
      </c>
      <c r="H6" s="71" t="n">
        <f aca="false">'[1]9'!F$986</f>
        <v>0</v>
      </c>
      <c r="I6" s="70" t="n">
        <f aca="false">'[1]9'!G$986</f>
        <v>0</v>
      </c>
      <c r="J6" s="72" t="n">
        <f aca="false">'[1]9'!H$986</f>
        <v>0</v>
      </c>
      <c r="K6" s="70" t="n">
        <f aca="false">'[1]9'!P$986</f>
        <v>0</v>
      </c>
      <c r="L6" s="70" t="n">
        <f aca="false">'[1]9'!Y$986</f>
        <v>0</v>
      </c>
      <c r="M6" s="70" t="n">
        <f aca="false">'[1]9'!AA$986</f>
        <v>0</v>
      </c>
      <c r="N6" s="127"/>
      <c r="O6" s="93"/>
      <c r="AA6" s="25" t="s">
        <v>17</v>
      </c>
    </row>
    <row r="7" s="13" customFormat="true" ht="12.75" hidden="false" customHeight="false" outlineLevel="0" collapsed="false">
      <c r="A7" s="37"/>
      <c r="B7" s="125" t="s">
        <v>70</v>
      </c>
      <c r="C7" s="126"/>
      <c r="D7" s="128"/>
      <c r="E7" s="80" t="n">
        <f aca="false">'[1]9'!C$987</f>
        <v>0</v>
      </c>
      <c r="F7" s="80" t="n">
        <f aca="false">'[1]9'!D$987</f>
        <v>0</v>
      </c>
      <c r="G7" s="80" t="n">
        <f aca="false">'[1]9'!E$987</f>
        <v>0</v>
      </c>
      <c r="H7" s="81" t="n">
        <f aca="false">'[1]9'!F$987</f>
        <v>0</v>
      </c>
      <c r="I7" s="80" t="n">
        <f aca="false">'[1]9'!G$987</f>
        <v>0</v>
      </c>
      <c r="J7" s="82" t="n">
        <f aca="false">'[1]9'!H$987</f>
        <v>0</v>
      </c>
      <c r="K7" s="80" t="n">
        <f aca="false">'[1]9'!P$987</f>
        <v>0</v>
      </c>
      <c r="L7" s="80" t="n">
        <f aca="false">'[1]9'!Y$987</f>
        <v>0</v>
      </c>
      <c r="M7" s="80" t="n">
        <f aca="false">'[1]9'!AA$987</f>
        <v>0</v>
      </c>
      <c r="N7" s="103"/>
      <c r="O7" s="93"/>
      <c r="AA7" s="27" t="n">
        <v>1</v>
      </c>
    </row>
    <row r="8" s="13" customFormat="true" ht="12.75" hidden="false" customHeight="false" outlineLevel="0" collapsed="false">
      <c r="A8" s="20"/>
      <c r="B8" s="55" t="s">
        <v>32</v>
      </c>
      <c r="C8" s="126"/>
      <c r="D8" s="129"/>
      <c r="E8" s="85" t="n">
        <f aca="false">SUM(E9:E46)</f>
        <v>0</v>
      </c>
      <c r="F8" s="85" t="n">
        <f aca="false">SUM(F9:F46)</f>
        <v>0</v>
      </c>
      <c r="G8" s="85" t="n">
        <f aca="false">SUM(G9:G46)</f>
        <v>0</v>
      </c>
      <c r="H8" s="86" t="n">
        <f aca="false">SUM(H9:H46)</f>
        <v>0</v>
      </c>
      <c r="I8" s="85" t="n">
        <f aca="false">SUM(I9:I46)</f>
        <v>0</v>
      </c>
      <c r="J8" s="87" t="n">
        <f aca="false">SUM(J9:J46)</f>
        <v>0</v>
      </c>
      <c r="K8" s="85" t="n">
        <f aca="false">SUM(K9:K46)</f>
        <v>0</v>
      </c>
      <c r="L8" s="85" t="n">
        <f aca="false">SUM(L9:L46)</f>
        <v>0</v>
      </c>
      <c r="M8" s="85" t="n">
        <f aca="false">SUM(M9:M46)</f>
        <v>0</v>
      </c>
      <c r="N8" s="58"/>
      <c r="O8" s="93"/>
      <c r="AA8" s="25" t="s">
        <v>20</v>
      </c>
    </row>
    <row r="9" s="13" customFormat="true" ht="12.75" hidden="false" customHeight="false" outlineLevel="0" collapsed="false">
      <c r="A9" s="20"/>
      <c r="B9" s="130" t="s">
        <v>71</v>
      </c>
      <c r="C9" s="126"/>
      <c r="D9" s="122"/>
      <c r="E9" s="70" t="n">
        <f aca="false">'[1]9'!C$989</f>
        <v>0</v>
      </c>
      <c r="F9" s="70" t="n">
        <f aca="false">'[1]9'!D$989</f>
        <v>0</v>
      </c>
      <c r="G9" s="70" t="n">
        <f aca="false">'[1]9'!E$989</f>
        <v>0</v>
      </c>
      <c r="H9" s="71" t="n">
        <f aca="false">'[1]9'!F$989</f>
        <v>0</v>
      </c>
      <c r="I9" s="70" t="n">
        <f aca="false">'[1]9'!G$989</f>
        <v>0</v>
      </c>
      <c r="J9" s="72" t="n">
        <f aca="false">'[1]9'!H$989</f>
        <v>0</v>
      </c>
      <c r="K9" s="70" t="n">
        <f aca="false">'[1]9'!P$989</f>
        <v>0</v>
      </c>
      <c r="L9" s="70" t="n">
        <f aca="false">'[1]9'!Y$989</f>
        <v>0</v>
      </c>
      <c r="M9" s="70" t="n">
        <f aca="false">'[1]9'!AA$989</f>
        <v>0</v>
      </c>
      <c r="N9" s="127"/>
      <c r="O9" s="93"/>
    </row>
    <row r="10" s="13" customFormat="true" ht="12.75" hidden="false" customHeight="false" outlineLevel="0" collapsed="false">
      <c r="A10" s="20"/>
      <c r="B10" s="130" t="s">
        <v>72</v>
      </c>
      <c r="C10" s="126"/>
      <c r="D10" s="126"/>
      <c r="E10" s="75" t="n">
        <f aca="false">'[1]9'!C$990</f>
        <v>0</v>
      </c>
      <c r="F10" s="75" t="n">
        <f aca="false">'[1]9'!D$990</f>
        <v>0</v>
      </c>
      <c r="G10" s="75" t="n">
        <f aca="false">'[1]9'!E$990</f>
        <v>0</v>
      </c>
      <c r="H10" s="76" t="n">
        <f aca="false">'[1]9'!F$990</f>
        <v>0</v>
      </c>
      <c r="I10" s="75" t="n">
        <f aca="false">'[1]9'!G$990</f>
        <v>0</v>
      </c>
      <c r="J10" s="77" t="n">
        <f aca="false">'[1]9'!H$990</f>
        <v>0</v>
      </c>
      <c r="K10" s="75" t="n">
        <f aca="false">'[1]9'!P$990</f>
        <v>0</v>
      </c>
      <c r="L10" s="75" t="n">
        <f aca="false">'[1]9'!Y$990</f>
        <v>0</v>
      </c>
      <c r="M10" s="75" t="n">
        <f aca="false">'[1]9'!AA$990</f>
        <v>0</v>
      </c>
      <c r="N10" s="60"/>
      <c r="O10" s="93"/>
    </row>
    <row r="11" s="13" customFormat="true" ht="12.75" hidden="false" customHeight="false" outlineLevel="0" collapsed="false">
      <c r="A11" s="20"/>
      <c r="B11" s="130" t="s">
        <v>73</v>
      </c>
      <c r="C11" s="126"/>
      <c r="D11" s="126"/>
      <c r="E11" s="75" t="n">
        <f aca="false">'[1]9'!C$991</f>
        <v>0</v>
      </c>
      <c r="F11" s="75" t="n">
        <f aca="false">'[1]9'!D$991</f>
        <v>0</v>
      </c>
      <c r="G11" s="75" t="n">
        <f aca="false">'[1]9'!E$991</f>
        <v>0</v>
      </c>
      <c r="H11" s="76" t="n">
        <f aca="false">'[1]9'!F$991</f>
        <v>0</v>
      </c>
      <c r="I11" s="75" t="n">
        <f aca="false">'[1]9'!G$991</f>
        <v>0</v>
      </c>
      <c r="J11" s="77" t="n">
        <f aca="false">'[1]9'!H$991</f>
        <v>0</v>
      </c>
      <c r="K11" s="75" t="n">
        <f aca="false">'[1]9'!P$991</f>
        <v>0</v>
      </c>
      <c r="L11" s="75" t="n">
        <f aca="false">'[1]9'!Y$991</f>
        <v>0</v>
      </c>
      <c r="M11" s="75" t="n">
        <f aca="false">'[1]9'!AA$991</f>
        <v>0</v>
      </c>
      <c r="N11" s="60"/>
      <c r="O11" s="93"/>
    </row>
    <row r="12" s="13" customFormat="true" ht="12.75" hidden="false" customHeight="false" outlineLevel="0" collapsed="false">
      <c r="A12" s="20"/>
      <c r="B12" s="130" t="s">
        <v>74</v>
      </c>
      <c r="C12" s="126"/>
      <c r="D12" s="126"/>
      <c r="E12" s="75" t="n">
        <f aca="false">'[1]9'!C$992</f>
        <v>0</v>
      </c>
      <c r="F12" s="75" t="n">
        <f aca="false">'[1]9'!D$992</f>
        <v>0</v>
      </c>
      <c r="G12" s="75" t="n">
        <f aca="false">'[1]9'!E$992</f>
        <v>0</v>
      </c>
      <c r="H12" s="76" t="n">
        <f aca="false">'[1]9'!F$992</f>
        <v>0</v>
      </c>
      <c r="I12" s="75" t="n">
        <f aca="false">'[1]9'!G$992</f>
        <v>0</v>
      </c>
      <c r="J12" s="77" t="n">
        <f aca="false">'[1]9'!H$992</f>
        <v>0</v>
      </c>
      <c r="K12" s="75" t="n">
        <f aca="false">'[1]9'!P$992</f>
        <v>0</v>
      </c>
      <c r="L12" s="75" t="n">
        <f aca="false">'[1]9'!Y$992</f>
        <v>0</v>
      </c>
      <c r="M12" s="75" t="n">
        <f aca="false">'[1]9'!AA$992</f>
        <v>0</v>
      </c>
      <c r="N12" s="60"/>
      <c r="O12" s="93"/>
    </row>
    <row r="13" s="13" customFormat="true" ht="12.75" hidden="false" customHeight="false" outlineLevel="0" collapsed="false">
      <c r="A13" s="20"/>
      <c r="B13" s="130" t="s">
        <v>75</v>
      </c>
      <c r="C13" s="126"/>
      <c r="D13" s="126"/>
      <c r="E13" s="75" t="n">
        <f aca="false">'[1]9'!C$993</f>
        <v>0</v>
      </c>
      <c r="F13" s="75" t="n">
        <f aca="false">'[1]9'!D$993</f>
        <v>0</v>
      </c>
      <c r="G13" s="75" t="n">
        <f aca="false">'[1]9'!E$993</f>
        <v>0</v>
      </c>
      <c r="H13" s="76" t="n">
        <f aca="false">'[1]9'!F$993</f>
        <v>0</v>
      </c>
      <c r="I13" s="75" t="n">
        <f aca="false">'[1]9'!G$993</f>
        <v>0</v>
      </c>
      <c r="J13" s="77" t="n">
        <f aca="false">'[1]9'!H$993</f>
        <v>0</v>
      </c>
      <c r="K13" s="75" t="n">
        <f aca="false">'[1]9'!P$993</f>
        <v>0</v>
      </c>
      <c r="L13" s="75" t="n">
        <f aca="false">'[1]9'!Y$993</f>
        <v>0</v>
      </c>
      <c r="M13" s="75" t="n">
        <f aca="false">'[1]9'!AA$993</f>
        <v>0</v>
      </c>
      <c r="N13" s="60"/>
      <c r="O13" s="93"/>
    </row>
    <row r="14" s="13" customFormat="true" ht="12.75" hidden="false" customHeight="false" outlineLevel="0" collapsed="false">
      <c r="A14" s="20"/>
      <c r="B14" s="130" t="s">
        <v>76</v>
      </c>
      <c r="C14" s="126"/>
      <c r="D14" s="126"/>
      <c r="E14" s="75" t="n">
        <f aca="false">'[1]9'!C$994</f>
        <v>0</v>
      </c>
      <c r="F14" s="75" t="n">
        <f aca="false">'[1]9'!D$994</f>
        <v>0</v>
      </c>
      <c r="G14" s="75" t="n">
        <f aca="false">'[1]9'!E$994</f>
        <v>0</v>
      </c>
      <c r="H14" s="76" t="n">
        <f aca="false">'[1]9'!F$994</f>
        <v>0</v>
      </c>
      <c r="I14" s="75" t="n">
        <f aca="false">'[1]9'!G$994</f>
        <v>0</v>
      </c>
      <c r="J14" s="77" t="n">
        <f aca="false">'[1]9'!H$994</f>
        <v>0</v>
      </c>
      <c r="K14" s="75" t="n">
        <f aca="false">'[1]9'!P$994</f>
        <v>0</v>
      </c>
      <c r="L14" s="75" t="n">
        <f aca="false">'[1]9'!Y$994</f>
        <v>0</v>
      </c>
      <c r="M14" s="75" t="n">
        <f aca="false">'[1]9'!AA$994</f>
        <v>0</v>
      </c>
      <c r="N14" s="60"/>
      <c r="O14" s="93"/>
    </row>
    <row r="15" s="13" customFormat="true" ht="12.75" hidden="false" customHeight="false" outlineLevel="0" collapsed="false">
      <c r="A15" s="20"/>
      <c r="B15" s="130" t="s">
        <v>77</v>
      </c>
      <c r="C15" s="126"/>
      <c r="D15" s="126"/>
      <c r="E15" s="75" t="n">
        <f aca="false">'[1]9'!C$995</f>
        <v>0</v>
      </c>
      <c r="F15" s="75" t="n">
        <f aca="false">'[1]9'!D$995</f>
        <v>0</v>
      </c>
      <c r="G15" s="75" t="n">
        <f aca="false">'[1]9'!E$995</f>
        <v>0</v>
      </c>
      <c r="H15" s="76" t="n">
        <f aca="false">'[1]9'!F$995</f>
        <v>0</v>
      </c>
      <c r="I15" s="75" t="n">
        <f aca="false">'[1]9'!G$995</f>
        <v>0</v>
      </c>
      <c r="J15" s="77" t="n">
        <f aca="false">'[1]9'!H$995</f>
        <v>0</v>
      </c>
      <c r="K15" s="75" t="n">
        <f aca="false">'[1]9'!P$995</f>
        <v>0</v>
      </c>
      <c r="L15" s="75" t="n">
        <f aca="false">'[1]9'!Y$995</f>
        <v>0</v>
      </c>
      <c r="M15" s="75" t="n">
        <f aca="false">'[1]9'!AA$995</f>
        <v>0</v>
      </c>
      <c r="N15" s="60"/>
      <c r="O15" s="93"/>
    </row>
    <row r="16" s="13" customFormat="true" ht="12.75" hidden="false" customHeight="false" outlineLevel="0" collapsed="false">
      <c r="A16" s="20"/>
      <c r="B16" s="130" t="s">
        <v>78</v>
      </c>
      <c r="C16" s="126"/>
      <c r="D16" s="126"/>
      <c r="E16" s="75" t="n">
        <f aca="false">'[1]9'!C$996</f>
        <v>0</v>
      </c>
      <c r="F16" s="75" t="n">
        <f aca="false">'[1]9'!D$996</f>
        <v>0</v>
      </c>
      <c r="G16" s="75" t="n">
        <f aca="false">'[1]9'!E$996</f>
        <v>0</v>
      </c>
      <c r="H16" s="76" t="n">
        <f aca="false">'[1]9'!F$996</f>
        <v>0</v>
      </c>
      <c r="I16" s="75" t="n">
        <f aca="false">'[1]9'!G$996</f>
        <v>0</v>
      </c>
      <c r="J16" s="77" t="n">
        <f aca="false">'[1]9'!H$996</f>
        <v>0</v>
      </c>
      <c r="K16" s="75" t="n">
        <f aca="false">'[1]9'!P$996</f>
        <v>0</v>
      </c>
      <c r="L16" s="75" t="n">
        <f aca="false">'[1]9'!Y$996</f>
        <v>0</v>
      </c>
      <c r="M16" s="75" t="n">
        <f aca="false">'[1]9'!AA$996</f>
        <v>0</v>
      </c>
      <c r="N16" s="60"/>
      <c r="O16" s="93"/>
    </row>
    <row r="17" s="13" customFormat="true" ht="12.75" hidden="false" customHeight="false" outlineLevel="0" collapsed="false">
      <c r="A17" s="20"/>
      <c r="B17" s="130" t="s">
        <v>79</v>
      </c>
      <c r="C17" s="126"/>
      <c r="D17" s="126"/>
      <c r="E17" s="75" t="n">
        <f aca="false">'[1]9'!C$997</f>
        <v>0</v>
      </c>
      <c r="F17" s="75" t="n">
        <f aca="false">'[1]9'!D$997</f>
        <v>0</v>
      </c>
      <c r="G17" s="75" t="n">
        <f aca="false">'[1]9'!E$997</f>
        <v>0</v>
      </c>
      <c r="H17" s="76" t="n">
        <f aca="false">'[1]9'!F$997</f>
        <v>0</v>
      </c>
      <c r="I17" s="75" t="n">
        <f aca="false">'[1]9'!G$997</f>
        <v>0</v>
      </c>
      <c r="J17" s="77" t="n">
        <f aca="false">'[1]9'!H$997</f>
        <v>0</v>
      </c>
      <c r="K17" s="75" t="n">
        <f aca="false">'[1]9'!P$997</f>
        <v>0</v>
      </c>
      <c r="L17" s="75" t="n">
        <f aca="false">'[1]9'!Y$997</f>
        <v>0</v>
      </c>
      <c r="M17" s="75" t="n">
        <f aca="false">'[1]9'!AA$997</f>
        <v>0</v>
      </c>
      <c r="N17" s="60"/>
      <c r="O17" s="93"/>
    </row>
    <row r="18" s="13" customFormat="true" ht="12.75" hidden="false" customHeight="false" outlineLevel="0" collapsed="false">
      <c r="A18" s="20"/>
      <c r="B18" s="130" t="s">
        <v>127</v>
      </c>
      <c r="C18" s="126"/>
      <c r="D18" s="126"/>
      <c r="E18" s="75" t="n">
        <f aca="false">'[1]9'!C$998</f>
        <v>0</v>
      </c>
      <c r="F18" s="75" t="n">
        <f aca="false">'[1]9'!D$998</f>
        <v>0</v>
      </c>
      <c r="G18" s="75" t="n">
        <f aca="false">'[1]9'!E$998</f>
        <v>0</v>
      </c>
      <c r="H18" s="76" t="n">
        <f aca="false">'[1]9'!F$998</f>
        <v>0</v>
      </c>
      <c r="I18" s="75" t="n">
        <f aca="false">'[1]9'!G$998</f>
        <v>0</v>
      </c>
      <c r="J18" s="77" t="n">
        <f aca="false">'[1]9'!H$998</f>
        <v>0</v>
      </c>
      <c r="K18" s="75" t="n">
        <f aca="false">'[1]9'!P$998</f>
        <v>0</v>
      </c>
      <c r="L18" s="75" t="n">
        <f aca="false">'[1]9'!Y$998</f>
        <v>0</v>
      </c>
      <c r="M18" s="75" t="n">
        <f aca="false">'[1]9'!AA$998</f>
        <v>0</v>
      </c>
      <c r="N18" s="60"/>
      <c r="O18" s="93"/>
    </row>
    <row r="19" s="13" customFormat="true" ht="12.75" hidden="false" customHeight="false" outlineLevel="0" collapsed="false">
      <c r="A19" s="20"/>
      <c r="B19" s="130" t="s">
        <v>128</v>
      </c>
      <c r="C19" s="126"/>
      <c r="D19" s="126"/>
      <c r="E19" s="75" t="n">
        <f aca="false">'[1]9'!C$999</f>
        <v>0</v>
      </c>
      <c r="F19" s="75" t="n">
        <f aca="false">'[1]9'!D$999</f>
        <v>0</v>
      </c>
      <c r="G19" s="75" t="n">
        <f aca="false">'[1]9'!E$999</f>
        <v>0</v>
      </c>
      <c r="H19" s="76" t="n">
        <f aca="false">'[1]9'!F$999</f>
        <v>0</v>
      </c>
      <c r="I19" s="75" t="n">
        <f aca="false">'[1]9'!G$999</f>
        <v>0</v>
      </c>
      <c r="J19" s="77" t="n">
        <f aca="false">'[1]9'!H$999</f>
        <v>0</v>
      </c>
      <c r="K19" s="75" t="n">
        <f aca="false">'[1]9'!P$999</f>
        <v>0</v>
      </c>
      <c r="L19" s="75" t="n">
        <f aca="false">'[1]9'!Y$999</f>
        <v>0</v>
      </c>
      <c r="M19" s="75" t="n">
        <f aca="false">'[1]9'!AA$999</f>
        <v>0</v>
      </c>
      <c r="N19" s="60"/>
      <c r="O19" s="93"/>
    </row>
    <row r="20" s="13" customFormat="true" ht="12.75" hidden="false" customHeight="false" outlineLevel="0" collapsed="false">
      <c r="A20" s="20"/>
      <c r="B20" s="130" t="s">
        <v>129</v>
      </c>
      <c r="C20" s="126"/>
      <c r="D20" s="126"/>
      <c r="E20" s="75" t="n">
        <f aca="false">'[1]9'!C$1000</f>
        <v>0</v>
      </c>
      <c r="F20" s="75" t="n">
        <f aca="false">'[1]9'!D$1000</f>
        <v>0</v>
      </c>
      <c r="G20" s="75" t="n">
        <f aca="false">'[1]9'!E$1000</f>
        <v>0</v>
      </c>
      <c r="H20" s="76" t="n">
        <f aca="false">'[1]9'!F$1000</f>
        <v>0</v>
      </c>
      <c r="I20" s="75" t="n">
        <f aca="false">'[1]9'!G$1000</f>
        <v>0</v>
      </c>
      <c r="J20" s="77" t="n">
        <f aca="false">'[1]9'!H$1000</f>
        <v>0</v>
      </c>
      <c r="K20" s="75" t="n">
        <f aca="false">'[1]9'!P$1000</f>
        <v>0</v>
      </c>
      <c r="L20" s="75" t="n">
        <f aca="false">'[1]9'!Y$1000</f>
        <v>0</v>
      </c>
      <c r="M20" s="75" t="n">
        <f aca="false">'[1]9'!AA$1000</f>
        <v>0</v>
      </c>
      <c r="N20" s="60"/>
      <c r="O20" s="93"/>
    </row>
    <row r="21" s="13" customFormat="true" ht="12.75" hidden="false" customHeight="false" outlineLevel="0" collapsed="false">
      <c r="A21" s="20"/>
      <c r="B21" s="130" t="s">
        <v>130</v>
      </c>
      <c r="C21" s="126"/>
      <c r="D21" s="126"/>
      <c r="E21" s="75" t="n">
        <f aca="false">'[1]9'!C$1001</f>
        <v>0</v>
      </c>
      <c r="F21" s="75" t="n">
        <f aca="false">'[1]9'!D$1001</f>
        <v>0</v>
      </c>
      <c r="G21" s="75" t="n">
        <f aca="false">'[1]9'!E$1001</f>
        <v>0</v>
      </c>
      <c r="H21" s="76" t="n">
        <f aca="false">'[1]9'!F$1001</f>
        <v>0</v>
      </c>
      <c r="I21" s="75" t="n">
        <f aca="false">'[1]9'!G$1001</f>
        <v>0</v>
      </c>
      <c r="J21" s="77" t="n">
        <f aca="false">'[1]9'!H$1001</f>
        <v>0</v>
      </c>
      <c r="K21" s="75" t="n">
        <f aca="false">'[1]9'!P$1001</f>
        <v>0</v>
      </c>
      <c r="L21" s="75" t="n">
        <f aca="false">'[1]9'!Y$1001</f>
        <v>0</v>
      </c>
      <c r="M21" s="75" t="n">
        <f aca="false">'[1]9'!AA$1001</f>
        <v>0</v>
      </c>
      <c r="N21" s="60"/>
      <c r="O21" s="93"/>
    </row>
    <row r="22" s="13" customFormat="true" ht="12.75" hidden="false" customHeight="false" outlineLevel="0" collapsed="false">
      <c r="A22" s="20"/>
      <c r="B22" s="130" t="s">
        <v>84</v>
      </c>
      <c r="C22" s="126"/>
      <c r="D22" s="126"/>
      <c r="E22" s="75" t="n">
        <f aca="false">'[1]9'!C$1002</f>
        <v>0</v>
      </c>
      <c r="F22" s="75" t="n">
        <f aca="false">'[1]9'!D$1002</f>
        <v>0</v>
      </c>
      <c r="G22" s="75" t="n">
        <f aca="false">'[1]9'!E$1002</f>
        <v>0</v>
      </c>
      <c r="H22" s="76" t="n">
        <f aca="false">'[1]9'!F$1002</f>
        <v>0</v>
      </c>
      <c r="I22" s="75" t="n">
        <f aca="false">'[1]9'!G$1002</f>
        <v>0</v>
      </c>
      <c r="J22" s="77" t="n">
        <f aca="false">'[1]9'!H$1002</f>
        <v>0</v>
      </c>
      <c r="K22" s="75" t="n">
        <f aca="false">'[1]9'!P$1002</f>
        <v>0</v>
      </c>
      <c r="L22" s="75" t="n">
        <f aca="false">'[1]9'!Y$1002</f>
        <v>0</v>
      </c>
      <c r="M22" s="75" t="n">
        <f aca="false">'[1]9'!AA$1002</f>
        <v>0</v>
      </c>
      <c r="N22" s="60"/>
      <c r="O22" s="93"/>
    </row>
    <row r="23" s="13" customFormat="true" ht="12.75" hidden="false" customHeight="false" outlineLevel="0" collapsed="false">
      <c r="A23" s="20"/>
      <c r="B23" s="130" t="s">
        <v>85</v>
      </c>
      <c r="C23" s="126"/>
      <c r="D23" s="126"/>
      <c r="E23" s="75" t="n">
        <f aca="false">'[1]9'!C$1003</f>
        <v>0</v>
      </c>
      <c r="F23" s="75" t="n">
        <f aca="false">'[1]9'!D$1003</f>
        <v>0</v>
      </c>
      <c r="G23" s="75" t="n">
        <f aca="false">'[1]9'!E$1003</f>
        <v>0</v>
      </c>
      <c r="H23" s="76" t="n">
        <f aca="false">'[1]9'!F$1003</f>
        <v>0</v>
      </c>
      <c r="I23" s="75" t="n">
        <f aca="false">'[1]9'!G$1003</f>
        <v>0</v>
      </c>
      <c r="J23" s="77" t="n">
        <f aca="false">'[1]9'!H$1003</f>
        <v>0</v>
      </c>
      <c r="K23" s="75" t="n">
        <f aca="false">'[1]9'!P$1003</f>
        <v>0</v>
      </c>
      <c r="L23" s="75" t="n">
        <f aca="false">'[1]9'!Y$1003</f>
        <v>0</v>
      </c>
      <c r="M23" s="75" t="n">
        <f aca="false">'[1]9'!AA$1003</f>
        <v>0</v>
      </c>
      <c r="N23" s="60"/>
      <c r="O23" s="93"/>
    </row>
    <row r="24" s="13" customFormat="true" ht="12.75" hidden="false" customHeight="false" outlineLevel="0" collapsed="false">
      <c r="A24" s="20"/>
      <c r="B24" s="130" t="s">
        <v>86</v>
      </c>
      <c r="C24" s="126"/>
      <c r="D24" s="126"/>
      <c r="E24" s="75" t="n">
        <f aca="false">'[1]9'!C$1004</f>
        <v>0</v>
      </c>
      <c r="F24" s="75" t="n">
        <f aca="false">'[1]9'!D$1004</f>
        <v>0</v>
      </c>
      <c r="G24" s="75" t="n">
        <f aca="false">'[1]9'!E$1004</f>
        <v>0</v>
      </c>
      <c r="H24" s="76" t="n">
        <f aca="false">'[1]9'!F$1004</f>
        <v>0</v>
      </c>
      <c r="I24" s="75" t="n">
        <f aca="false">'[1]9'!G$1004</f>
        <v>0</v>
      </c>
      <c r="J24" s="77" t="n">
        <f aca="false">'[1]9'!H$1004</f>
        <v>0</v>
      </c>
      <c r="K24" s="75" t="n">
        <f aca="false">'[1]9'!P$1004</f>
        <v>0</v>
      </c>
      <c r="L24" s="75" t="n">
        <f aca="false">'[1]9'!Y$1004</f>
        <v>0</v>
      </c>
      <c r="M24" s="75" t="n">
        <f aca="false">'[1]9'!AA$1004</f>
        <v>0</v>
      </c>
      <c r="N24" s="60"/>
      <c r="O24" s="93"/>
    </row>
    <row r="25" s="13" customFormat="true" ht="12.75" hidden="false" customHeight="false" outlineLevel="0" collapsed="false">
      <c r="A25" s="20"/>
      <c r="B25" s="130" t="s">
        <v>87</v>
      </c>
      <c r="C25" s="126"/>
      <c r="D25" s="126"/>
      <c r="E25" s="75" t="n">
        <f aca="false">'[1]9'!C$1005</f>
        <v>0</v>
      </c>
      <c r="F25" s="75" t="n">
        <f aca="false">'[1]9'!D$1005</f>
        <v>0</v>
      </c>
      <c r="G25" s="75" t="n">
        <f aca="false">'[1]9'!E$1005</f>
        <v>0</v>
      </c>
      <c r="H25" s="76" t="n">
        <f aca="false">'[1]9'!F$1005</f>
        <v>0</v>
      </c>
      <c r="I25" s="75" t="n">
        <f aca="false">'[1]9'!G$1005</f>
        <v>0</v>
      </c>
      <c r="J25" s="77" t="n">
        <f aca="false">'[1]9'!H$1005</f>
        <v>0</v>
      </c>
      <c r="K25" s="75" t="n">
        <f aca="false">'[1]9'!P$1005</f>
        <v>0</v>
      </c>
      <c r="L25" s="75" t="n">
        <f aca="false">'[1]9'!Y$1005</f>
        <v>0</v>
      </c>
      <c r="M25" s="75" t="n">
        <f aca="false">'[1]9'!AA$1005</f>
        <v>0</v>
      </c>
      <c r="N25" s="60"/>
      <c r="O25" s="93"/>
    </row>
    <row r="26" s="13" customFormat="true" ht="12.75" hidden="false" customHeight="false" outlineLevel="0" collapsed="false">
      <c r="A26" s="20"/>
      <c r="B26" s="130" t="s">
        <v>88</v>
      </c>
      <c r="C26" s="126"/>
      <c r="D26" s="126"/>
      <c r="E26" s="75" t="n">
        <f aca="false">'[1]9'!C$1006</f>
        <v>0</v>
      </c>
      <c r="F26" s="75" t="n">
        <f aca="false">'[1]9'!D$1006</f>
        <v>0</v>
      </c>
      <c r="G26" s="75" t="n">
        <f aca="false">'[1]9'!E$1006</f>
        <v>0</v>
      </c>
      <c r="H26" s="76" t="n">
        <f aca="false">'[1]9'!F$1006</f>
        <v>0</v>
      </c>
      <c r="I26" s="75" t="n">
        <f aca="false">'[1]9'!G$1006</f>
        <v>0</v>
      </c>
      <c r="J26" s="77" t="n">
        <f aca="false">'[1]9'!H$1006</f>
        <v>0</v>
      </c>
      <c r="K26" s="75" t="n">
        <f aca="false">'[1]9'!P$1006</f>
        <v>0</v>
      </c>
      <c r="L26" s="75" t="n">
        <f aca="false">'[1]9'!Y$1006</f>
        <v>0</v>
      </c>
      <c r="M26" s="75" t="n">
        <f aca="false">'[1]9'!AA$1006</f>
        <v>0</v>
      </c>
      <c r="N26" s="60"/>
      <c r="O26" s="93"/>
    </row>
    <row r="27" s="13" customFormat="true" ht="12.75" hidden="false" customHeight="false" outlineLevel="0" collapsed="false">
      <c r="A27" s="20"/>
      <c r="B27" s="130" t="s">
        <v>89</v>
      </c>
      <c r="C27" s="126"/>
      <c r="D27" s="126"/>
      <c r="E27" s="75" t="n">
        <f aca="false">'[1]9'!C$1007</f>
        <v>0</v>
      </c>
      <c r="F27" s="75" t="n">
        <f aca="false">'[1]9'!D$1007</f>
        <v>0</v>
      </c>
      <c r="G27" s="75" t="n">
        <f aca="false">'[1]9'!E$1007</f>
        <v>0</v>
      </c>
      <c r="H27" s="76" t="n">
        <f aca="false">'[1]9'!F$1007</f>
        <v>0</v>
      </c>
      <c r="I27" s="75" t="n">
        <f aca="false">'[1]9'!G$1007</f>
        <v>0</v>
      </c>
      <c r="J27" s="77" t="n">
        <f aca="false">'[1]9'!H$1007</f>
        <v>0</v>
      </c>
      <c r="K27" s="75" t="n">
        <f aca="false">'[1]9'!P$1007</f>
        <v>0</v>
      </c>
      <c r="L27" s="75" t="n">
        <f aca="false">'[1]9'!Y$1007</f>
        <v>0</v>
      </c>
      <c r="M27" s="75" t="n">
        <f aca="false">'[1]9'!AA$1007</f>
        <v>0</v>
      </c>
      <c r="N27" s="60"/>
      <c r="O27" s="93"/>
    </row>
    <row r="28" s="13" customFormat="true" ht="12.75" hidden="false" customHeight="false" outlineLevel="0" collapsed="false">
      <c r="A28" s="20"/>
      <c r="B28" s="130" t="s">
        <v>90</v>
      </c>
      <c r="C28" s="126"/>
      <c r="D28" s="126"/>
      <c r="E28" s="75" t="n">
        <f aca="false">'[1]9'!C$1008</f>
        <v>0</v>
      </c>
      <c r="F28" s="75" t="n">
        <f aca="false">'[1]9'!D$1008</f>
        <v>0</v>
      </c>
      <c r="G28" s="75" t="n">
        <f aca="false">'[1]9'!E$1008</f>
        <v>0</v>
      </c>
      <c r="H28" s="76" t="n">
        <f aca="false">'[1]9'!F$1008</f>
        <v>0</v>
      </c>
      <c r="I28" s="75" t="n">
        <f aca="false">'[1]9'!G$1008</f>
        <v>0</v>
      </c>
      <c r="J28" s="77" t="n">
        <f aca="false">'[1]9'!H$1008</f>
        <v>0</v>
      </c>
      <c r="K28" s="75" t="n">
        <f aca="false">'[1]9'!P$1008</f>
        <v>0</v>
      </c>
      <c r="L28" s="75" t="n">
        <f aca="false">'[1]9'!Y$1008</f>
        <v>0</v>
      </c>
      <c r="M28" s="75" t="n">
        <f aca="false">'[1]9'!AA$1008</f>
        <v>0</v>
      </c>
      <c r="N28" s="60"/>
      <c r="O28" s="93"/>
    </row>
    <row r="29" s="13" customFormat="true" ht="12.75" hidden="false" customHeight="false" outlineLevel="0" collapsed="false">
      <c r="A29" s="20"/>
      <c r="B29" s="130" t="s">
        <v>91</v>
      </c>
      <c r="C29" s="126"/>
      <c r="D29" s="126"/>
      <c r="E29" s="75" t="n">
        <f aca="false">'[1]9'!C$1009</f>
        <v>0</v>
      </c>
      <c r="F29" s="75" t="n">
        <f aca="false">'[1]9'!D$1009</f>
        <v>0</v>
      </c>
      <c r="G29" s="75" t="n">
        <f aca="false">'[1]9'!E$1009</f>
        <v>0</v>
      </c>
      <c r="H29" s="76" t="n">
        <f aca="false">'[1]9'!F$1009</f>
        <v>0</v>
      </c>
      <c r="I29" s="75" t="n">
        <f aca="false">'[1]9'!G$1009</f>
        <v>0</v>
      </c>
      <c r="J29" s="77" t="n">
        <f aca="false">'[1]9'!H$1009</f>
        <v>0</v>
      </c>
      <c r="K29" s="75" t="n">
        <f aca="false">'[1]9'!P$1009</f>
        <v>0</v>
      </c>
      <c r="L29" s="75" t="n">
        <f aca="false">'[1]9'!Y$1009</f>
        <v>0</v>
      </c>
      <c r="M29" s="75" t="n">
        <f aca="false">'[1]9'!AA$1009</f>
        <v>0</v>
      </c>
      <c r="N29" s="60"/>
      <c r="O29" s="93"/>
    </row>
    <row r="30" s="13" customFormat="true" ht="12.75" hidden="false" customHeight="false" outlineLevel="0" collapsed="false">
      <c r="A30" s="20"/>
      <c r="B30" s="130" t="s">
        <v>92</v>
      </c>
      <c r="C30" s="126"/>
      <c r="D30" s="126"/>
      <c r="E30" s="75" t="n">
        <f aca="false">'[1]9'!C$1010</f>
        <v>0</v>
      </c>
      <c r="F30" s="75" t="n">
        <f aca="false">'[1]9'!D$1010</f>
        <v>0</v>
      </c>
      <c r="G30" s="75" t="n">
        <f aca="false">'[1]9'!E$1010</f>
        <v>0</v>
      </c>
      <c r="H30" s="76" t="n">
        <f aca="false">'[1]9'!F$1010</f>
        <v>0</v>
      </c>
      <c r="I30" s="75" t="n">
        <f aca="false">'[1]9'!G$1010</f>
        <v>0</v>
      </c>
      <c r="J30" s="77" t="n">
        <f aca="false">'[1]9'!H$1010</f>
        <v>0</v>
      </c>
      <c r="K30" s="75" t="n">
        <f aca="false">'[1]9'!P$1010</f>
        <v>0</v>
      </c>
      <c r="L30" s="75" t="n">
        <f aca="false">'[1]9'!Y$1010</f>
        <v>0</v>
      </c>
      <c r="M30" s="75" t="n">
        <f aca="false">'[1]9'!AA$1010</f>
        <v>0</v>
      </c>
      <c r="N30" s="60"/>
      <c r="O30" s="93"/>
    </row>
    <row r="31" s="13" customFormat="true" ht="12.75" hidden="false" customHeight="false" outlineLevel="0" collapsed="false">
      <c r="A31" s="20"/>
      <c r="B31" s="130" t="s">
        <v>93</v>
      </c>
      <c r="C31" s="126"/>
      <c r="D31" s="126"/>
      <c r="E31" s="75" t="n">
        <f aca="false">'[1]9'!C$1011</f>
        <v>0</v>
      </c>
      <c r="F31" s="75" t="n">
        <f aca="false">'[1]9'!D$1011</f>
        <v>0</v>
      </c>
      <c r="G31" s="75" t="n">
        <f aca="false">'[1]9'!E$1011</f>
        <v>0</v>
      </c>
      <c r="H31" s="76" t="n">
        <f aca="false">'[1]9'!F$1011</f>
        <v>0</v>
      </c>
      <c r="I31" s="75" t="n">
        <f aca="false">'[1]9'!G$1011</f>
        <v>0</v>
      </c>
      <c r="J31" s="77" t="n">
        <f aca="false">'[1]9'!H$1011</f>
        <v>0</v>
      </c>
      <c r="K31" s="75" t="n">
        <f aca="false">'[1]9'!P$1011</f>
        <v>0</v>
      </c>
      <c r="L31" s="75" t="n">
        <f aca="false">'[1]9'!Y$1011</f>
        <v>0</v>
      </c>
      <c r="M31" s="75" t="n">
        <f aca="false">'[1]9'!AA$1011</f>
        <v>0</v>
      </c>
      <c r="N31" s="60"/>
      <c r="O31" s="93"/>
    </row>
    <row r="32" s="13" customFormat="true" ht="12.75" hidden="false" customHeight="false" outlineLevel="0" collapsed="false">
      <c r="A32" s="20"/>
      <c r="B32" s="130" t="s">
        <v>94</v>
      </c>
      <c r="C32" s="126"/>
      <c r="D32" s="126"/>
      <c r="E32" s="75" t="n">
        <f aca="false">'[1]9'!C$1012</f>
        <v>0</v>
      </c>
      <c r="F32" s="75" t="n">
        <f aca="false">'[1]9'!D$1012</f>
        <v>0</v>
      </c>
      <c r="G32" s="75" t="n">
        <f aca="false">'[1]9'!E$1012</f>
        <v>0</v>
      </c>
      <c r="H32" s="76" t="n">
        <f aca="false">'[1]9'!F$1012</f>
        <v>0</v>
      </c>
      <c r="I32" s="75" t="n">
        <f aca="false">'[1]9'!G$1012</f>
        <v>0</v>
      </c>
      <c r="J32" s="77" t="n">
        <f aca="false">'[1]9'!H$1012</f>
        <v>0</v>
      </c>
      <c r="K32" s="75" t="n">
        <f aca="false">'[1]9'!P$1012</f>
        <v>0</v>
      </c>
      <c r="L32" s="75" t="n">
        <f aca="false">'[1]9'!Y$1012</f>
        <v>0</v>
      </c>
      <c r="M32" s="75" t="n">
        <f aca="false">'[1]9'!AA$1012</f>
        <v>0</v>
      </c>
      <c r="N32" s="60"/>
      <c r="O32" s="93"/>
    </row>
    <row r="33" s="13" customFormat="true" ht="12.75" hidden="false" customHeight="false" outlineLevel="0" collapsed="false">
      <c r="A33" s="20"/>
      <c r="B33" s="130" t="s">
        <v>95</v>
      </c>
      <c r="C33" s="126"/>
      <c r="D33" s="126"/>
      <c r="E33" s="75" t="n">
        <f aca="false">'[1]9'!C$1013</f>
        <v>0</v>
      </c>
      <c r="F33" s="75" t="n">
        <f aca="false">'[1]9'!D$1013</f>
        <v>0</v>
      </c>
      <c r="G33" s="75" t="n">
        <f aca="false">'[1]9'!E$1013</f>
        <v>0</v>
      </c>
      <c r="H33" s="76" t="n">
        <f aca="false">'[1]9'!F$1013</f>
        <v>0</v>
      </c>
      <c r="I33" s="75" t="n">
        <f aca="false">'[1]9'!G$1013</f>
        <v>0</v>
      </c>
      <c r="J33" s="77" t="n">
        <f aca="false">'[1]9'!H$1013</f>
        <v>0</v>
      </c>
      <c r="K33" s="75" t="n">
        <f aca="false">'[1]9'!P$1013</f>
        <v>0</v>
      </c>
      <c r="L33" s="75" t="n">
        <f aca="false">'[1]9'!Y$1013</f>
        <v>0</v>
      </c>
      <c r="M33" s="75" t="n">
        <f aca="false">'[1]9'!AA$1013</f>
        <v>0</v>
      </c>
      <c r="N33" s="60"/>
      <c r="O33" s="93"/>
    </row>
    <row r="34" s="13" customFormat="true" ht="12.75" hidden="false" customHeight="false" outlineLevel="0" collapsed="false">
      <c r="A34" s="20"/>
      <c r="B34" s="130" t="s">
        <v>96</v>
      </c>
      <c r="C34" s="126"/>
      <c r="D34" s="126"/>
      <c r="E34" s="75" t="n">
        <f aca="false">'[1]9'!C$1014</f>
        <v>0</v>
      </c>
      <c r="F34" s="75" t="n">
        <f aca="false">'[1]9'!D$1014</f>
        <v>0</v>
      </c>
      <c r="G34" s="75" t="n">
        <f aca="false">'[1]9'!E$1014</f>
        <v>0</v>
      </c>
      <c r="H34" s="76" t="n">
        <f aca="false">'[1]9'!F$1014</f>
        <v>0</v>
      </c>
      <c r="I34" s="75" t="n">
        <f aca="false">'[1]9'!G$1014</f>
        <v>0</v>
      </c>
      <c r="J34" s="77" t="n">
        <f aca="false">'[1]9'!H$1014</f>
        <v>0</v>
      </c>
      <c r="K34" s="75" t="n">
        <f aca="false">'[1]9'!P$1014</f>
        <v>0</v>
      </c>
      <c r="L34" s="75" t="n">
        <f aca="false">'[1]9'!Y$1014</f>
        <v>0</v>
      </c>
      <c r="M34" s="75" t="n">
        <f aca="false">'[1]9'!AA$1014</f>
        <v>0</v>
      </c>
      <c r="N34" s="60"/>
      <c r="O34" s="93"/>
    </row>
    <row r="35" s="13" customFormat="true" ht="12.75" hidden="false" customHeight="false" outlineLevel="0" collapsed="false">
      <c r="A35" s="20"/>
      <c r="B35" s="130" t="s">
        <v>97</v>
      </c>
      <c r="C35" s="126"/>
      <c r="D35" s="126"/>
      <c r="E35" s="75" t="n">
        <f aca="false">'[1]9'!C$1015</f>
        <v>0</v>
      </c>
      <c r="F35" s="75" t="n">
        <f aca="false">'[1]9'!D$1015</f>
        <v>0</v>
      </c>
      <c r="G35" s="75" t="n">
        <f aca="false">'[1]9'!E$1015</f>
        <v>0</v>
      </c>
      <c r="H35" s="76" t="n">
        <f aca="false">'[1]9'!F$1015</f>
        <v>0</v>
      </c>
      <c r="I35" s="75" t="n">
        <f aca="false">'[1]9'!G$1015</f>
        <v>0</v>
      </c>
      <c r="J35" s="77" t="n">
        <f aca="false">'[1]9'!H$1015</f>
        <v>0</v>
      </c>
      <c r="K35" s="75" t="n">
        <f aca="false">'[1]9'!P$1015</f>
        <v>0</v>
      </c>
      <c r="L35" s="75" t="n">
        <f aca="false">'[1]9'!Y$1015</f>
        <v>0</v>
      </c>
      <c r="M35" s="75" t="n">
        <f aca="false">'[1]9'!AA$1015</f>
        <v>0</v>
      </c>
      <c r="N35" s="60"/>
      <c r="O35" s="93"/>
    </row>
    <row r="36" s="13" customFormat="true" ht="12.75" hidden="false" customHeight="false" outlineLevel="0" collapsed="false">
      <c r="A36" s="20"/>
      <c r="B36" s="130" t="s">
        <v>98</v>
      </c>
      <c r="C36" s="126"/>
      <c r="D36" s="126"/>
      <c r="E36" s="75" t="n">
        <f aca="false">'[1]9'!C$1016</f>
        <v>0</v>
      </c>
      <c r="F36" s="75" t="n">
        <f aca="false">'[1]9'!D$1016</f>
        <v>0</v>
      </c>
      <c r="G36" s="75" t="n">
        <f aca="false">'[1]9'!E$1016</f>
        <v>0</v>
      </c>
      <c r="H36" s="76" t="n">
        <f aca="false">'[1]9'!F$1016</f>
        <v>0</v>
      </c>
      <c r="I36" s="75" t="n">
        <f aca="false">'[1]9'!G$1016</f>
        <v>0</v>
      </c>
      <c r="J36" s="77" t="n">
        <f aca="false">'[1]9'!H$1016</f>
        <v>0</v>
      </c>
      <c r="K36" s="75" t="n">
        <f aca="false">'[1]9'!P$1016</f>
        <v>0</v>
      </c>
      <c r="L36" s="75" t="n">
        <f aca="false">'[1]9'!Y$1016</f>
        <v>0</v>
      </c>
      <c r="M36" s="75" t="n">
        <f aca="false">'[1]9'!AA$1016</f>
        <v>0</v>
      </c>
      <c r="N36" s="60"/>
      <c r="O36" s="93"/>
    </row>
    <row r="37" s="13" customFormat="true" ht="12.75" hidden="false" customHeight="false" outlineLevel="0" collapsed="false">
      <c r="A37" s="20"/>
      <c r="B37" s="130" t="s">
        <v>99</v>
      </c>
      <c r="C37" s="126"/>
      <c r="D37" s="126"/>
      <c r="E37" s="75" t="n">
        <f aca="false">'[1]9'!C$1017</f>
        <v>0</v>
      </c>
      <c r="F37" s="75" t="n">
        <f aca="false">'[1]9'!D$1017</f>
        <v>0</v>
      </c>
      <c r="G37" s="75" t="n">
        <f aca="false">'[1]9'!E$1017</f>
        <v>0</v>
      </c>
      <c r="H37" s="76" t="n">
        <f aca="false">'[1]9'!F$1017</f>
        <v>0</v>
      </c>
      <c r="I37" s="75" t="n">
        <f aca="false">'[1]9'!G$1017</f>
        <v>0</v>
      </c>
      <c r="J37" s="77" t="n">
        <f aca="false">'[1]9'!H$1017</f>
        <v>0</v>
      </c>
      <c r="K37" s="75" t="n">
        <f aca="false">'[1]9'!P$1017</f>
        <v>0</v>
      </c>
      <c r="L37" s="75" t="n">
        <f aca="false">'[1]9'!Y$1017</f>
        <v>0</v>
      </c>
      <c r="M37" s="75" t="n">
        <f aca="false">'[1]9'!AA$1017</f>
        <v>0</v>
      </c>
      <c r="N37" s="60"/>
      <c r="O37" s="93"/>
    </row>
    <row r="38" s="13" customFormat="true" ht="12.75" hidden="false" customHeight="false" outlineLevel="0" collapsed="false">
      <c r="A38" s="20"/>
      <c r="B38" s="130" t="s">
        <v>100</v>
      </c>
      <c r="C38" s="126"/>
      <c r="D38" s="126"/>
      <c r="E38" s="75" t="n">
        <f aca="false">'[1]9'!C$1018</f>
        <v>0</v>
      </c>
      <c r="F38" s="75" t="n">
        <f aca="false">'[1]9'!D$1018</f>
        <v>0</v>
      </c>
      <c r="G38" s="75" t="n">
        <f aca="false">'[1]9'!E$1018</f>
        <v>0</v>
      </c>
      <c r="H38" s="76" t="n">
        <f aca="false">'[1]9'!F$1018</f>
        <v>0</v>
      </c>
      <c r="I38" s="75" t="n">
        <f aca="false">'[1]9'!G$1018</f>
        <v>0</v>
      </c>
      <c r="J38" s="77" t="n">
        <f aca="false">'[1]9'!H$1018</f>
        <v>0</v>
      </c>
      <c r="K38" s="75" t="n">
        <f aca="false">'[1]9'!P$1018</f>
        <v>0</v>
      </c>
      <c r="L38" s="75" t="n">
        <f aca="false">'[1]9'!Y$1018</f>
        <v>0</v>
      </c>
      <c r="M38" s="75" t="n">
        <f aca="false">'[1]9'!AA$1018</f>
        <v>0</v>
      </c>
      <c r="N38" s="60"/>
      <c r="O38" s="93"/>
    </row>
    <row r="39" s="13" customFormat="true" ht="12.75" hidden="false" customHeight="false" outlineLevel="0" collapsed="false">
      <c r="A39" s="20"/>
      <c r="B39" s="130" t="s">
        <v>101</v>
      </c>
      <c r="C39" s="126"/>
      <c r="D39" s="126"/>
      <c r="E39" s="75" t="n">
        <f aca="false">'[1]9'!C$1019</f>
        <v>0</v>
      </c>
      <c r="F39" s="75" t="n">
        <f aca="false">'[1]9'!D$1019</f>
        <v>0</v>
      </c>
      <c r="G39" s="75" t="n">
        <f aca="false">'[1]9'!E$1019</f>
        <v>0</v>
      </c>
      <c r="H39" s="76" t="n">
        <f aca="false">'[1]9'!F$1019</f>
        <v>0</v>
      </c>
      <c r="I39" s="75" t="n">
        <f aca="false">'[1]9'!G$1019</f>
        <v>0</v>
      </c>
      <c r="J39" s="77" t="n">
        <f aca="false">'[1]9'!H$1019</f>
        <v>0</v>
      </c>
      <c r="K39" s="75" t="n">
        <f aca="false">'[1]9'!P$1019</f>
        <v>0</v>
      </c>
      <c r="L39" s="75" t="n">
        <f aca="false">'[1]9'!Y$1019</f>
        <v>0</v>
      </c>
      <c r="M39" s="75" t="n">
        <f aca="false">'[1]9'!AA$1019</f>
        <v>0</v>
      </c>
      <c r="N39" s="60"/>
      <c r="O39" s="93"/>
    </row>
    <row r="40" s="13" customFormat="true" ht="12.75" hidden="false" customHeight="false" outlineLevel="0" collapsed="false">
      <c r="A40" s="20"/>
      <c r="B40" s="130" t="s">
        <v>102</v>
      </c>
      <c r="C40" s="126"/>
      <c r="D40" s="126"/>
      <c r="E40" s="75" t="n">
        <f aca="false">'[1]9'!C$1020</f>
        <v>0</v>
      </c>
      <c r="F40" s="75" t="n">
        <f aca="false">'[1]9'!D$1020</f>
        <v>0</v>
      </c>
      <c r="G40" s="75" t="n">
        <f aca="false">'[1]9'!E$1020</f>
        <v>0</v>
      </c>
      <c r="H40" s="76" t="n">
        <f aca="false">'[1]9'!F$1020</f>
        <v>0</v>
      </c>
      <c r="I40" s="75" t="n">
        <f aca="false">'[1]9'!G$1020</f>
        <v>0</v>
      </c>
      <c r="J40" s="77" t="n">
        <f aca="false">'[1]9'!H$1020</f>
        <v>0</v>
      </c>
      <c r="K40" s="75" t="n">
        <f aca="false">'[1]9'!P$1020</f>
        <v>0</v>
      </c>
      <c r="L40" s="75" t="n">
        <f aca="false">'[1]9'!Y$1020</f>
        <v>0</v>
      </c>
      <c r="M40" s="75" t="n">
        <f aca="false">'[1]9'!AA$1020</f>
        <v>0</v>
      </c>
      <c r="N40" s="60"/>
      <c r="O40" s="93"/>
    </row>
    <row r="41" s="13" customFormat="true" ht="12.75" hidden="false" customHeight="false" outlineLevel="0" collapsed="false">
      <c r="A41" s="20"/>
      <c r="B41" s="130" t="s">
        <v>103</v>
      </c>
      <c r="C41" s="126"/>
      <c r="D41" s="126"/>
      <c r="E41" s="75" t="n">
        <f aca="false">'[1]9'!C$1021</f>
        <v>0</v>
      </c>
      <c r="F41" s="75" t="n">
        <f aca="false">'[1]9'!D$1021</f>
        <v>0</v>
      </c>
      <c r="G41" s="75" t="n">
        <f aca="false">'[1]9'!E$1021</f>
        <v>0</v>
      </c>
      <c r="H41" s="76" t="n">
        <f aca="false">'[1]9'!F$1021</f>
        <v>0</v>
      </c>
      <c r="I41" s="75" t="n">
        <f aca="false">'[1]9'!G$1021</f>
        <v>0</v>
      </c>
      <c r="J41" s="77" t="n">
        <f aca="false">'[1]9'!H$1021</f>
        <v>0</v>
      </c>
      <c r="K41" s="75" t="n">
        <f aca="false">'[1]9'!P$1021</f>
        <v>0</v>
      </c>
      <c r="L41" s="75" t="n">
        <f aca="false">'[1]9'!Y$1021</f>
        <v>0</v>
      </c>
      <c r="M41" s="75" t="n">
        <f aca="false">'[1]9'!AA$1021</f>
        <v>0</v>
      </c>
      <c r="N41" s="60"/>
      <c r="O41" s="93"/>
    </row>
    <row r="42" s="13" customFormat="true" ht="12.75" hidden="false" customHeight="false" outlineLevel="0" collapsed="false">
      <c r="A42" s="20"/>
      <c r="B42" s="130" t="s">
        <v>104</v>
      </c>
      <c r="C42" s="126"/>
      <c r="D42" s="126"/>
      <c r="E42" s="75" t="n">
        <f aca="false">'[1]9'!C$1022</f>
        <v>0</v>
      </c>
      <c r="F42" s="75" t="n">
        <f aca="false">'[1]9'!D$1022</f>
        <v>0</v>
      </c>
      <c r="G42" s="75" t="n">
        <f aca="false">'[1]9'!E$1022</f>
        <v>0</v>
      </c>
      <c r="H42" s="76" t="n">
        <f aca="false">'[1]9'!F$1022</f>
        <v>0</v>
      </c>
      <c r="I42" s="75" t="n">
        <f aca="false">'[1]9'!G$1022</f>
        <v>0</v>
      </c>
      <c r="J42" s="77" t="n">
        <f aca="false">'[1]9'!H$1022</f>
        <v>0</v>
      </c>
      <c r="K42" s="75" t="n">
        <f aca="false">'[1]9'!P$1022</f>
        <v>0</v>
      </c>
      <c r="L42" s="75" t="n">
        <f aca="false">'[1]9'!Y$1022</f>
        <v>0</v>
      </c>
      <c r="M42" s="75" t="n">
        <f aca="false">'[1]9'!AA$1022</f>
        <v>0</v>
      </c>
      <c r="N42" s="60"/>
      <c r="O42" s="93"/>
    </row>
    <row r="43" s="13" customFormat="true" ht="12.75" hidden="false" customHeight="false" outlineLevel="0" collapsed="false">
      <c r="A43" s="20"/>
      <c r="B43" s="130" t="s">
        <v>105</v>
      </c>
      <c r="C43" s="126"/>
      <c r="D43" s="126"/>
      <c r="E43" s="75" t="n">
        <f aca="false">'[1]9'!C$1023</f>
        <v>0</v>
      </c>
      <c r="F43" s="75" t="n">
        <f aca="false">'[1]9'!D$1023</f>
        <v>0</v>
      </c>
      <c r="G43" s="75" t="n">
        <f aca="false">'[1]9'!E$1023</f>
        <v>0</v>
      </c>
      <c r="H43" s="76" t="n">
        <f aca="false">'[1]9'!F$1023</f>
        <v>0</v>
      </c>
      <c r="I43" s="75" t="n">
        <f aca="false">'[1]9'!G$1023</f>
        <v>0</v>
      </c>
      <c r="J43" s="77" t="n">
        <f aca="false">'[1]9'!H$1023</f>
        <v>0</v>
      </c>
      <c r="K43" s="75" t="n">
        <f aca="false">'[1]9'!P$1023</f>
        <v>0</v>
      </c>
      <c r="L43" s="75" t="n">
        <f aca="false">'[1]9'!Y$1023</f>
        <v>0</v>
      </c>
      <c r="M43" s="75" t="n">
        <f aca="false">'[1]9'!AA$1023</f>
        <v>0</v>
      </c>
      <c r="N43" s="60"/>
      <c r="O43" s="93"/>
    </row>
    <row r="44" s="13" customFormat="true" ht="12.75" hidden="false" customHeight="false" outlineLevel="0" collapsed="false">
      <c r="A44" s="20"/>
      <c r="B44" s="130" t="s">
        <v>106</v>
      </c>
      <c r="C44" s="126"/>
      <c r="D44" s="126"/>
      <c r="E44" s="75" t="n">
        <f aca="false">'[1]9'!C$1024</f>
        <v>0</v>
      </c>
      <c r="F44" s="75" t="n">
        <f aca="false">'[1]9'!D$1024</f>
        <v>0</v>
      </c>
      <c r="G44" s="75" t="n">
        <f aca="false">'[1]9'!E$1024</f>
        <v>0</v>
      </c>
      <c r="H44" s="76" t="n">
        <f aca="false">'[1]9'!F$1024</f>
        <v>0</v>
      </c>
      <c r="I44" s="75" t="n">
        <f aca="false">'[1]9'!G$1024</f>
        <v>0</v>
      </c>
      <c r="J44" s="77" t="n">
        <f aca="false">'[1]9'!H$1024</f>
        <v>0</v>
      </c>
      <c r="K44" s="75" t="n">
        <f aca="false">'[1]9'!P$1024</f>
        <v>0</v>
      </c>
      <c r="L44" s="75" t="n">
        <f aca="false">'[1]9'!Y$1024</f>
        <v>0</v>
      </c>
      <c r="M44" s="75" t="n">
        <f aca="false">'[1]9'!AA$1024</f>
        <v>0</v>
      </c>
      <c r="N44" s="60"/>
      <c r="O44" s="93"/>
    </row>
    <row r="45" s="13" customFormat="true" ht="12.75" hidden="false" customHeight="false" outlineLevel="0" collapsed="false">
      <c r="A45" s="20"/>
      <c r="B45" s="130" t="s">
        <v>107</v>
      </c>
      <c r="C45" s="126"/>
      <c r="D45" s="126"/>
      <c r="E45" s="75" t="n">
        <f aca="false">'[1]9'!C$1025</f>
        <v>0</v>
      </c>
      <c r="F45" s="75" t="n">
        <f aca="false">'[1]9'!D$1025</f>
        <v>0</v>
      </c>
      <c r="G45" s="75" t="n">
        <f aca="false">'[1]9'!E$1025</f>
        <v>0</v>
      </c>
      <c r="H45" s="76" t="n">
        <f aca="false">'[1]9'!F$1025</f>
        <v>0</v>
      </c>
      <c r="I45" s="75" t="n">
        <f aca="false">'[1]9'!G$1025</f>
        <v>0</v>
      </c>
      <c r="J45" s="77" t="n">
        <f aca="false">'[1]9'!H$1025</f>
        <v>0</v>
      </c>
      <c r="K45" s="75" t="n">
        <f aca="false">'[1]9'!P$1025</f>
        <v>0</v>
      </c>
      <c r="L45" s="75" t="n">
        <f aca="false">'[1]9'!Y$1025</f>
        <v>0</v>
      </c>
      <c r="M45" s="75" t="n">
        <f aca="false">'[1]9'!AA$1025</f>
        <v>0</v>
      </c>
      <c r="N45" s="60"/>
      <c r="O45" s="93"/>
    </row>
    <row r="46" s="13" customFormat="true" ht="12.75" hidden="false" customHeight="false" outlineLevel="0" collapsed="false">
      <c r="A46" s="20"/>
      <c r="B46" s="130" t="s">
        <v>108</v>
      </c>
      <c r="C46" s="126"/>
      <c r="D46" s="128"/>
      <c r="E46" s="80" t="n">
        <f aca="false">'[1]9'!C$1026</f>
        <v>0</v>
      </c>
      <c r="F46" s="80" t="n">
        <f aca="false">'[1]9'!D$1026</f>
        <v>0</v>
      </c>
      <c r="G46" s="80" t="n">
        <f aca="false">'[1]9'!E$1026</f>
        <v>0</v>
      </c>
      <c r="H46" s="81" t="n">
        <f aca="false">'[1]9'!F$1026</f>
        <v>0</v>
      </c>
      <c r="I46" s="80" t="n">
        <f aca="false">'[1]9'!G$1026</f>
        <v>0</v>
      </c>
      <c r="J46" s="82" t="n">
        <f aca="false">'[1]9'!H$1026</f>
        <v>0</v>
      </c>
      <c r="K46" s="80" t="n">
        <f aca="false">'[1]9'!P$1026</f>
        <v>0</v>
      </c>
      <c r="L46" s="80" t="n">
        <f aca="false">'[1]9'!Y$1026</f>
        <v>0</v>
      </c>
      <c r="M46" s="80" t="n">
        <f aca="false">'[1]9'!AA$1026</f>
        <v>0</v>
      </c>
      <c r="N46" s="103"/>
      <c r="O46" s="93"/>
    </row>
    <row r="47" s="13" customFormat="true" ht="12.75" hidden="false" customHeight="false" outlineLevel="0" collapsed="false">
      <c r="A47" s="37"/>
      <c r="B47" s="55" t="s">
        <v>33</v>
      </c>
      <c r="C47" s="126"/>
      <c r="D47" s="129"/>
      <c r="E47" s="85" t="n">
        <f aca="false">SUM(E48:E49)</f>
        <v>0</v>
      </c>
      <c r="F47" s="85" t="n">
        <f aca="false">SUM(F48:F49)</f>
        <v>0</v>
      </c>
      <c r="G47" s="85" t="n">
        <f aca="false">SUM(G48:G49)</f>
        <v>0</v>
      </c>
      <c r="H47" s="86" t="n">
        <f aca="false">SUM(H48:H49)</f>
        <v>0</v>
      </c>
      <c r="I47" s="85" t="n">
        <f aca="false">SUM(I48:I49)</f>
        <v>0</v>
      </c>
      <c r="J47" s="87" t="n">
        <f aca="false">SUM(J48:J49)</f>
        <v>0</v>
      </c>
      <c r="K47" s="85" t="n">
        <f aca="false">SUM(K48:K49)</f>
        <v>0</v>
      </c>
      <c r="L47" s="85" t="n">
        <f aca="false">SUM(L48:L49)</f>
        <v>0</v>
      </c>
      <c r="M47" s="85" t="n">
        <f aca="false">SUM(M48:M49)</f>
        <v>0</v>
      </c>
      <c r="N47" s="58"/>
      <c r="O47" s="93"/>
    </row>
    <row r="48" s="13" customFormat="true" ht="12.75" hidden="false" customHeight="false" outlineLevel="0" collapsed="false">
      <c r="A48" s="37"/>
      <c r="B48" s="125" t="s">
        <v>64</v>
      </c>
      <c r="C48" s="126"/>
      <c r="D48" s="122"/>
      <c r="E48" s="70" t="n">
        <f aca="false">'[1]9'!C$1028</f>
        <v>0</v>
      </c>
      <c r="F48" s="70" t="n">
        <f aca="false">'[1]9'!D$1028</f>
        <v>0</v>
      </c>
      <c r="G48" s="70" t="n">
        <f aca="false">'[1]9'!E$1028</f>
        <v>0</v>
      </c>
      <c r="H48" s="71" t="n">
        <f aca="false">'[1]9'!F$1028</f>
        <v>0</v>
      </c>
      <c r="I48" s="70" t="n">
        <f aca="false">'[1]9'!G$1028</f>
        <v>0</v>
      </c>
      <c r="J48" s="72" t="n">
        <f aca="false">'[1]9'!H$1028</f>
        <v>0</v>
      </c>
      <c r="K48" s="70" t="n">
        <f aca="false">'[1]9'!P$1028</f>
        <v>0</v>
      </c>
      <c r="L48" s="70" t="n">
        <f aca="false">'[1]9'!Y$1028</f>
        <v>0</v>
      </c>
      <c r="M48" s="70" t="n">
        <f aca="false">'[1]9'!AA$1028</f>
        <v>0</v>
      </c>
      <c r="N48" s="127"/>
      <c r="O48" s="93"/>
    </row>
    <row r="49" s="13" customFormat="true" ht="12.75" hidden="false" customHeight="false" outlineLevel="0" collapsed="false">
      <c r="A49" s="37"/>
      <c r="B49" s="125" t="s">
        <v>66</v>
      </c>
      <c r="C49" s="126"/>
      <c r="D49" s="128"/>
      <c r="E49" s="80" t="n">
        <f aca="false">'[1]9'!C$1029</f>
        <v>0</v>
      </c>
      <c r="F49" s="80" t="n">
        <f aca="false">'[1]9'!D$1029</f>
        <v>0</v>
      </c>
      <c r="G49" s="80" t="n">
        <f aca="false">'[1]9'!E$1029</f>
        <v>0</v>
      </c>
      <c r="H49" s="81" t="n">
        <f aca="false">'[1]9'!F$1029</f>
        <v>0</v>
      </c>
      <c r="I49" s="80" t="n">
        <f aca="false">'[1]9'!G$1029</f>
        <v>0</v>
      </c>
      <c r="J49" s="82" t="n">
        <f aca="false">'[1]9'!H$1029</f>
        <v>0</v>
      </c>
      <c r="K49" s="80" t="n">
        <f aca="false">'[1]9'!P$1029</f>
        <v>0</v>
      </c>
      <c r="L49" s="80" t="n">
        <f aca="false">'[1]9'!Y$1029</f>
        <v>0</v>
      </c>
      <c r="M49" s="80" t="n">
        <f aca="false">'[1]9'!AA$1029</f>
        <v>0</v>
      </c>
      <c r="N49" s="103"/>
      <c r="O49" s="93"/>
    </row>
    <row r="50" s="13" customFormat="true" ht="5.1" hidden="false" customHeight="true" outlineLevel="0" collapsed="false">
      <c r="A50" s="37"/>
      <c r="B50" s="55"/>
      <c r="C50" s="128"/>
      <c r="D50" s="131"/>
      <c r="E50" s="101"/>
      <c r="F50" s="101"/>
      <c r="G50" s="101"/>
      <c r="H50" s="102"/>
      <c r="I50" s="101"/>
      <c r="J50" s="103"/>
      <c r="K50" s="101"/>
      <c r="L50" s="101"/>
      <c r="M50" s="101"/>
      <c r="N50" s="101"/>
      <c r="O50" s="100"/>
    </row>
    <row r="51" s="36" customFormat="true" ht="12.75" hidden="false" customHeight="false" outlineLevel="0" collapsed="false">
      <c r="A51" s="56"/>
      <c r="B51" s="57" t="s">
        <v>109</v>
      </c>
      <c r="C51" s="57"/>
      <c r="D51" s="132"/>
      <c r="E51" s="64" t="n">
        <f aca="false">E52+E59+E62+E63+E64+E72+E73</f>
        <v>0</v>
      </c>
      <c r="F51" s="64" t="n">
        <f aca="false">F52+F59+F62+F63+F64+F72+F73</f>
        <v>0</v>
      </c>
      <c r="G51" s="64" t="n">
        <f aca="false">G52+G59+G62+G63+G64+G72+G73</f>
        <v>0</v>
      </c>
      <c r="H51" s="65" t="n">
        <f aca="false">H52+H59+H62+H63+H64+H72+H73</f>
        <v>0</v>
      </c>
      <c r="I51" s="64" t="n">
        <f aca="false">I52+I59+I62+I63+I64+I72+I73</f>
        <v>0</v>
      </c>
      <c r="J51" s="66" t="n">
        <f aca="false">J52+J59+J62+J63+J64+J72+J73</f>
        <v>0</v>
      </c>
      <c r="K51" s="64" t="n">
        <f aca="false">K52+K59+K62+K63+K64+K72+K73</f>
        <v>0</v>
      </c>
      <c r="L51" s="64" t="n">
        <f aca="false">L52+L59+L62+L63+L64+L72+L73</f>
        <v>0</v>
      </c>
      <c r="M51" s="64" t="n">
        <f aca="false">M52+M59+M62+M63+M64+M72+M73</f>
        <v>0</v>
      </c>
      <c r="N51" s="121"/>
      <c r="O51" s="121"/>
      <c r="P51" s="121"/>
      <c r="Q51" s="121"/>
      <c r="R51" s="121"/>
    </row>
    <row r="52" s="13" customFormat="true" ht="12.75" hidden="false" customHeight="false" outlineLevel="0" collapsed="false">
      <c r="A52" s="37"/>
      <c r="B52" s="55" t="s">
        <v>35</v>
      </c>
      <c r="C52" s="122"/>
      <c r="D52" s="123"/>
      <c r="E52" s="70" t="n">
        <f aca="false">E53+E56</f>
        <v>0</v>
      </c>
      <c r="F52" s="70" t="n">
        <f aca="false">F53+F56</f>
        <v>0</v>
      </c>
      <c r="G52" s="70" t="n">
        <f aca="false">G53+G56</f>
        <v>0</v>
      </c>
      <c r="H52" s="71" t="n">
        <f aca="false">H53+H56</f>
        <v>0</v>
      </c>
      <c r="I52" s="70" t="n">
        <f aca="false">I53+I56</f>
        <v>0</v>
      </c>
      <c r="J52" s="72" t="n">
        <f aca="false">J53+J56</f>
        <v>0</v>
      </c>
      <c r="K52" s="70" t="n">
        <f aca="false">K53+K56</f>
        <v>0</v>
      </c>
      <c r="L52" s="70" t="n">
        <f aca="false">L53+L56</f>
        <v>0</v>
      </c>
      <c r="M52" s="70" t="n">
        <f aca="false">M53+M56</f>
        <v>0</v>
      </c>
      <c r="N52" s="124"/>
      <c r="O52" s="92"/>
    </row>
    <row r="53" s="13" customFormat="true" ht="12.75" hidden="false" customHeight="false" outlineLevel="0" collapsed="false">
      <c r="A53" s="37"/>
      <c r="B53" s="125" t="s">
        <v>110</v>
      </c>
      <c r="C53" s="126"/>
      <c r="D53" s="131"/>
      <c r="E53" s="80" t="n">
        <f aca="false">SUM(E54:E55)</f>
        <v>0</v>
      </c>
      <c r="F53" s="80" t="n">
        <f aca="false">SUM(F54:F55)</f>
        <v>0</v>
      </c>
      <c r="G53" s="80" t="n">
        <f aca="false">SUM(G54:G55)</f>
        <v>0</v>
      </c>
      <c r="H53" s="81" t="n">
        <f aca="false">SUM(H54:H55)</f>
        <v>0</v>
      </c>
      <c r="I53" s="80" t="n">
        <f aca="false">SUM(I54:I55)</f>
        <v>0</v>
      </c>
      <c r="J53" s="82" t="n">
        <f aca="false">SUM(J54:J55)</f>
        <v>0</v>
      </c>
      <c r="K53" s="80" t="n">
        <f aca="false">SUM(K54:K55)</f>
        <v>0</v>
      </c>
      <c r="L53" s="80" t="n">
        <f aca="false">SUM(L54:L55)</f>
        <v>0</v>
      </c>
      <c r="M53" s="80" t="n">
        <f aca="false">SUM(M54:M55)</f>
        <v>0</v>
      </c>
      <c r="N53" s="101"/>
      <c r="O53" s="93"/>
    </row>
    <row r="54" s="13" customFormat="true" ht="12.75" hidden="false" customHeight="false" outlineLevel="0" collapsed="false">
      <c r="A54" s="37"/>
      <c r="B54" s="133" t="s">
        <v>111</v>
      </c>
      <c r="C54" s="126"/>
      <c r="D54" s="122"/>
      <c r="E54" s="70" t="n">
        <f aca="false">'[1]9'!C$1033</f>
        <v>0</v>
      </c>
      <c r="F54" s="70" t="n">
        <f aca="false">'[1]9'!D$1033</f>
        <v>0</v>
      </c>
      <c r="G54" s="70" t="n">
        <f aca="false">'[1]9'!E$1033</f>
        <v>0</v>
      </c>
      <c r="H54" s="71" t="n">
        <f aca="false">'[1]9'!F$1033</f>
        <v>0</v>
      </c>
      <c r="I54" s="70" t="n">
        <f aca="false">'[1]9'!G$1033</f>
        <v>0</v>
      </c>
      <c r="J54" s="72" t="n">
        <f aca="false">'[1]9'!H$1033</f>
        <v>0</v>
      </c>
      <c r="K54" s="70" t="n">
        <f aca="false">'[1]9'!P$1033</f>
        <v>0</v>
      </c>
      <c r="L54" s="70" t="n">
        <f aca="false">'[1]9'!Y$1033</f>
        <v>0</v>
      </c>
      <c r="M54" s="70" t="n">
        <f aca="false">'[1]9'!AA$1033</f>
        <v>0</v>
      </c>
      <c r="N54" s="127"/>
      <c r="O54" s="93"/>
    </row>
    <row r="55" s="13" customFormat="true" ht="12.75" hidden="false" customHeight="false" outlineLevel="0" collapsed="false">
      <c r="A55" s="37"/>
      <c r="B55" s="133" t="s">
        <v>112</v>
      </c>
      <c r="C55" s="126"/>
      <c r="D55" s="128"/>
      <c r="E55" s="80" t="n">
        <f aca="false">'[1]9'!C$1034</f>
        <v>0</v>
      </c>
      <c r="F55" s="80" t="n">
        <f aca="false">'[1]9'!D$1034</f>
        <v>0</v>
      </c>
      <c r="G55" s="80" t="n">
        <f aca="false">'[1]9'!E$1034</f>
        <v>0</v>
      </c>
      <c r="H55" s="81" t="n">
        <f aca="false">'[1]9'!F$1034</f>
        <v>0</v>
      </c>
      <c r="I55" s="80" t="n">
        <f aca="false">'[1]9'!G$1034</f>
        <v>0</v>
      </c>
      <c r="J55" s="82" t="n">
        <f aca="false">'[1]9'!H$1034</f>
        <v>0</v>
      </c>
      <c r="K55" s="80" t="n">
        <f aca="false">'[1]9'!P$1034</f>
        <v>0</v>
      </c>
      <c r="L55" s="80" t="n">
        <f aca="false">'[1]9'!Y$1034</f>
        <v>0</v>
      </c>
      <c r="M55" s="80" t="n">
        <f aca="false">'[1]9'!AA$1034</f>
        <v>0</v>
      </c>
      <c r="N55" s="103"/>
      <c r="O55" s="93"/>
    </row>
    <row r="56" s="13" customFormat="true" ht="12.75" hidden="false" customHeight="false" outlineLevel="0" collapsed="false">
      <c r="A56" s="37"/>
      <c r="B56" s="125" t="s">
        <v>113</v>
      </c>
      <c r="C56" s="126"/>
      <c r="D56" s="123"/>
      <c r="E56" s="80" t="n">
        <f aca="false">SUM(E57:E58)</f>
        <v>0</v>
      </c>
      <c r="F56" s="80" t="n">
        <f aca="false">SUM(F57:F58)</f>
        <v>0</v>
      </c>
      <c r="G56" s="80" t="n">
        <f aca="false">SUM(G57:G58)</f>
        <v>0</v>
      </c>
      <c r="H56" s="81" t="n">
        <f aca="false">SUM(H57:H58)</f>
        <v>0</v>
      </c>
      <c r="I56" s="80" t="n">
        <f aca="false">SUM(I57:I58)</f>
        <v>0</v>
      </c>
      <c r="J56" s="82" t="n">
        <f aca="false">SUM(J57:J58)</f>
        <v>0</v>
      </c>
      <c r="K56" s="80" t="n">
        <f aca="false">SUM(K57:K58)</f>
        <v>0</v>
      </c>
      <c r="L56" s="80" t="n">
        <f aca="false">SUM(L57:L58)</f>
        <v>0</v>
      </c>
      <c r="M56" s="80" t="n">
        <f aca="false">SUM(M57:M58)</f>
        <v>0</v>
      </c>
      <c r="N56" s="124"/>
      <c r="O56" s="93"/>
    </row>
    <row r="57" s="13" customFormat="true" ht="12.75" hidden="false" customHeight="false" outlineLevel="0" collapsed="false">
      <c r="A57" s="37"/>
      <c r="B57" s="133" t="s">
        <v>113</v>
      </c>
      <c r="C57" s="126"/>
      <c r="D57" s="122"/>
      <c r="E57" s="70" t="n">
        <f aca="false">'[1]9'!C$1036</f>
        <v>0</v>
      </c>
      <c r="F57" s="70" t="n">
        <f aca="false">'[1]9'!D$1036</f>
        <v>0</v>
      </c>
      <c r="G57" s="70" t="n">
        <f aca="false">'[1]9'!E$1036</f>
        <v>0</v>
      </c>
      <c r="H57" s="71" t="n">
        <f aca="false">'[1]9'!F$1036</f>
        <v>0</v>
      </c>
      <c r="I57" s="70" t="n">
        <f aca="false">'[1]9'!G$1036</f>
        <v>0</v>
      </c>
      <c r="J57" s="72" t="n">
        <f aca="false">'[1]9'!H$1036</f>
        <v>0</v>
      </c>
      <c r="K57" s="70" t="n">
        <f aca="false">'[1]9'!P$1036</f>
        <v>0</v>
      </c>
      <c r="L57" s="70" t="n">
        <f aca="false">'[1]9'!Y$1036</f>
        <v>0</v>
      </c>
      <c r="M57" s="70" t="n">
        <f aca="false">'[1]9'!AA$1036</f>
        <v>0</v>
      </c>
      <c r="N57" s="127"/>
      <c r="O57" s="93"/>
    </row>
    <row r="58" s="13" customFormat="true" ht="12.75" hidden="false" customHeight="false" outlineLevel="0" collapsed="false">
      <c r="A58" s="37"/>
      <c r="B58" s="133" t="s">
        <v>114</v>
      </c>
      <c r="C58" s="126"/>
      <c r="D58" s="128"/>
      <c r="E58" s="80" t="n">
        <f aca="false">'[1]9'!C$1037</f>
        <v>0</v>
      </c>
      <c r="F58" s="80" t="n">
        <f aca="false">'[1]9'!D$1037</f>
        <v>0</v>
      </c>
      <c r="G58" s="80" t="n">
        <f aca="false">'[1]9'!E$1037</f>
        <v>0</v>
      </c>
      <c r="H58" s="81" t="n">
        <f aca="false">'[1]9'!F$1037</f>
        <v>0</v>
      </c>
      <c r="I58" s="80" t="n">
        <f aca="false">'[1]9'!G$1037</f>
        <v>0</v>
      </c>
      <c r="J58" s="82" t="n">
        <f aca="false">'[1]9'!H$1037</f>
        <v>0</v>
      </c>
      <c r="K58" s="80" t="n">
        <f aca="false">'[1]9'!P$1037</f>
        <v>0</v>
      </c>
      <c r="L58" s="80" t="n">
        <f aca="false">'[1]9'!Y$1037</f>
        <v>0</v>
      </c>
      <c r="M58" s="80" t="n">
        <f aca="false">'[1]9'!AA$1037</f>
        <v>0</v>
      </c>
      <c r="N58" s="103"/>
      <c r="O58" s="93"/>
    </row>
    <row r="59" s="13" customFormat="true" ht="12.75" hidden="false" customHeight="false" outlineLevel="0" collapsed="false">
      <c r="A59" s="37"/>
      <c r="B59" s="55" t="s">
        <v>36</v>
      </c>
      <c r="C59" s="126"/>
      <c r="D59" s="129"/>
      <c r="E59" s="85" t="n">
        <f aca="false">SUM(E60:E61)</f>
        <v>0</v>
      </c>
      <c r="F59" s="85" t="n">
        <f aca="false">SUM(F60:F61)</f>
        <v>0</v>
      </c>
      <c r="G59" s="85" t="n">
        <f aca="false">SUM(G60:G61)</f>
        <v>0</v>
      </c>
      <c r="H59" s="86" t="n">
        <f aca="false">SUM(H60:H61)</f>
        <v>0</v>
      </c>
      <c r="I59" s="85" t="n">
        <f aca="false">SUM(I60:I61)</f>
        <v>0</v>
      </c>
      <c r="J59" s="87" t="n">
        <f aca="false">SUM(J60:J61)</f>
        <v>0</v>
      </c>
      <c r="K59" s="85" t="n">
        <f aca="false">SUM(K60:K61)</f>
        <v>0</v>
      </c>
      <c r="L59" s="85" t="n">
        <f aca="false">SUM(L60:L61)</f>
        <v>0</v>
      </c>
      <c r="M59" s="85" t="n">
        <f aca="false">SUM(M60:M61)</f>
        <v>0</v>
      </c>
      <c r="N59" s="58"/>
      <c r="O59" s="93"/>
    </row>
    <row r="60" s="13" customFormat="true" ht="12.75" hidden="false" customHeight="false" outlineLevel="0" collapsed="false">
      <c r="A60" s="37"/>
      <c r="B60" s="125" t="s">
        <v>115</v>
      </c>
      <c r="C60" s="126"/>
      <c r="D60" s="122"/>
      <c r="E60" s="70" t="n">
        <f aca="false">'[1]9'!C$1039</f>
        <v>0</v>
      </c>
      <c r="F60" s="70" t="n">
        <f aca="false">'[1]9'!D$1039</f>
        <v>0</v>
      </c>
      <c r="G60" s="70" t="n">
        <f aca="false">'[1]9'!E$1039</f>
        <v>0</v>
      </c>
      <c r="H60" s="71" t="n">
        <f aca="false">'[1]9'!F$1039</f>
        <v>0</v>
      </c>
      <c r="I60" s="70" t="n">
        <f aca="false">'[1]9'!G$1039</f>
        <v>0</v>
      </c>
      <c r="J60" s="72" t="n">
        <f aca="false">'[1]9'!H$1039</f>
        <v>0</v>
      </c>
      <c r="K60" s="70" t="n">
        <f aca="false">'[1]9'!P$1039</f>
        <v>0</v>
      </c>
      <c r="L60" s="70" t="n">
        <f aca="false">'[1]9'!Y$1039</f>
        <v>0</v>
      </c>
      <c r="M60" s="70" t="n">
        <f aca="false">'[1]9'!AA$1039</f>
        <v>0</v>
      </c>
      <c r="N60" s="127"/>
      <c r="O60" s="93"/>
    </row>
    <row r="61" s="13" customFormat="true" ht="12.75" hidden="false" customHeight="false" outlineLevel="0" collapsed="false">
      <c r="A61" s="37"/>
      <c r="B61" s="125" t="s">
        <v>116</v>
      </c>
      <c r="C61" s="126"/>
      <c r="D61" s="128"/>
      <c r="E61" s="80" t="n">
        <f aca="false">'[1]9'!C$1040</f>
        <v>0</v>
      </c>
      <c r="F61" s="80" t="n">
        <f aca="false">'[1]9'!D$1040</f>
        <v>0</v>
      </c>
      <c r="G61" s="80" t="n">
        <f aca="false">'[1]9'!E$1040</f>
        <v>0</v>
      </c>
      <c r="H61" s="81" t="n">
        <f aca="false">'[1]9'!F$1040</f>
        <v>0</v>
      </c>
      <c r="I61" s="80" t="n">
        <f aca="false">'[1]9'!G$1040</f>
        <v>0</v>
      </c>
      <c r="J61" s="82" t="n">
        <f aca="false">'[1]9'!H$1040</f>
        <v>0</v>
      </c>
      <c r="K61" s="80" t="n">
        <f aca="false">'[1]9'!P$1040</f>
        <v>0</v>
      </c>
      <c r="L61" s="80" t="n">
        <f aca="false">'[1]9'!Y$1040</f>
        <v>0</v>
      </c>
      <c r="M61" s="80" t="n">
        <f aca="false">'[1]9'!AA$1040</f>
        <v>0</v>
      </c>
      <c r="N61" s="103"/>
      <c r="O61" s="93"/>
    </row>
    <row r="62" s="13" customFormat="true" ht="12.75" hidden="false" customHeight="false" outlineLevel="0" collapsed="false">
      <c r="A62" s="37"/>
      <c r="B62" s="55" t="s">
        <v>37</v>
      </c>
      <c r="C62" s="126"/>
      <c r="D62" s="129"/>
      <c r="E62" s="75" t="n">
        <f aca="false">'[1]9'!C$1041</f>
        <v>0</v>
      </c>
      <c r="F62" s="75" t="n">
        <f aca="false">'[1]9'!D$1041</f>
        <v>0</v>
      </c>
      <c r="G62" s="75" t="n">
        <f aca="false">'[1]9'!E$1041</f>
        <v>0</v>
      </c>
      <c r="H62" s="76" t="n">
        <f aca="false">'[1]9'!F$1041</f>
        <v>0</v>
      </c>
      <c r="I62" s="75" t="n">
        <f aca="false">'[1]9'!G$1041</f>
        <v>0</v>
      </c>
      <c r="J62" s="77" t="n">
        <f aca="false">'[1]9'!H$1041</f>
        <v>0</v>
      </c>
      <c r="K62" s="75" t="n">
        <f aca="false">'[1]9'!P$1041</f>
        <v>0</v>
      </c>
      <c r="L62" s="75" t="n">
        <f aca="false">'[1]9'!Y$1041</f>
        <v>0</v>
      </c>
      <c r="M62" s="75" t="n">
        <f aca="false">'[1]9'!AA$1041</f>
        <v>0</v>
      </c>
      <c r="N62" s="58"/>
      <c r="O62" s="93"/>
    </row>
    <row r="63" s="36" customFormat="true" ht="12.75" hidden="false" customHeight="false" outlineLevel="0" collapsed="false">
      <c r="A63" s="56"/>
      <c r="B63" s="55" t="s">
        <v>38</v>
      </c>
      <c r="C63" s="134"/>
      <c r="D63" s="132"/>
      <c r="E63" s="75" t="n">
        <f aca="false">'[1]9'!C$1042</f>
        <v>0</v>
      </c>
      <c r="F63" s="75" t="n">
        <f aca="false">'[1]9'!D$1042</f>
        <v>0</v>
      </c>
      <c r="G63" s="75" t="n">
        <f aca="false">'[1]9'!E$1042</f>
        <v>0</v>
      </c>
      <c r="H63" s="76" t="n">
        <f aca="false">'[1]9'!F$1042</f>
        <v>0</v>
      </c>
      <c r="I63" s="75" t="n">
        <f aca="false">'[1]9'!G$1042</f>
        <v>0</v>
      </c>
      <c r="J63" s="77" t="n">
        <f aca="false">'[1]9'!H$1042</f>
        <v>0</v>
      </c>
      <c r="K63" s="75" t="n">
        <f aca="false">'[1]9'!P$1042</f>
        <v>0</v>
      </c>
      <c r="L63" s="75" t="n">
        <f aca="false">'[1]9'!Y$1042</f>
        <v>0</v>
      </c>
      <c r="M63" s="75" t="n">
        <f aca="false">'[1]9'!AA$1042</f>
        <v>0</v>
      </c>
      <c r="N63" s="9"/>
      <c r="O63" s="110"/>
    </row>
    <row r="64" s="13" customFormat="true" ht="12.75" hidden="false" customHeight="false" outlineLevel="0" collapsed="false">
      <c r="A64" s="20"/>
      <c r="B64" s="55" t="s">
        <v>39</v>
      </c>
      <c r="C64" s="126"/>
      <c r="D64" s="129"/>
      <c r="E64" s="80" t="n">
        <f aca="false">E65+E68</f>
        <v>0</v>
      </c>
      <c r="F64" s="80" t="n">
        <f aca="false">F65+F68</f>
        <v>0</v>
      </c>
      <c r="G64" s="80" t="n">
        <f aca="false">G65+G68</f>
        <v>0</v>
      </c>
      <c r="H64" s="81" t="n">
        <f aca="false">H65+H68</f>
        <v>0</v>
      </c>
      <c r="I64" s="80" t="n">
        <f aca="false">I65+I68</f>
        <v>0</v>
      </c>
      <c r="J64" s="82" t="n">
        <f aca="false">J65+J68</f>
        <v>0</v>
      </c>
      <c r="K64" s="80" t="n">
        <f aca="false">K65+K68</f>
        <v>0</v>
      </c>
      <c r="L64" s="80" t="n">
        <f aca="false">L65+L68</f>
        <v>0</v>
      </c>
      <c r="M64" s="80" t="n">
        <f aca="false">M65+M68</f>
        <v>0</v>
      </c>
      <c r="N64" s="58"/>
      <c r="O64" s="93"/>
    </row>
    <row r="65" s="13" customFormat="true" ht="12.75" hidden="false" customHeight="false" outlineLevel="0" collapsed="false">
      <c r="A65" s="20"/>
      <c r="B65" s="125" t="s">
        <v>117</v>
      </c>
      <c r="C65" s="126"/>
      <c r="D65" s="122"/>
      <c r="E65" s="85" t="n">
        <f aca="false">SUM(E66:E67)</f>
        <v>0</v>
      </c>
      <c r="F65" s="85" t="n">
        <f aca="false">SUM(F66:F67)</f>
        <v>0</v>
      </c>
      <c r="G65" s="85" t="n">
        <f aca="false">SUM(G66:G67)</f>
        <v>0</v>
      </c>
      <c r="H65" s="86" t="n">
        <f aca="false">SUM(H66:H67)</f>
        <v>0</v>
      </c>
      <c r="I65" s="85" t="n">
        <f aca="false">SUM(I66:I67)</f>
        <v>0</v>
      </c>
      <c r="J65" s="87" t="n">
        <f aca="false">SUM(J66:J67)</f>
        <v>0</v>
      </c>
      <c r="K65" s="85" t="n">
        <f aca="false">SUM(K66:K67)</f>
        <v>0</v>
      </c>
      <c r="L65" s="85" t="n">
        <f aca="false">SUM(L66:L67)</f>
        <v>0</v>
      </c>
      <c r="M65" s="85" t="n">
        <f aca="false">SUM(M66:M67)</f>
        <v>0</v>
      </c>
      <c r="N65" s="127"/>
      <c r="O65" s="93"/>
    </row>
    <row r="66" s="13" customFormat="true" ht="12.75" hidden="false" customHeight="false" outlineLevel="0" collapsed="false">
      <c r="A66" s="20"/>
      <c r="B66" s="133" t="s">
        <v>118</v>
      </c>
      <c r="C66" s="126"/>
      <c r="D66" s="126"/>
      <c r="E66" s="71" t="n">
        <f aca="false">'[1]9'!C$1045</f>
        <v>0</v>
      </c>
      <c r="F66" s="70" t="n">
        <f aca="false">'[1]9'!D$1045</f>
        <v>0</v>
      </c>
      <c r="G66" s="70" t="n">
        <f aca="false">'[1]9'!E$1045</f>
        <v>0</v>
      </c>
      <c r="H66" s="71" t="n">
        <f aca="false">'[1]9'!F$1045</f>
        <v>0</v>
      </c>
      <c r="I66" s="70" t="n">
        <f aca="false">'[1]9'!G$1045</f>
        <v>0</v>
      </c>
      <c r="J66" s="72" t="n">
        <f aca="false">'[1]9'!H$1045</f>
        <v>0</v>
      </c>
      <c r="K66" s="70" t="n">
        <f aca="false">'[1]9'!P$1045</f>
        <v>0</v>
      </c>
      <c r="L66" s="70" t="n">
        <f aca="false">'[1]9'!Y$1045</f>
        <v>0</v>
      </c>
      <c r="M66" s="72" t="n">
        <f aca="false">'[1]9'!AA$1045</f>
        <v>0</v>
      </c>
      <c r="N66" s="60"/>
      <c r="O66" s="93"/>
    </row>
    <row r="67" s="13" customFormat="true" ht="12.75" hidden="false" customHeight="false" outlineLevel="0" collapsed="false">
      <c r="A67" s="20"/>
      <c r="B67" s="133" t="s">
        <v>119</v>
      </c>
      <c r="C67" s="126"/>
      <c r="D67" s="126"/>
      <c r="E67" s="81" t="n">
        <f aca="false">'[1]9'!C$1046</f>
        <v>0</v>
      </c>
      <c r="F67" s="80" t="n">
        <f aca="false">'[1]9'!D$1046</f>
        <v>0</v>
      </c>
      <c r="G67" s="80" t="n">
        <f aca="false">'[1]9'!E$1046</f>
        <v>0</v>
      </c>
      <c r="H67" s="81" t="n">
        <f aca="false">'[1]9'!F$1046</f>
        <v>0</v>
      </c>
      <c r="I67" s="80" t="n">
        <f aca="false">'[1]9'!G$1046</f>
        <v>0</v>
      </c>
      <c r="J67" s="82" t="n">
        <f aca="false">'[1]9'!H$1046</f>
        <v>0</v>
      </c>
      <c r="K67" s="80" t="n">
        <f aca="false">'[1]9'!P$1046</f>
        <v>0</v>
      </c>
      <c r="L67" s="80" t="n">
        <f aca="false">'[1]9'!Y$1046</f>
        <v>0</v>
      </c>
      <c r="M67" s="82" t="n">
        <f aca="false">'[1]9'!AA$1046</f>
        <v>0</v>
      </c>
      <c r="N67" s="60"/>
      <c r="O67" s="93"/>
    </row>
    <row r="68" s="13" customFormat="true" ht="12.75" hidden="false" customHeight="false" outlineLevel="0" collapsed="false">
      <c r="A68" s="20"/>
      <c r="B68" s="125" t="s">
        <v>120</v>
      </c>
      <c r="C68" s="126"/>
      <c r="D68" s="126"/>
      <c r="E68" s="75" t="n">
        <f aca="false">SUM(E69:E70)</f>
        <v>0</v>
      </c>
      <c r="F68" s="75" t="n">
        <f aca="false">SUM(F69:F70)</f>
        <v>0</v>
      </c>
      <c r="G68" s="75" t="n">
        <f aca="false">SUM(G69:G70)</f>
        <v>0</v>
      </c>
      <c r="H68" s="76" t="n">
        <f aca="false">SUM(H69:H70)</f>
        <v>0</v>
      </c>
      <c r="I68" s="75" t="n">
        <f aca="false">SUM(I69:I70)</f>
        <v>0</v>
      </c>
      <c r="J68" s="77" t="n">
        <f aca="false">SUM(J69:J70)</f>
        <v>0</v>
      </c>
      <c r="K68" s="75" t="n">
        <f aca="false">SUM(K69:K70)</f>
        <v>0</v>
      </c>
      <c r="L68" s="75" t="n">
        <f aca="false">SUM(L69:L70)</f>
        <v>0</v>
      </c>
      <c r="M68" s="75" t="n">
        <f aca="false">SUM(M69:M70)</f>
        <v>0</v>
      </c>
      <c r="N68" s="60"/>
      <c r="O68" s="93"/>
    </row>
    <row r="69" s="13" customFormat="true" ht="12.75" hidden="false" customHeight="false" outlineLevel="0" collapsed="false">
      <c r="A69" s="20"/>
      <c r="B69" s="133" t="s">
        <v>118</v>
      </c>
      <c r="C69" s="126"/>
      <c r="D69" s="126"/>
      <c r="E69" s="71" t="n">
        <f aca="false">'[1]9'!C$1048</f>
        <v>0</v>
      </c>
      <c r="F69" s="70" t="n">
        <f aca="false">'[1]9'!D$1048</f>
        <v>0</v>
      </c>
      <c r="G69" s="70" t="n">
        <f aca="false">'[1]9'!E$1048</f>
        <v>0</v>
      </c>
      <c r="H69" s="71" t="n">
        <f aca="false">'[1]9'!F$1048</f>
        <v>0</v>
      </c>
      <c r="I69" s="70" t="n">
        <f aca="false">'[1]9'!G$1048</f>
        <v>0</v>
      </c>
      <c r="J69" s="72" t="n">
        <f aca="false">'[1]9'!H$1048</f>
        <v>0</v>
      </c>
      <c r="K69" s="70" t="n">
        <f aca="false">'[1]9'!P$1048</f>
        <v>0</v>
      </c>
      <c r="L69" s="70" t="n">
        <f aca="false">'[1]9'!Y$1048</f>
        <v>0</v>
      </c>
      <c r="M69" s="72" t="n">
        <f aca="false">'[1]9'!AA$1048</f>
        <v>0</v>
      </c>
      <c r="N69" s="60"/>
      <c r="O69" s="93"/>
    </row>
    <row r="70" s="13" customFormat="true" ht="12.75" hidden="false" customHeight="false" outlineLevel="0" collapsed="false">
      <c r="A70" s="20"/>
      <c r="B70" s="133" t="s">
        <v>119</v>
      </c>
      <c r="C70" s="126"/>
      <c r="D70" s="126"/>
      <c r="E70" s="81" t="n">
        <f aca="false">'[1]9'!C$1049</f>
        <v>0</v>
      </c>
      <c r="F70" s="80" t="n">
        <f aca="false">'[1]9'!D$1049</f>
        <v>0</v>
      </c>
      <c r="G70" s="80" t="n">
        <f aca="false">'[1]9'!E$1049</f>
        <v>0</v>
      </c>
      <c r="H70" s="81" t="n">
        <f aca="false">'[1]9'!F$1049</f>
        <v>0</v>
      </c>
      <c r="I70" s="80" t="n">
        <f aca="false">'[1]9'!G$1049</f>
        <v>0</v>
      </c>
      <c r="J70" s="82" t="n">
        <f aca="false">'[1]9'!H$1049</f>
        <v>0</v>
      </c>
      <c r="K70" s="80" t="n">
        <f aca="false">'[1]9'!P$1049</f>
        <v>0</v>
      </c>
      <c r="L70" s="80" t="n">
        <f aca="false">'[1]9'!Y$1049</f>
        <v>0</v>
      </c>
      <c r="M70" s="82" t="n">
        <f aca="false">'[1]9'!AA$1049</f>
        <v>0</v>
      </c>
      <c r="N70" s="60"/>
      <c r="O70" s="93"/>
    </row>
    <row r="71" s="13" customFormat="true" ht="5.1" hidden="false" customHeight="true" outlineLevel="0" collapsed="false">
      <c r="A71" s="20"/>
      <c r="B71" s="133"/>
      <c r="C71" s="126"/>
      <c r="D71" s="128"/>
      <c r="E71" s="101"/>
      <c r="F71" s="101"/>
      <c r="G71" s="101"/>
      <c r="H71" s="102"/>
      <c r="I71" s="101"/>
      <c r="J71" s="103"/>
      <c r="K71" s="101"/>
      <c r="L71" s="101"/>
      <c r="M71" s="101"/>
      <c r="N71" s="103"/>
      <c r="O71" s="93"/>
    </row>
    <row r="72" s="13" customFormat="true" ht="12.75" hidden="false" customHeight="false" outlineLevel="0" collapsed="false">
      <c r="A72" s="37"/>
      <c r="B72" s="55" t="s">
        <v>40</v>
      </c>
      <c r="C72" s="126"/>
      <c r="D72" s="129"/>
      <c r="E72" s="75" t="n">
        <f aca="false">'[1]9'!C$1050</f>
        <v>0</v>
      </c>
      <c r="F72" s="75" t="n">
        <f aca="false">'[1]9'!D$1050</f>
        <v>0</v>
      </c>
      <c r="G72" s="75" t="n">
        <f aca="false">'[1]9'!E$1050</f>
        <v>0</v>
      </c>
      <c r="H72" s="76" t="n">
        <f aca="false">'[1]9'!F$1050</f>
        <v>0</v>
      </c>
      <c r="I72" s="75" t="n">
        <f aca="false">'[1]9'!G$1050</f>
        <v>0</v>
      </c>
      <c r="J72" s="77" t="n">
        <f aca="false">'[1]9'!H$1050</f>
        <v>0</v>
      </c>
      <c r="K72" s="75" t="n">
        <f aca="false">'[1]9'!P$1050</f>
        <v>0</v>
      </c>
      <c r="L72" s="75" t="n">
        <f aca="false">'[1]9'!Y$1050</f>
        <v>0</v>
      </c>
      <c r="M72" s="75" t="n">
        <f aca="false">'[1]9'!AA$1050</f>
        <v>0</v>
      </c>
      <c r="N72" s="58"/>
      <c r="O72" s="93"/>
    </row>
    <row r="73" s="13" customFormat="true" ht="12.75" hidden="false" customHeight="false" outlineLevel="0" collapsed="false">
      <c r="A73" s="37"/>
      <c r="B73" s="55" t="s">
        <v>41</v>
      </c>
      <c r="C73" s="126"/>
      <c r="D73" s="129"/>
      <c r="E73" s="75" t="n">
        <f aca="false">SUM(E74:E75)</f>
        <v>0</v>
      </c>
      <c r="F73" s="75" t="n">
        <f aca="false">SUM(F74:F75)</f>
        <v>0</v>
      </c>
      <c r="G73" s="75" t="n">
        <f aca="false">SUM(G74:G75)</f>
        <v>0</v>
      </c>
      <c r="H73" s="76" t="n">
        <f aca="false">SUM(H74:H75)</f>
        <v>0</v>
      </c>
      <c r="I73" s="75" t="n">
        <f aca="false">SUM(I74:I75)</f>
        <v>0</v>
      </c>
      <c r="J73" s="77" t="n">
        <f aca="false">SUM(J74:J75)</f>
        <v>0</v>
      </c>
      <c r="K73" s="75" t="n">
        <f aca="false">SUM(K74:K75)</f>
        <v>0</v>
      </c>
      <c r="L73" s="75" t="n">
        <f aca="false">SUM(L74:L75)</f>
        <v>0</v>
      </c>
      <c r="M73" s="75" t="n">
        <f aca="false">SUM(M74:M75)</f>
        <v>0</v>
      </c>
      <c r="N73" s="58"/>
      <c r="O73" s="93"/>
    </row>
    <row r="74" s="13" customFormat="true" ht="12.75" hidden="false" customHeight="false" outlineLevel="0" collapsed="false">
      <c r="A74" s="37"/>
      <c r="B74" s="125" t="s">
        <v>121</v>
      </c>
      <c r="C74" s="126"/>
      <c r="D74" s="122"/>
      <c r="E74" s="70" t="n">
        <f aca="false">'[1]9'!C$1052</f>
        <v>0</v>
      </c>
      <c r="F74" s="70" t="n">
        <f aca="false">'[1]9'!D$1052</f>
        <v>0</v>
      </c>
      <c r="G74" s="70" t="n">
        <f aca="false">'[1]9'!E$1052</f>
        <v>0</v>
      </c>
      <c r="H74" s="71" t="n">
        <f aca="false">'[1]9'!F$1052</f>
        <v>0</v>
      </c>
      <c r="I74" s="70" t="n">
        <f aca="false">'[1]9'!G$1052</f>
        <v>0</v>
      </c>
      <c r="J74" s="72" t="n">
        <f aca="false">'[1]9'!H$1052</f>
        <v>0</v>
      </c>
      <c r="K74" s="70" t="n">
        <f aca="false">'[1]9'!P$1052</f>
        <v>0</v>
      </c>
      <c r="L74" s="70" t="n">
        <f aca="false">'[1]9'!Y$1052</f>
        <v>0</v>
      </c>
      <c r="M74" s="70" t="n">
        <f aca="false">'[1]9'!AA$1052</f>
        <v>0</v>
      </c>
      <c r="N74" s="127"/>
      <c r="O74" s="93"/>
    </row>
    <row r="75" s="13" customFormat="true" ht="12.75" hidden="false" customHeight="false" outlineLevel="0" collapsed="false">
      <c r="A75" s="37"/>
      <c r="B75" s="125" t="s">
        <v>122</v>
      </c>
      <c r="C75" s="126"/>
      <c r="D75" s="128"/>
      <c r="E75" s="80" t="n">
        <f aca="false">'[1]9'!C$1053</f>
        <v>0</v>
      </c>
      <c r="F75" s="80" t="n">
        <f aca="false">'[1]9'!D$1053</f>
        <v>0</v>
      </c>
      <c r="G75" s="80" t="n">
        <f aca="false">'[1]9'!E$1053</f>
        <v>0</v>
      </c>
      <c r="H75" s="81" t="n">
        <f aca="false">'[1]9'!F$1053</f>
        <v>0</v>
      </c>
      <c r="I75" s="80" t="n">
        <f aca="false">'[1]9'!G$1053</f>
        <v>0</v>
      </c>
      <c r="J75" s="82" t="n">
        <f aca="false">'[1]9'!H$1053</f>
        <v>0</v>
      </c>
      <c r="K75" s="80" t="n">
        <f aca="false">'[1]9'!P$1053</f>
        <v>0</v>
      </c>
      <c r="L75" s="80" t="n">
        <f aca="false">'[1]9'!Y$1053</f>
        <v>0</v>
      </c>
      <c r="M75" s="80" t="n">
        <f aca="false">'[1]9'!AA$1053</f>
        <v>0</v>
      </c>
      <c r="N75" s="103"/>
      <c r="O75" s="93"/>
    </row>
    <row r="76" s="13" customFormat="true" ht="5.25" hidden="false" customHeight="true" outlineLevel="0" collapsed="false">
      <c r="A76" s="37"/>
      <c r="B76" s="55"/>
      <c r="C76" s="128"/>
      <c r="D76" s="131"/>
      <c r="E76" s="101"/>
      <c r="F76" s="101"/>
      <c r="G76" s="101"/>
      <c r="H76" s="102"/>
      <c r="I76" s="101"/>
      <c r="J76" s="103"/>
      <c r="K76" s="101"/>
      <c r="L76" s="101"/>
      <c r="M76" s="101"/>
      <c r="N76" s="101"/>
      <c r="O76" s="100"/>
    </row>
    <row r="77" s="36" customFormat="true" ht="12.75" hidden="false" customHeight="false" outlineLevel="0" collapsed="false">
      <c r="A77" s="56"/>
      <c r="B77" s="57" t="s">
        <v>42</v>
      </c>
      <c r="C77" s="57"/>
      <c r="D77" s="132"/>
      <c r="E77" s="64" t="n">
        <f aca="false">E78+E81+E84+E85+E86+E87+E88</f>
        <v>0</v>
      </c>
      <c r="F77" s="64" t="n">
        <f aca="false">F78+F81+F84+F85+F86+F87+F88</f>
        <v>0</v>
      </c>
      <c r="G77" s="64" t="n">
        <f aca="false">G78+G81+G84+G85+G86+G87+G88</f>
        <v>0</v>
      </c>
      <c r="H77" s="65" t="n">
        <f aca="false">H78+H81+H84+H85+H86+H87+H88</f>
        <v>0</v>
      </c>
      <c r="I77" s="64" t="n">
        <f aca="false">I78+I81+I84+I85+I86+I87+I88</f>
        <v>0</v>
      </c>
      <c r="J77" s="66" t="n">
        <f aca="false">J78+J81+J84+J85+J86+J87+J88</f>
        <v>0</v>
      </c>
      <c r="K77" s="64" t="n">
        <f aca="false">K78+K81+K84+K85+K86+K87+K88</f>
        <v>0</v>
      </c>
      <c r="L77" s="64" t="n">
        <f aca="false">L78+L81+L84+L85+L86+L87+L88</f>
        <v>0</v>
      </c>
      <c r="M77" s="64" t="n">
        <f aca="false">M78+M81+M84+M85+M86+M87+M88</f>
        <v>0</v>
      </c>
      <c r="N77" s="121"/>
    </row>
    <row r="78" s="13" customFormat="true" ht="12.75" hidden="false" customHeight="false" outlineLevel="0" collapsed="false">
      <c r="A78" s="37"/>
      <c r="B78" s="55" t="s">
        <v>43</v>
      </c>
      <c r="C78" s="122"/>
      <c r="D78" s="123"/>
      <c r="E78" s="85" t="n">
        <f aca="false">SUM(E79:E80)</f>
        <v>0</v>
      </c>
      <c r="F78" s="85" t="n">
        <f aca="false">SUM(F79:F80)</f>
        <v>0</v>
      </c>
      <c r="G78" s="85" t="n">
        <f aca="false">SUM(G79:G80)</f>
        <v>0</v>
      </c>
      <c r="H78" s="86" t="n">
        <f aca="false">SUM(H79:H80)</f>
        <v>0</v>
      </c>
      <c r="I78" s="85" t="n">
        <f aca="false">SUM(I79:I80)</f>
        <v>0</v>
      </c>
      <c r="J78" s="87" t="n">
        <f aca="false">SUM(J79:J80)</f>
        <v>0</v>
      </c>
      <c r="K78" s="85" t="n">
        <f aca="false">SUM(K79:K80)</f>
        <v>0</v>
      </c>
      <c r="L78" s="85" t="n">
        <f aca="false">SUM(L79:L80)</f>
        <v>0</v>
      </c>
      <c r="M78" s="85" t="n">
        <f aca="false">SUM(M79:M80)</f>
        <v>0</v>
      </c>
      <c r="N78" s="124"/>
      <c r="O78" s="92"/>
    </row>
    <row r="79" s="13" customFormat="true" ht="12.75" hidden="false" customHeight="false" outlineLevel="0" collapsed="false">
      <c r="A79" s="37"/>
      <c r="B79" s="125" t="s">
        <v>123</v>
      </c>
      <c r="C79" s="126"/>
      <c r="D79" s="122"/>
      <c r="E79" s="70" t="n">
        <f aca="false">'[1]9'!C$1056</f>
        <v>0</v>
      </c>
      <c r="F79" s="70" t="n">
        <f aca="false">'[1]9'!D$1056</f>
        <v>0</v>
      </c>
      <c r="G79" s="70" t="n">
        <f aca="false">'[1]9'!E$1056</f>
        <v>0</v>
      </c>
      <c r="H79" s="71" t="n">
        <f aca="false">'[1]9'!F$1056</f>
        <v>0</v>
      </c>
      <c r="I79" s="70" t="n">
        <f aca="false">'[1]9'!G$1056</f>
        <v>0</v>
      </c>
      <c r="J79" s="72" t="n">
        <f aca="false">'[1]9'!H$1056</f>
        <v>0</v>
      </c>
      <c r="K79" s="70" t="n">
        <f aca="false">'[1]9'!P$1056</f>
        <v>0</v>
      </c>
      <c r="L79" s="70" t="n">
        <f aca="false">'[1]9'!Y$1056</f>
        <v>0</v>
      </c>
      <c r="M79" s="70" t="n">
        <f aca="false">'[1]9'!AA$1056</f>
        <v>0</v>
      </c>
      <c r="N79" s="127"/>
      <c r="O79" s="93"/>
    </row>
    <row r="80" s="13" customFormat="true" ht="12.75" hidden="false" customHeight="false" outlineLevel="0" collapsed="false">
      <c r="A80" s="37"/>
      <c r="B80" s="125" t="s">
        <v>124</v>
      </c>
      <c r="C80" s="126"/>
      <c r="D80" s="128"/>
      <c r="E80" s="80" t="n">
        <f aca="false">'[1]9'!C$1057</f>
        <v>0</v>
      </c>
      <c r="F80" s="80" t="n">
        <f aca="false">'[1]9'!D$1057</f>
        <v>0</v>
      </c>
      <c r="G80" s="80" t="n">
        <f aca="false">'[1]9'!E$1057</f>
        <v>0</v>
      </c>
      <c r="H80" s="81" t="n">
        <f aca="false">'[1]9'!F$1057</f>
        <v>0</v>
      </c>
      <c r="I80" s="80" t="n">
        <f aca="false">'[1]9'!G$1057</f>
        <v>0</v>
      </c>
      <c r="J80" s="82" t="n">
        <f aca="false">'[1]9'!H$1057</f>
        <v>0</v>
      </c>
      <c r="K80" s="80" t="n">
        <f aca="false">'[1]9'!P$1057</f>
        <v>0</v>
      </c>
      <c r="L80" s="80" t="n">
        <f aca="false">'[1]9'!Y$1057</f>
        <v>0</v>
      </c>
      <c r="M80" s="80" t="n">
        <f aca="false">'[1]9'!AA$1057</f>
        <v>0</v>
      </c>
      <c r="N80" s="103"/>
      <c r="O80" s="93"/>
    </row>
    <row r="81" s="13" customFormat="true" ht="12.75" hidden="false" customHeight="false" outlineLevel="0" collapsed="false">
      <c r="A81" s="37"/>
      <c r="B81" s="55" t="s">
        <v>44</v>
      </c>
      <c r="C81" s="126"/>
      <c r="D81" s="129"/>
      <c r="E81" s="75" t="n">
        <f aca="false">SUM(E82:E83)</f>
        <v>0</v>
      </c>
      <c r="F81" s="75" t="n">
        <f aca="false">SUM(F82:F83)</f>
        <v>0</v>
      </c>
      <c r="G81" s="75" t="n">
        <f aca="false">SUM(G82:G83)</f>
        <v>0</v>
      </c>
      <c r="H81" s="76" t="n">
        <f aca="false">SUM(H82:H83)</f>
        <v>0</v>
      </c>
      <c r="I81" s="75" t="n">
        <f aca="false">SUM(I82:I83)</f>
        <v>0</v>
      </c>
      <c r="J81" s="77" t="n">
        <f aca="false">SUM(J82:J83)</f>
        <v>0</v>
      </c>
      <c r="K81" s="75" t="n">
        <f aca="false">SUM(K82:K83)</f>
        <v>0</v>
      </c>
      <c r="L81" s="75" t="n">
        <f aca="false">SUM(L82:L83)</f>
        <v>0</v>
      </c>
      <c r="M81" s="75" t="n">
        <f aca="false">SUM(M82:M83)</f>
        <v>0</v>
      </c>
      <c r="N81" s="58"/>
      <c r="O81" s="93"/>
    </row>
    <row r="82" s="13" customFormat="true" ht="12.75" hidden="false" customHeight="false" outlineLevel="0" collapsed="false">
      <c r="A82" s="37"/>
      <c r="B82" s="125" t="s">
        <v>125</v>
      </c>
      <c r="C82" s="126"/>
      <c r="D82" s="122"/>
      <c r="E82" s="70" t="n">
        <f aca="false">'[1]9'!C$1059</f>
        <v>0</v>
      </c>
      <c r="F82" s="70" t="n">
        <f aca="false">'[1]9'!D$1059</f>
        <v>0</v>
      </c>
      <c r="G82" s="70" t="n">
        <f aca="false">'[1]9'!E$1059</f>
        <v>0</v>
      </c>
      <c r="H82" s="71" t="n">
        <f aca="false">'[1]9'!F$1059</f>
        <v>0</v>
      </c>
      <c r="I82" s="70" t="n">
        <f aca="false">'[1]9'!G$1059</f>
        <v>0</v>
      </c>
      <c r="J82" s="72" t="n">
        <f aca="false">'[1]9'!H$1059</f>
        <v>0</v>
      </c>
      <c r="K82" s="70" t="n">
        <f aca="false">'[1]9'!P$1059</f>
        <v>0</v>
      </c>
      <c r="L82" s="70" t="n">
        <f aca="false">'[1]9'!Y$1059</f>
        <v>0</v>
      </c>
      <c r="M82" s="70" t="n">
        <f aca="false">'[1]9'!AA$1059</f>
        <v>0</v>
      </c>
      <c r="N82" s="127"/>
      <c r="O82" s="93"/>
    </row>
    <row r="83" s="13" customFormat="true" ht="12.75" hidden="false" customHeight="false" outlineLevel="0" collapsed="false">
      <c r="A83" s="37"/>
      <c r="B83" s="125" t="s">
        <v>126</v>
      </c>
      <c r="C83" s="126"/>
      <c r="D83" s="128"/>
      <c r="E83" s="80" t="n">
        <f aca="false">'[1]9'!C$1060</f>
        <v>0</v>
      </c>
      <c r="F83" s="80" t="n">
        <f aca="false">'[1]9'!D$1060</f>
        <v>0</v>
      </c>
      <c r="G83" s="80" t="n">
        <f aca="false">'[1]9'!E$1060</f>
        <v>0</v>
      </c>
      <c r="H83" s="81" t="n">
        <f aca="false">'[1]9'!F$1060</f>
        <v>0</v>
      </c>
      <c r="I83" s="80" t="n">
        <f aca="false">'[1]9'!G$1060</f>
        <v>0</v>
      </c>
      <c r="J83" s="82" t="n">
        <f aca="false">'[1]9'!H$1060</f>
        <v>0</v>
      </c>
      <c r="K83" s="80" t="n">
        <f aca="false">'[1]9'!P$1060</f>
        <v>0</v>
      </c>
      <c r="L83" s="80" t="n">
        <f aca="false">'[1]9'!Y$1060</f>
        <v>0</v>
      </c>
      <c r="M83" s="80" t="n">
        <f aca="false">'[1]9'!AA$1060</f>
        <v>0</v>
      </c>
      <c r="N83" s="103"/>
      <c r="O83" s="93"/>
    </row>
    <row r="84" s="13" customFormat="true" ht="12.75" hidden="false" customHeight="false" outlineLevel="0" collapsed="false">
      <c r="A84" s="37"/>
      <c r="B84" s="55" t="s">
        <v>45</v>
      </c>
      <c r="C84" s="126"/>
      <c r="D84" s="129"/>
      <c r="E84" s="75" t="n">
        <f aca="false">'[1]9'!C$1061</f>
        <v>0</v>
      </c>
      <c r="F84" s="75" t="n">
        <f aca="false">'[1]9'!D$1061</f>
        <v>0</v>
      </c>
      <c r="G84" s="75" t="n">
        <f aca="false">'[1]9'!E$1061</f>
        <v>0</v>
      </c>
      <c r="H84" s="76" t="n">
        <f aca="false">'[1]9'!F$1061</f>
        <v>0</v>
      </c>
      <c r="I84" s="75" t="n">
        <f aca="false">'[1]9'!G$1061</f>
        <v>0</v>
      </c>
      <c r="J84" s="77" t="n">
        <f aca="false">'[1]9'!H$1061</f>
        <v>0</v>
      </c>
      <c r="K84" s="75" t="n">
        <f aca="false">'[1]9'!P$1061</f>
        <v>0</v>
      </c>
      <c r="L84" s="75" t="n">
        <f aca="false">'[1]9'!Y$1061</f>
        <v>0</v>
      </c>
      <c r="M84" s="75" t="n">
        <f aca="false">'[1]9'!AA$1061</f>
        <v>0</v>
      </c>
      <c r="N84" s="58"/>
      <c r="O84" s="93"/>
    </row>
    <row r="85" s="13" customFormat="true" ht="12.75" hidden="false" customHeight="false" outlineLevel="0" collapsed="false">
      <c r="A85" s="37"/>
      <c r="B85" s="55" t="s">
        <v>46</v>
      </c>
      <c r="C85" s="126"/>
      <c r="D85" s="129"/>
      <c r="E85" s="75" t="n">
        <f aca="false">'[1]9'!C$1062</f>
        <v>0</v>
      </c>
      <c r="F85" s="75" t="n">
        <f aca="false">'[1]9'!D$1062</f>
        <v>0</v>
      </c>
      <c r="G85" s="75" t="n">
        <f aca="false">'[1]9'!E$1062</f>
        <v>0</v>
      </c>
      <c r="H85" s="76" t="n">
        <f aca="false">'[1]9'!F$1062</f>
        <v>0</v>
      </c>
      <c r="I85" s="75" t="n">
        <f aca="false">'[1]9'!G$1062</f>
        <v>0</v>
      </c>
      <c r="J85" s="77" t="n">
        <f aca="false">'[1]9'!H$1062</f>
        <v>0</v>
      </c>
      <c r="K85" s="75" t="n">
        <f aca="false">'[1]9'!P$1062</f>
        <v>0</v>
      </c>
      <c r="L85" s="75" t="n">
        <f aca="false">'[1]9'!Y$1062</f>
        <v>0</v>
      </c>
      <c r="M85" s="75" t="n">
        <f aca="false">'[1]9'!AA$1062</f>
        <v>0</v>
      </c>
      <c r="N85" s="58"/>
      <c r="O85" s="93"/>
    </row>
    <row r="86" s="13" customFormat="true" ht="12.75" hidden="false" customHeight="false" outlineLevel="0" collapsed="false">
      <c r="A86" s="37"/>
      <c r="B86" s="55" t="s">
        <v>47</v>
      </c>
      <c r="C86" s="126"/>
      <c r="D86" s="129"/>
      <c r="E86" s="75" t="n">
        <f aca="false">'[1]9'!C$1063</f>
        <v>0</v>
      </c>
      <c r="F86" s="75" t="n">
        <f aca="false">'[1]9'!D$1063</f>
        <v>0</v>
      </c>
      <c r="G86" s="75" t="n">
        <f aca="false">'[1]9'!E$1063</f>
        <v>0</v>
      </c>
      <c r="H86" s="76" t="n">
        <f aca="false">'[1]9'!F$1063</f>
        <v>0</v>
      </c>
      <c r="I86" s="75" t="n">
        <f aca="false">'[1]9'!G$1063</f>
        <v>0</v>
      </c>
      <c r="J86" s="77" t="n">
        <f aca="false">'[1]9'!H$1063</f>
        <v>0</v>
      </c>
      <c r="K86" s="75" t="n">
        <f aca="false">'[1]9'!P$1063</f>
        <v>0</v>
      </c>
      <c r="L86" s="75" t="n">
        <f aca="false">'[1]9'!Y$1063</f>
        <v>0</v>
      </c>
      <c r="M86" s="75" t="n">
        <f aca="false">'[1]9'!AA$1063</f>
        <v>0</v>
      </c>
      <c r="N86" s="58"/>
      <c r="O86" s="93"/>
    </row>
    <row r="87" s="13" customFormat="true" ht="12.75" hidden="false" customHeight="false" outlineLevel="0" collapsed="false">
      <c r="A87" s="37"/>
      <c r="B87" s="55" t="s">
        <v>48</v>
      </c>
      <c r="C87" s="126"/>
      <c r="D87" s="129"/>
      <c r="E87" s="75" t="n">
        <f aca="false">'[1]9'!C$1064</f>
        <v>0</v>
      </c>
      <c r="F87" s="75" t="n">
        <f aca="false">'[1]9'!D$1064</f>
        <v>0</v>
      </c>
      <c r="G87" s="75" t="n">
        <f aca="false">'[1]9'!E$1064</f>
        <v>0</v>
      </c>
      <c r="H87" s="76" t="n">
        <f aca="false">'[1]9'!F$1064</f>
        <v>0</v>
      </c>
      <c r="I87" s="75" t="n">
        <f aca="false">'[1]9'!G$1064</f>
        <v>0</v>
      </c>
      <c r="J87" s="77" t="n">
        <f aca="false">'[1]9'!H$1064</f>
        <v>0</v>
      </c>
      <c r="K87" s="75" t="n">
        <f aca="false">'[1]9'!P$1064</f>
        <v>0</v>
      </c>
      <c r="L87" s="75" t="n">
        <f aca="false">'[1]9'!Y$1064</f>
        <v>0</v>
      </c>
      <c r="M87" s="75" t="n">
        <f aca="false">'[1]9'!AA$1064</f>
        <v>0</v>
      </c>
      <c r="N87" s="58"/>
      <c r="O87" s="93"/>
    </row>
    <row r="88" s="13" customFormat="true" ht="12.75" hidden="false" customHeight="false" outlineLevel="0" collapsed="false">
      <c r="A88" s="37"/>
      <c r="B88" s="55" t="s">
        <v>49</v>
      </c>
      <c r="C88" s="126"/>
      <c r="D88" s="131"/>
      <c r="E88" s="75" t="n">
        <f aca="false">'[1]9'!C$1065</f>
        <v>0</v>
      </c>
      <c r="F88" s="75" t="n">
        <f aca="false">'[1]9'!D$1065</f>
        <v>0</v>
      </c>
      <c r="G88" s="75" t="n">
        <f aca="false">'[1]9'!E$1065</f>
        <v>0</v>
      </c>
      <c r="H88" s="76" t="n">
        <f aca="false">'[1]9'!F$1065</f>
        <v>0</v>
      </c>
      <c r="I88" s="75" t="n">
        <f aca="false">'[1]9'!G$1065</f>
        <v>0</v>
      </c>
      <c r="J88" s="77" t="n">
        <f aca="false">'[1]9'!H$1065</f>
        <v>0</v>
      </c>
      <c r="K88" s="75" t="n">
        <f aca="false">'[1]9'!P$1065</f>
        <v>0</v>
      </c>
      <c r="L88" s="75" t="n">
        <f aca="false">'[1]9'!Y$1065</f>
        <v>0</v>
      </c>
      <c r="M88" s="75" t="n">
        <f aca="false">'[1]9'!AA$1065</f>
        <v>0</v>
      </c>
      <c r="N88" s="58"/>
      <c r="O88" s="93"/>
    </row>
    <row r="89" s="13" customFormat="true" ht="5.25" hidden="false" customHeight="true" outlineLevel="0" collapsed="false">
      <c r="A89" s="20"/>
      <c r="B89" s="55"/>
      <c r="C89" s="123"/>
      <c r="D89" s="123"/>
      <c r="E89" s="124"/>
      <c r="F89" s="124"/>
      <c r="G89" s="124"/>
      <c r="H89" s="135"/>
      <c r="I89" s="124"/>
      <c r="J89" s="127"/>
      <c r="K89" s="124"/>
      <c r="L89" s="124"/>
      <c r="M89" s="124"/>
      <c r="N89" s="124"/>
      <c r="O89" s="104"/>
    </row>
    <row r="90" s="13" customFormat="true" ht="12.75" hidden="false" customHeight="false" outlineLevel="0" collapsed="false">
      <c r="A90" s="37"/>
      <c r="B90" s="57" t="s">
        <v>50</v>
      </c>
      <c r="C90" s="129"/>
      <c r="D90" s="129"/>
      <c r="E90" s="64" t="n">
        <f aca="false">'[1]9'!C$1066</f>
        <v>0</v>
      </c>
      <c r="F90" s="64" t="n">
        <f aca="false">'[1]9'!D$1066</f>
        <v>0</v>
      </c>
      <c r="G90" s="64" t="n">
        <f aca="false">'[1]9'!E$1066</f>
        <v>0</v>
      </c>
      <c r="H90" s="65" t="n">
        <f aca="false">'[1]9'!F$1066</f>
        <v>0</v>
      </c>
      <c r="I90" s="64" t="n">
        <f aca="false">'[1]9'!G$1066</f>
        <v>0</v>
      </c>
      <c r="J90" s="66" t="n">
        <f aca="false">'[1]9'!H$1066</f>
        <v>0</v>
      </c>
      <c r="K90" s="64" t="n">
        <f aca="false">'[1]9'!P$1066</f>
        <v>0</v>
      </c>
      <c r="L90" s="64" t="n">
        <f aca="false">'[1]9'!Y$1066</f>
        <v>0</v>
      </c>
      <c r="M90" s="64" t="n">
        <f aca="false">'[1]9'!AA$1066</f>
        <v>0</v>
      </c>
      <c r="N90" s="58"/>
      <c r="O90" s="105"/>
    </row>
    <row r="91" s="13" customFormat="true" ht="5.25" hidden="false" customHeight="true" outlineLevel="0" collapsed="false">
      <c r="A91" s="37"/>
      <c r="B91" s="55"/>
      <c r="C91" s="55"/>
      <c r="D91" s="55"/>
      <c r="E91" s="58"/>
      <c r="F91" s="58"/>
      <c r="G91" s="58"/>
      <c r="H91" s="59"/>
      <c r="I91" s="58"/>
      <c r="J91" s="60"/>
      <c r="K91" s="58"/>
      <c r="L91" s="58"/>
      <c r="M91" s="58"/>
      <c r="N91" s="58"/>
    </row>
    <row r="92" s="13" customFormat="true" ht="12.75" hidden="false" customHeight="false" outlineLevel="0" collapsed="false">
      <c r="A92" s="38"/>
      <c r="B92" s="39" t="s">
        <v>51</v>
      </c>
      <c r="C92" s="39"/>
      <c r="D92" s="39"/>
      <c r="E92" s="47" t="n">
        <f aca="false">E4+E51+E77+E90</f>
        <v>0</v>
      </c>
      <c r="F92" s="47" t="n">
        <f aca="false">F4+F51+F77+F90</f>
        <v>0</v>
      </c>
      <c r="G92" s="47" t="n">
        <f aca="false">G4+G51+G77+G90</f>
        <v>0</v>
      </c>
      <c r="H92" s="48" t="n">
        <f aca="false">H4+H51+H77+H90</f>
        <v>0</v>
      </c>
      <c r="I92" s="47" t="n">
        <f aca="false">I4+I51+I77+I90</f>
        <v>0</v>
      </c>
      <c r="J92" s="49" t="n">
        <f aca="false">J4+J51+J77+J90</f>
        <v>0</v>
      </c>
      <c r="K92" s="47" t="n">
        <f aca="false">K4+K51+K77+K90</f>
        <v>0</v>
      </c>
      <c r="L92" s="47" t="n">
        <f aca="false">L4+L51+L77+L90</f>
        <v>0</v>
      </c>
      <c r="M92" s="47" t="n">
        <f aca="false">M4+M51+M77+M90</f>
        <v>0</v>
      </c>
      <c r="N92" s="136"/>
      <c r="O92" s="117"/>
    </row>
  </sheetData>
  <mergeCells count="3">
    <mergeCell ref="E2:G2"/>
    <mergeCell ref="K2:M2"/>
    <mergeCell ref="H3:J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66"/>
    <pageSetUpPr fitToPage="false"/>
  </sheetPr>
  <dimension ref="A1:AA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71"/>
    <col collapsed="false" customWidth="true" hidden="false" outlineLevel="0" max="11" min="3" style="1" width="10.71"/>
    <col collapsed="false" customWidth="true" hidden="false" outlineLevel="0" max="1025" min="12" style="1" width="9.14"/>
  </cols>
  <sheetData>
    <row r="1" s="6" customFormat="true" ht="15.75" hidden="false" customHeight="true" outlineLevel="0" collapsed="false">
      <c r="A1" s="3" t="str">
        <f aca="false">"Table "&amp;AA5&amp;": Summary of provincial payments and estimates by economic classification: "&amp;PROPER('[1]9'!$B$6)</f>
        <v>Table : Summary of provincial payments and estimates by economic classification: Finance</v>
      </c>
      <c r="B1" s="4"/>
      <c r="C1" s="5"/>
      <c r="D1" s="5"/>
      <c r="E1" s="5"/>
      <c r="F1" s="5"/>
      <c r="G1" s="5"/>
      <c r="H1" s="5"/>
      <c r="I1" s="5"/>
      <c r="J1" s="5"/>
      <c r="K1" s="5"/>
    </row>
    <row r="2" s="13" customFormat="true" ht="25.5" hidden="false" customHeight="true" outlineLevel="0" collapsed="false">
      <c r="A2" s="7"/>
      <c r="B2" s="8"/>
      <c r="C2" s="9" t="s">
        <v>0</v>
      </c>
      <c r="D2" s="9"/>
      <c r="E2" s="9"/>
      <c r="F2" s="10" t="s">
        <v>1</v>
      </c>
      <c r="G2" s="11" t="s">
        <v>2</v>
      </c>
      <c r="H2" s="12" t="s">
        <v>3</v>
      </c>
      <c r="I2" s="10" t="s">
        <v>4</v>
      </c>
      <c r="J2" s="10"/>
      <c r="K2" s="10"/>
    </row>
    <row r="3" s="13" customFormat="true" ht="12.75" hidden="false" customHeight="true" outlineLevel="0" collapsed="false">
      <c r="A3" s="15"/>
      <c r="B3" s="16" t="s">
        <v>5</v>
      </c>
      <c r="C3" s="17" t="s">
        <v>6</v>
      </c>
      <c r="D3" s="17" t="s">
        <v>7</v>
      </c>
      <c r="E3" s="17" t="s">
        <v>8</v>
      </c>
      <c r="F3" s="18" t="s">
        <v>9</v>
      </c>
      <c r="G3" s="18"/>
      <c r="H3" s="18"/>
      <c r="I3" s="17" t="s">
        <v>10</v>
      </c>
      <c r="J3" s="17" t="s">
        <v>11</v>
      </c>
      <c r="K3" s="17" t="s">
        <v>12</v>
      </c>
    </row>
    <row r="4" s="36" customFormat="true" ht="12.75" hidden="false" customHeight="true" outlineLevel="0" collapsed="false">
      <c r="A4" s="34"/>
      <c r="B4" s="51" t="s">
        <v>30</v>
      </c>
      <c r="C4" s="52" t="n">
        <f aca="false">SUM(C5:C7)</f>
        <v>384199</v>
      </c>
      <c r="D4" s="52" t="n">
        <f aca="false">SUM(D5:D7)</f>
        <v>409925</v>
      </c>
      <c r="E4" s="52" t="n">
        <f aca="false">SUM(E5:E7)</f>
        <v>414234</v>
      </c>
      <c r="F4" s="53" t="n">
        <f aca="false">SUM(F5:F7)</f>
        <v>476093</v>
      </c>
      <c r="G4" s="52" t="n">
        <f aca="false">SUM(G5:G7)</f>
        <v>454611</v>
      </c>
      <c r="H4" s="54" t="n">
        <f aca="false">SUM(H5:H7)</f>
        <v>454537</v>
      </c>
      <c r="I4" s="52" t="n">
        <f aca="false">SUM(I5:I7)</f>
        <v>478580</v>
      </c>
      <c r="J4" s="52" t="n">
        <f aca="false">SUM(J5:J7)</f>
        <v>503708</v>
      </c>
      <c r="K4" s="52" t="n">
        <f aca="false">SUM(K5:K7)</f>
        <v>536496</v>
      </c>
      <c r="AA4" s="25" t="s">
        <v>14</v>
      </c>
    </row>
    <row r="5" s="13" customFormat="true" ht="12.75" hidden="false" customHeight="true" outlineLevel="0" collapsed="false">
      <c r="A5" s="37"/>
      <c r="B5" s="55" t="s">
        <v>31</v>
      </c>
      <c r="C5" s="23" t="n">
        <f aca="false">'B.2'!E5</f>
        <v>175343</v>
      </c>
      <c r="D5" s="22" t="n">
        <f aca="false">'B.2'!F5</f>
        <v>204876</v>
      </c>
      <c r="E5" s="22" t="n">
        <f aca="false">'B.2'!G5</f>
        <v>216255</v>
      </c>
      <c r="F5" s="23" t="n">
        <f aca="false">'B.2'!H5</f>
        <v>302047</v>
      </c>
      <c r="G5" s="22" t="n">
        <f aca="false">'B.2'!I5</f>
        <v>249347</v>
      </c>
      <c r="H5" s="24" t="n">
        <f aca="false">'B.2'!J5</f>
        <v>251511</v>
      </c>
      <c r="I5" s="22" t="n">
        <f aca="false">'B.2'!K5</f>
        <v>287008</v>
      </c>
      <c r="J5" s="22" t="n">
        <f aca="false">'B.2'!L5</f>
        <v>309697</v>
      </c>
      <c r="K5" s="24" t="n">
        <f aca="false">'B.2'!M5</f>
        <v>331627</v>
      </c>
      <c r="AA5" s="27"/>
    </row>
    <row r="6" s="13" customFormat="true" ht="12.75" hidden="false" customHeight="true" outlineLevel="0" collapsed="false">
      <c r="A6" s="20"/>
      <c r="B6" s="55" t="s">
        <v>32</v>
      </c>
      <c r="C6" s="28" t="n">
        <f aca="false">'B.2'!E8</f>
        <v>208853</v>
      </c>
      <c r="D6" s="29" t="n">
        <f aca="false">'B.2'!F8</f>
        <v>205047</v>
      </c>
      <c r="E6" s="29" t="n">
        <f aca="false">'B.2'!G8</f>
        <v>197978</v>
      </c>
      <c r="F6" s="28" t="n">
        <f aca="false">'B.2'!H8</f>
        <v>174046</v>
      </c>
      <c r="G6" s="29" t="n">
        <f aca="false">'B.2'!I8</f>
        <v>205264</v>
      </c>
      <c r="H6" s="30" t="n">
        <f aca="false">'B.2'!J8</f>
        <v>203026</v>
      </c>
      <c r="I6" s="29" t="n">
        <f aca="false">'B.2'!K8</f>
        <v>191572</v>
      </c>
      <c r="J6" s="29" t="n">
        <f aca="false">'B.2'!L8</f>
        <v>194011</v>
      </c>
      <c r="K6" s="30" t="n">
        <f aca="false">'B.2'!M8</f>
        <v>204869</v>
      </c>
      <c r="AA6" s="25" t="s">
        <v>17</v>
      </c>
    </row>
    <row r="7" s="13" customFormat="true" ht="12.75" hidden="false" customHeight="true" outlineLevel="0" collapsed="false">
      <c r="A7" s="37"/>
      <c r="B7" s="55" t="s">
        <v>33</v>
      </c>
      <c r="C7" s="31" t="n">
        <f aca="false">'B.2'!E47</f>
        <v>3</v>
      </c>
      <c r="D7" s="32" t="n">
        <f aca="false">'B.2'!F47</f>
        <v>2</v>
      </c>
      <c r="E7" s="32" t="n">
        <f aca="false">'B.2'!G47</f>
        <v>1</v>
      </c>
      <c r="F7" s="31" t="n">
        <f aca="false">'B.2'!H47</f>
        <v>0</v>
      </c>
      <c r="G7" s="32" t="n">
        <f aca="false">'B.2'!I47</f>
        <v>0</v>
      </c>
      <c r="H7" s="33" t="n">
        <f aca="false">'B.2'!J47</f>
        <v>0</v>
      </c>
      <c r="I7" s="32" t="n">
        <f aca="false">'B.2'!K47</f>
        <v>0</v>
      </c>
      <c r="J7" s="32" t="n">
        <f aca="false">'B.2'!L47</f>
        <v>0</v>
      </c>
      <c r="K7" s="33" t="n">
        <f aca="false">'B.2'!M47</f>
        <v>0</v>
      </c>
      <c r="AA7" s="27" t="n">
        <v>0</v>
      </c>
    </row>
    <row r="8" s="36" customFormat="true" ht="12.75" hidden="false" customHeight="true" outlineLevel="0" collapsed="false">
      <c r="A8" s="56"/>
      <c r="B8" s="57" t="s">
        <v>34</v>
      </c>
      <c r="C8" s="52" t="n">
        <f aca="false">SUM(C9:C15)</f>
        <v>594</v>
      </c>
      <c r="D8" s="52" t="n">
        <f aca="false">SUM(D9:D15)</f>
        <v>3025</v>
      </c>
      <c r="E8" s="52" t="n">
        <f aca="false">SUM(E9:E15)</f>
        <v>3439</v>
      </c>
      <c r="F8" s="53" t="n">
        <f aca="false">SUM(F9:F15)</f>
        <v>1170</v>
      </c>
      <c r="G8" s="52" t="n">
        <f aca="false">SUM(G9:G15)</f>
        <v>1860</v>
      </c>
      <c r="H8" s="54" t="n">
        <f aca="false">SUM(H9:H15)</f>
        <v>1934</v>
      </c>
      <c r="I8" s="52" t="n">
        <f aca="false">SUM(I9:I15)</f>
        <v>1306</v>
      </c>
      <c r="J8" s="52" t="n">
        <f aca="false">SUM(J9:J15)</f>
        <v>1527</v>
      </c>
      <c r="K8" s="52" t="n">
        <f aca="false">SUM(K9:K15)</f>
        <v>2031</v>
      </c>
      <c r="AA8" s="25" t="s">
        <v>20</v>
      </c>
    </row>
    <row r="9" s="13" customFormat="true" ht="12.75" hidden="false" customHeight="true" outlineLevel="0" collapsed="false">
      <c r="A9" s="37"/>
      <c r="B9" s="55" t="s">
        <v>35</v>
      </c>
      <c r="C9" s="23" t="n">
        <f aca="false">'B.2'!E52</f>
        <v>0</v>
      </c>
      <c r="D9" s="22" t="n">
        <f aca="false">'B.2'!F52</f>
        <v>0</v>
      </c>
      <c r="E9" s="22" t="n">
        <f aca="false">'B.2'!G52</f>
        <v>0</v>
      </c>
      <c r="F9" s="23" t="n">
        <f aca="false">'B.2'!H52</f>
        <v>0</v>
      </c>
      <c r="G9" s="22" t="n">
        <f aca="false">'B.2'!I52</f>
        <v>0</v>
      </c>
      <c r="H9" s="24" t="n">
        <f aca="false">'B.2'!J52</f>
        <v>0</v>
      </c>
      <c r="I9" s="22" t="n">
        <f aca="false">'B.2'!K52</f>
        <v>0</v>
      </c>
      <c r="J9" s="22" t="n">
        <f aca="false">'B.2'!L52</f>
        <v>0</v>
      </c>
      <c r="K9" s="24" t="n">
        <f aca="false">'B.2'!M52</f>
        <v>0</v>
      </c>
    </row>
    <row r="10" s="13" customFormat="true" ht="12.75" hidden="false" customHeight="true" outlineLevel="0" collapsed="false">
      <c r="A10" s="37"/>
      <c r="B10" s="55" t="s">
        <v>36</v>
      </c>
      <c r="C10" s="28" t="n">
        <f aca="false">'B.2'!E59</f>
        <v>0</v>
      </c>
      <c r="D10" s="29" t="n">
        <f aca="false">'B.2'!F59</f>
        <v>0</v>
      </c>
      <c r="E10" s="29" t="n">
        <f aca="false">'B.2'!G59</f>
        <v>0</v>
      </c>
      <c r="F10" s="28" t="n">
        <f aca="false">'B.2'!H59</f>
        <v>0</v>
      </c>
      <c r="G10" s="29" t="n">
        <f aca="false">'B.2'!I59</f>
        <v>0</v>
      </c>
      <c r="H10" s="30" t="n">
        <f aca="false">'B.2'!J59</f>
        <v>0</v>
      </c>
      <c r="I10" s="29" t="n">
        <f aca="false">'B.2'!K59</f>
        <v>0</v>
      </c>
      <c r="J10" s="29" t="n">
        <f aca="false">'B.2'!L59</f>
        <v>0</v>
      </c>
      <c r="K10" s="30" t="n">
        <f aca="false">'B.2'!M59</f>
        <v>0</v>
      </c>
    </row>
    <row r="11" s="13" customFormat="true" ht="12.75" hidden="false" customHeight="true" outlineLevel="0" collapsed="false">
      <c r="A11" s="37"/>
      <c r="B11" s="55" t="s">
        <v>37</v>
      </c>
      <c r="C11" s="28" t="n">
        <f aca="false">'B.2'!E62</f>
        <v>0</v>
      </c>
      <c r="D11" s="29" t="n">
        <f aca="false">'B.2'!F62</f>
        <v>0</v>
      </c>
      <c r="E11" s="29" t="n">
        <f aca="false">'B.2'!G62</f>
        <v>0</v>
      </c>
      <c r="F11" s="28" t="n">
        <f aca="false">'B.2'!H62</f>
        <v>0</v>
      </c>
      <c r="G11" s="29" t="n">
        <f aca="false">'B.2'!I62</f>
        <v>0</v>
      </c>
      <c r="H11" s="30" t="n">
        <f aca="false">'B.2'!J62</f>
        <v>0</v>
      </c>
      <c r="I11" s="29" t="n">
        <f aca="false">'B.2'!K62</f>
        <v>0</v>
      </c>
      <c r="J11" s="29" t="n">
        <f aca="false">'B.2'!L62</f>
        <v>0</v>
      </c>
      <c r="K11" s="30" t="n">
        <f aca="false">'B.2'!M62</f>
        <v>0</v>
      </c>
    </row>
    <row r="12" s="13" customFormat="true" ht="12.75" hidden="false" customHeight="true" outlineLevel="0" collapsed="false">
      <c r="A12" s="20"/>
      <c r="B12" s="55" t="s">
        <v>38</v>
      </c>
      <c r="C12" s="28" t="n">
        <f aca="false">'B.2'!E63</f>
        <v>0</v>
      </c>
      <c r="D12" s="29" t="n">
        <f aca="false">'B.2'!F63</f>
        <v>0</v>
      </c>
      <c r="E12" s="29" t="n">
        <f aca="false">'B.2'!G63</f>
        <v>0</v>
      </c>
      <c r="F12" s="28" t="n">
        <f aca="false">'B.2'!H63</f>
        <v>0</v>
      </c>
      <c r="G12" s="29" t="n">
        <f aca="false">'B.2'!I63</f>
        <v>0</v>
      </c>
      <c r="H12" s="30" t="n">
        <f aca="false">'B.2'!J63</f>
        <v>0</v>
      </c>
      <c r="I12" s="29" t="n">
        <f aca="false">'B.2'!K63</f>
        <v>0</v>
      </c>
      <c r="J12" s="29" t="n">
        <f aca="false">'B.2'!L63</f>
        <v>0</v>
      </c>
      <c r="K12" s="30" t="n">
        <f aca="false">'B.2'!M63</f>
        <v>0</v>
      </c>
    </row>
    <row r="13" s="13" customFormat="true" ht="12.75" hidden="false" customHeight="true" outlineLevel="0" collapsed="false">
      <c r="A13" s="37"/>
      <c r="B13" s="55" t="s">
        <v>39</v>
      </c>
      <c r="C13" s="28" t="n">
        <f aca="false">'B.2'!E64</f>
        <v>0</v>
      </c>
      <c r="D13" s="29" t="n">
        <f aca="false">'B.2'!F64</f>
        <v>0</v>
      </c>
      <c r="E13" s="29" t="n">
        <f aca="false">'B.2'!G64</f>
        <v>0</v>
      </c>
      <c r="F13" s="28" t="n">
        <f aca="false">'B.2'!H64</f>
        <v>0</v>
      </c>
      <c r="G13" s="29" t="n">
        <f aca="false">'B.2'!I64</f>
        <v>0</v>
      </c>
      <c r="H13" s="30" t="n">
        <f aca="false">'B.2'!J64</f>
        <v>0</v>
      </c>
      <c r="I13" s="29" t="n">
        <f aca="false">'B.2'!K64</f>
        <v>0</v>
      </c>
      <c r="J13" s="29" t="n">
        <f aca="false">'B.2'!L64</f>
        <v>0</v>
      </c>
      <c r="K13" s="30" t="n">
        <f aca="false">'B.2'!M64</f>
        <v>0</v>
      </c>
    </row>
    <row r="14" s="13" customFormat="true" ht="12.75" hidden="false" customHeight="true" outlineLevel="0" collapsed="false">
      <c r="A14" s="37"/>
      <c r="B14" s="55" t="s">
        <v>40</v>
      </c>
      <c r="C14" s="28" t="n">
        <f aca="false">'B.2'!E72</f>
        <v>0</v>
      </c>
      <c r="D14" s="29" t="n">
        <f aca="false">'B.2'!F72</f>
        <v>0</v>
      </c>
      <c r="E14" s="29" t="n">
        <f aca="false">'B.2'!G72</f>
        <v>0</v>
      </c>
      <c r="F14" s="28" t="n">
        <f aca="false">'B.2'!H72</f>
        <v>0</v>
      </c>
      <c r="G14" s="29" t="n">
        <f aca="false">'B.2'!I72</f>
        <v>0</v>
      </c>
      <c r="H14" s="30" t="n">
        <f aca="false">'B.2'!J72</f>
        <v>0</v>
      </c>
      <c r="I14" s="29" t="n">
        <f aca="false">'B.2'!K72</f>
        <v>0</v>
      </c>
      <c r="J14" s="29" t="n">
        <f aca="false">'B.2'!L72</f>
        <v>0</v>
      </c>
      <c r="K14" s="30" t="n">
        <f aca="false">'B.2'!M72</f>
        <v>0</v>
      </c>
    </row>
    <row r="15" s="13" customFormat="true" ht="12.75" hidden="false" customHeight="true" outlineLevel="0" collapsed="false">
      <c r="A15" s="37"/>
      <c r="B15" s="55" t="s">
        <v>41</v>
      </c>
      <c r="C15" s="31" t="n">
        <f aca="false">'B.2'!E73</f>
        <v>594</v>
      </c>
      <c r="D15" s="32" t="n">
        <f aca="false">'B.2'!F73</f>
        <v>3025</v>
      </c>
      <c r="E15" s="32" t="n">
        <f aca="false">'B.2'!G73</f>
        <v>3439</v>
      </c>
      <c r="F15" s="31" t="n">
        <f aca="false">'B.2'!H73</f>
        <v>1170</v>
      </c>
      <c r="G15" s="32" t="n">
        <f aca="false">'B.2'!I73</f>
        <v>1860</v>
      </c>
      <c r="H15" s="33" t="n">
        <f aca="false">'B.2'!J73</f>
        <v>1934</v>
      </c>
      <c r="I15" s="32" t="n">
        <f aca="false">'B.2'!K73</f>
        <v>1306</v>
      </c>
      <c r="J15" s="32" t="n">
        <f aca="false">'B.2'!L73</f>
        <v>1527</v>
      </c>
      <c r="K15" s="33" t="n">
        <f aca="false">'B.2'!M73</f>
        <v>2031</v>
      </c>
    </row>
    <row r="16" s="36" customFormat="true" ht="12.75" hidden="false" customHeight="true" outlineLevel="0" collapsed="false">
      <c r="A16" s="56"/>
      <c r="B16" s="57" t="s">
        <v>42</v>
      </c>
      <c r="C16" s="52" t="n">
        <f aca="false">SUM(C17:C23)</f>
        <v>6392</v>
      </c>
      <c r="D16" s="52" t="n">
        <f aca="false">SUM(D17:D23)</f>
        <v>8124</v>
      </c>
      <c r="E16" s="52" t="n">
        <f aca="false">SUM(E17:E23)</f>
        <v>7922</v>
      </c>
      <c r="F16" s="53" t="n">
        <f aca="false">SUM(F17:F23)</f>
        <v>8380</v>
      </c>
      <c r="G16" s="52" t="n">
        <f aca="false">SUM(G17:G23)</f>
        <v>8186</v>
      </c>
      <c r="H16" s="54" t="n">
        <f aca="false">SUM(H17:H23)</f>
        <v>8186</v>
      </c>
      <c r="I16" s="52" t="n">
        <f aca="false">SUM(I17:I23)</f>
        <v>6413</v>
      </c>
      <c r="J16" s="52" t="n">
        <f aca="false">SUM(J17:J23)</f>
        <v>6846</v>
      </c>
      <c r="K16" s="52" t="n">
        <f aca="false">SUM(K17:K23)</f>
        <v>7230</v>
      </c>
    </row>
    <row r="17" s="13" customFormat="true" ht="12.75" hidden="false" customHeight="true" outlineLevel="0" collapsed="false">
      <c r="A17" s="37"/>
      <c r="B17" s="55" t="s">
        <v>43</v>
      </c>
      <c r="C17" s="23" t="n">
        <f aca="false">'B.2'!E78</f>
        <v>0</v>
      </c>
      <c r="D17" s="22" t="n">
        <f aca="false">'B.2'!F78</f>
        <v>213</v>
      </c>
      <c r="E17" s="22" t="n">
        <f aca="false">'B.2'!G78</f>
        <v>0</v>
      </c>
      <c r="F17" s="23" t="n">
        <f aca="false">'B.2'!H78</f>
        <v>0</v>
      </c>
      <c r="G17" s="22" t="n">
        <f aca="false">'B.2'!I78</f>
        <v>0</v>
      </c>
      <c r="H17" s="24" t="n">
        <f aca="false">'B.2'!J78</f>
        <v>0</v>
      </c>
      <c r="I17" s="22" t="n">
        <f aca="false">'B.2'!K78</f>
        <v>0</v>
      </c>
      <c r="J17" s="22" t="n">
        <f aca="false">'B.2'!L78</f>
        <v>0</v>
      </c>
      <c r="K17" s="24" t="n">
        <f aca="false">'B.2'!M78</f>
        <v>0</v>
      </c>
    </row>
    <row r="18" s="13" customFormat="true" ht="12.75" hidden="false" customHeight="true" outlineLevel="0" collapsed="false">
      <c r="A18" s="37"/>
      <c r="B18" s="55" t="s">
        <v>44</v>
      </c>
      <c r="C18" s="28" t="n">
        <f aca="false">'B.2'!E81</f>
        <v>6392</v>
      </c>
      <c r="D18" s="29" t="n">
        <f aca="false">'B.2'!F81</f>
        <v>7911</v>
      </c>
      <c r="E18" s="29" t="n">
        <f aca="false">'B.2'!G81</f>
        <v>7922</v>
      </c>
      <c r="F18" s="28" t="n">
        <f aca="false">'B.2'!H81</f>
        <v>8380</v>
      </c>
      <c r="G18" s="29" t="n">
        <f aca="false">'B.2'!I81</f>
        <v>8186</v>
      </c>
      <c r="H18" s="30" t="n">
        <f aca="false">'B.2'!J81</f>
        <v>8186</v>
      </c>
      <c r="I18" s="29" t="n">
        <f aca="false">'B.2'!K81</f>
        <v>6413</v>
      </c>
      <c r="J18" s="29" t="n">
        <f aca="false">'B.2'!L81</f>
        <v>6846</v>
      </c>
      <c r="K18" s="30" t="n">
        <f aca="false">'B.2'!M81</f>
        <v>7230</v>
      </c>
    </row>
    <row r="19" s="13" customFormat="true" ht="12.75" hidden="false" customHeight="true" outlineLevel="0" collapsed="false">
      <c r="A19" s="37"/>
      <c r="B19" s="55" t="s">
        <v>45</v>
      </c>
      <c r="C19" s="28" t="n">
        <f aca="false">'B.2'!E84</f>
        <v>0</v>
      </c>
      <c r="D19" s="29" t="n">
        <f aca="false">'B.2'!F84</f>
        <v>0</v>
      </c>
      <c r="E19" s="29" t="n">
        <f aca="false">'B.2'!G84</f>
        <v>0</v>
      </c>
      <c r="F19" s="28" t="n">
        <f aca="false">'B.2'!H84</f>
        <v>0</v>
      </c>
      <c r="G19" s="29" t="n">
        <f aca="false">'B.2'!I84</f>
        <v>0</v>
      </c>
      <c r="H19" s="30" t="n">
        <f aca="false">'B.2'!J84</f>
        <v>0</v>
      </c>
      <c r="I19" s="29" t="n">
        <f aca="false">'B.2'!K84</f>
        <v>0</v>
      </c>
      <c r="J19" s="29" t="n">
        <f aca="false">'B.2'!L84</f>
        <v>0</v>
      </c>
      <c r="K19" s="30" t="n">
        <f aca="false">'B.2'!M84</f>
        <v>0</v>
      </c>
    </row>
    <row r="20" s="13" customFormat="true" ht="12.75" hidden="false" customHeight="true" outlineLevel="0" collapsed="false">
      <c r="A20" s="37"/>
      <c r="B20" s="55" t="s">
        <v>46</v>
      </c>
      <c r="C20" s="28" t="n">
        <f aca="false">'B.2'!E85</f>
        <v>0</v>
      </c>
      <c r="D20" s="29" t="n">
        <f aca="false">'B.2'!F85</f>
        <v>0</v>
      </c>
      <c r="E20" s="29" t="n">
        <f aca="false">'B.2'!G85</f>
        <v>0</v>
      </c>
      <c r="F20" s="28" t="n">
        <f aca="false">'B.2'!H85</f>
        <v>0</v>
      </c>
      <c r="G20" s="29" t="n">
        <f aca="false">'B.2'!I85</f>
        <v>0</v>
      </c>
      <c r="H20" s="30" t="n">
        <f aca="false">'B.2'!J85</f>
        <v>0</v>
      </c>
      <c r="I20" s="29" t="n">
        <f aca="false">'B.2'!K85</f>
        <v>0</v>
      </c>
      <c r="J20" s="29" t="n">
        <f aca="false">'B.2'!L85</f>
        <v>0</v>
      </c>
      <c r="K20" s="30" t="n">
        <f aca="false">'B.2'!M85</f>
        <v>0</v>
      </c>
    </row>
    <row r="21" s="13" customFormat="true" ht="12.75" hidden="false" customHeight="true" outlineLevel="0" collapsed="false">
      <c r="A21" s="37"/>
      <c r="B21" s="55" t="s">
        <v>47</v>
      </c>
      <c r="C21" s="28" t="n">
        <f aca="false">'B.2'!E86</f>
        <v>0</v>
      </c>
      <c r="D21" s="29" t="n">
        <f aca="false">'B.2'!F86</f>
        <v>0</v>
      </c>
      <c r="E21" s="29" t="n">
        <f aca="false">'B.2'!G86</f>
        <v>0</v>
      </c>
      <c r="F21" s="28" t="n">
        <f aca="false">'B.2'!H86</f>
        <v>0</v>
      </c>
      <c r="G21" s="29" t="n">
        <f aca="false">'B.2'!I86</f>
        <v>0</v>
      </c>
      <c r="H21" s="30" t="n">
        <f aca="false">'B.2'!J86</f>
        <v>0</v>
      </c>
      <c r="I21" s="29" t="n">
        <f aca="false">'B.2'!K86</f>
        <v>0</v>
      </c>
      <c r="J21" s="29" t="n">
        <f aca="false">'B.2'!L86</f>
        <v>0</v>
      </c>
      <c r="K21" s="30" t="n">
        <f aca="false">'B.2'!M86</f>
        <v>0</v>
      </c>
    </row>
    <row r="22" s="13" customFormat="true" ht="12.75" hidden="false" customHeight="true" outlineLevel="0" collapsed="false">
      <c r="A22" s="37"/>
      <c r="B22" s="55" t="s">
        <v>48</v>
      </c>
      <c r="C22" s="28" t="n">
        <f aca="false">'B.2'!E87</f>
        <v>0</v>
      </c>
      <c r="D22" s="29" t="n">
        <f aca="false">'B.2'!F87</f>
        <v>0</v>
      </c>
      <c r="E22" s="29" t="n">
        <f aca="false">'B.2'!G87</f>
        <v>0</v>
      </c>
      <c r="F22" s="28" t="n">
        <f aca="false">'B.2'!H87</f>
        <v>0</v>
      </c>
      <c r="G22" s="29" t="n">
        <f aca="false">'B.2'!I87</f>
        <v>0</v>
      </c>
      <c r="H22" s="30" t="n">
        <f aca="false">'B.2'!J87</f>
        <v>0</v>
      </c>
      <c r="I22" s="29" t="n">
        <f aca="false">'B.2'!K87</f>
        <v>0</v>
      </c>
      <c r="J22" s="29" t="n">
        <f aca="false">'B.2'!L87</f>
        <v>0</v>
      </c>
      <c r="K22" s="30" t="n">
        <f aca="false">'B.2'!M87</f>
        <v>0</v>
      </c>
    </row>
    <row r="23" s="13" customFormat="true" ht="12.75" hidden="false" customHeight="true" outlineLevel="0" collapsed="false">
      <c r="A23" s="20"/>
      <c r="B23" s="55" t="s">
        <v>49</v>
      </c>
      <c r="C23" s="31" t="n">
        <f aca="false">'B.2'!E88</f>
        <v>0</v>
      </c>
      <c r="D23" s="32" t="n">
        <f aca="false">'B.2'!F88</f>
        <v>0</v>
      </c>
      <c r="E23" s="32" t="n">
        <f aca="false">'B.2'!G88</f>
        <v>0</v>
      </c>
      <c r="F23" s="31" t="n">
        <f aca="false">'B.2'!H88</f>
        <v>0</v>
      </c>
      <c r="G23" s="32" t="n">
        <f aca="false">'B.2'!I88</f>
        <v>0</v>
      </c>
      <c r="H23" s="33" t="n">
        <f aca="false">'B.2'!J88</f>
        <v>0</v>
      </c>
      <c r="I23" s="32" t="n">
        <f aca="false">'B.2'!K88</f>
        <v>0</v>
      </c>
      <c r="J23" s="32" t="n">
        <f aca="false">'B.2'!L88</f>
        <v>0</v>
      </c>
      <c r="K23" s="33" t="n">
        <f aca="false">'B.2'!M88</f>
        <v>0</v>
      </c>
    </row>
    <row r="24" s="13" customFormat="true" ht="12.75" hidden="false" customHeight="true" outlineLevel="0" collapsed="false">
      <c r="A24" s="37"/>
      <c r="B24" s="57" t="s">
        <v>50</v>
      </c>
      <c r="C24" s="52" t="n">
        <f aca="false">'B.2'!E90</f>
        <v>0</v>
      </c>
      <c r="D24" s="52" t="n">
        <f aca="false">'B.2'!F90</f>
        <v>11</v>
      </c>
      <c r="E24" s="52" t="n">
        <f aca="false">'B.2'!G90</f>
        <v>3</v>
      </c>
      <c r="F24" s="53" t="n">
        <f aca="false">'B.2'!H90</f>
        <v>0</v>
      </c>
      <c r="G24" s="52" t="n">
        <f aca="false">'B.2'!I90</f>
        <v>0</v>
      </c>
      <c r="H24" s="54" t="n">
        <f aca="false">'B.2'!J90</f>
        <v>0</v>
      </c>
      <c r="I24" s="52" t="n">
        <f aca="false">'B.2'!K90</f>
        <v>0</v>
      </c>
      <c r="J24" s="52" t="n">
        <f aca="false">'B.2'!L90</f>
        <v>0</v>
      </c>
      <c r="K24" s="52" t="n">
        <f aca="false">'B.2'!M90</f>
        <v>0</v>
      </c>
    </row>
    <row r="25" s="13" customFormat="true" ht="5.1" hidden="false" customHeight="true" outlineLevel="0" collapsed="false">
      <c r="A25" s="37"/>
      <c r="B25" s="55"/>
      <c r="C25" s="58"/>
      <c r="D25" s="58"/>
      <c r="E25" s="58"/>
      <c r="F25" s="59"/>
      <c r="G25" s="58"/>
      <c r="H25" s="60"/>
      <c r="I25" s="58"/>
      <c r="J25" s="58"/>
      <c r="K25" s="58"/>
    </row>
    <row r="26" s="13" customFormat="true" ht="12.75" hidden="false" customHeight="true" outlineLevel="0" collapsed="false">
      <c r="A26" s="38"/>
      <c r="B26" s="39" t="s">
        <v>51</v>
      </c>
      <c r="C26" s="47" t="n">
        <f aca="false">+C4+C8+C16+C24</f>
        <v>391185</v>
      </c>
      <c r="D26" s="47" t="n">
        <f aca="false">+D4+D8+D16+D24</f>
        <v>421085</v>
      </c>
      <c r="E26" s="47" t="n">
        <f aca="false">+E4+E8+E16+E24</f>
        <v>425598</v>
      </c>
      <c r="F26" s="48" t="n">
        <f aca="false">+F4+F8+F16+F24</f>
        <v>485643</v>
      </c>
      <c r="G26" s="47" t="n">
        <f aca="false">+G4+G8+G16+G24</f>
        <v>464657</v>
      </c>
      <c r="H26" s="49" t="n">
        <f aca="false">+H4+H8+H16+H24</f>
        <v>464657</v>
      </c>
      <c r="I26" s="47" t="n">
        <f aca="false">+I4+I8+I16+I24</f>
        <v>486299</v>
      </c>
      <c r="J26" s="47" t="n">
        <f aca="false">+J4+J8+J16+J24</f>
        <v>512081</v>
      </c>
      <c r="K26" s="47" t="n">
        <f aca="false">+K4+K8+K16+K24</f>
        <v>545757</v>
      </c>
    </row>
  </sheetData>
  <mergeCells count="3">
    <mergeCell ref="C2:E2"/>
    <mergeCell ref="I2:K2"/>
    <mergeCell ref="F3:H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tabColor rgb="FFFFFF66"/>
    <pageSetUpPr fitToPage="true"/>
  </sheetPr>
  <dimension ref="A1:AA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50.86"/>
    <col collapsed="false" customWidth="true" hidden="false" outlineLevel="0" max="4" min="3" style="1" width="0.86"/>
    <col collapsed="false" customWidth="true" hidden="false" outlineLevel="0" max="13" min="5" style="1" width="10.71"/>
    <col collapsed="false" customWidth="true" hidden="false" outlineLevel="0" max="15" min="14" style="1" width="0.86"/>
    <col collapsed="false" customWidth="true" hidden="false" outlineLevel="0" max="1025" min="16" style="1" width="9.14"/>
  </cols>
  <sheetData>
    <row r="1" s="6" customFormat="true" ht="15.75" hidden="false" customHeight="true" outlineLevel="0" collapsed="false">
      <c r="A1" s="3" t="str">
        <f aca="false">"Table B.2g: Payments and estimates by economic classification: " &amp; '[1]9'!$B$15</f>
        <v>Table B.2g: Payments and estimates by economic classification: 0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119"/>
    </row>
    <row r="2" s="13" customFormat="true" ht="25.5" hidden="false" customHeight="true" outlineLevel="0" collapsed="false">
      <c r="A2" s="7"/>
      <c r="B2" s="8"/>
      <c r="C2" s="8"/>
      <c r="D2" s="8"/>
      <c r="E2" s="9" t="s">
        <v>0</v>
      </c>
      <c r="F2" s="9"/>
      <c r="G2" s="9"/>
      <c r="H2" s="10" t="s">
        <v>1</v>
      </c>
      <c r="I2" s="11" t="s">
        <v>2</v>
      </c>
      <c r="J2" s="12" t="s">
        <v>3</v>
      </c>
      <c r="K2" s="10" t="s">
        <v>4</v>
      </c>
      <c r="L2" s="10"/>
      <c r="M2" s="10"/>
      <c r="N2" s="120"/>
      <c r="O2" s="61"/>
    </row>
    <row r="3" s="13" customFormat="true" ht="12.75" hidden="false" customHeight="true" outlineLevel="0" collapsed="false">
      <c r="A3" s="15"/>
      <c r="B3" s="16" t="s">
        <v>5</v>
      </c>
      <c r="C3" s="16"/>
      <c r="D3" s="16"/>
      <c r="E3" s="17" t="s">
        <v>52</v>
      </c>
      <c r="F3" s="17" t="s">
        <v>6</v>
      </c>
      <c r="G3" s="17" t="s">
        <v>7</v>
      </c>
      <c r="H3" s="18" t="s">
        <v>8</v>
      </c>
      <c r="I3" s="18"/>
      <c r="J3" s="18"/>
      <c r="K3" s="17" t="s">
        <v>9</v>
      </c>
      <c r="L3" s="17" t="s">
        <v>10</v>
      </c>
      <c r="M3" s="17" t="s">
        <v>11</v>
      </c>
      <c r="N3" s="17"/>
      <c r="O3" s="62"/>
    </row>
    <row r="4" s="36" customFormat="true" ht="12.75" hidden="false" customHeight="false" outlineLevel="0" collapsed="false">
      <c r="A4" s="34"/>
      <c r="B4" s="51" t="s">
        <v>30</v>
      </c>
      <c r="C4" s="51"/>
      <c r="D4" s="51"/>
      <c r="E4" s="64" t="n">
        <f aca="false">E5+E8+E47</f>
        <v>0</v>
      </c>
      <c r="F4" s="64" t="n">
        <f aca="false">F5+F8+F47</f>
        <v>0</v>
      </c>
      <c r="G4" s="64" t="n">
        <f aca="false">G5+G8+G47</f>
        <v>0</v>
      </c>
      <c r="H4" s="65" t="n">
        <f aca="false">H5+H8+H47</f>
        <v>0</v>
      </c>
      <c r="I4" s="64" t="n">
        <f aca="false">I5+I8+I47</f>
        <v>0</v>
      </c>
      <c r="J4" s="66" t="n">
        <f aca="false">J5+J8+J47</f>
        <v>0</v>
      </c>
      <c r="K4" s="64" t="n">
        <f aca="false">K5+K8+K47</f>
        <v>0</v>
      </c>
      <c r="L4" s="64" t="n">
        <f aca="false">L5+L8+L47</f>
        <v>0</v>
      </c>
      <c r="M4" s="64" t="n">
        <f aca="false">M5+M8+M47</f>
        <v>0</v>
      </c>
      <c r="N4" s="121"/>
      <c r="AA4" s="25" t="s">
        <v>14</v>
      </c>
    </row>
    <row r="5" s="13" customFormat="true" ht="12.75" hidden="false" customHeight="false" outlineLevel="0" collapsed="false">
      <c r="A5" s="37"/>
      <c r="B5" s="55" t="s">
        <v>31</v>
      </c>
      <c r="C5" s="122"/>
      <c r="D5" s="123"/>
      <c r="E5" s="85" t="n">
        <f aca="false">SUM(E6:E7)</f>
        <v>0</v>
      </c>
      <c r="F5" s="85" t="n">
        <f aca="false">SUM(F6:F7)</f>
        <v>0</v>
      </c>
      <c r="G5" s="85" t="n">
        <f aca="false">SUM(G6:G7)</f>
        <v>0</v>
      </c>
      <c r="H5" s="86" t="n">
        <f aca="false">SUM(H6:H7)</f>
        <v>0</v>
      </c>
      <c r="I5" s="85" t="n">
        <f aca="false">SUM(I6:I7)</f>
        <v>0</v>
      </c>
      <c r="J5" s="87" t="n">
        <f aca="false">SUM(J6:J7)</f>
        <v>0</v>
      </c>
      <c r="K5" s="85" t="n">
        <f aca="false">SUM(K6:K7)</f>
        <v>0</v>
      </c>
      <c r="L5" s="85" t="n">
        <f aca="false">SUM(L6:L7)</f>
        <v>0</v>
      </c>
      <c r="M5" s="85" t="n">
        <f aca="false">SUM(M6:M7)</f>
        <v>0</v>
      </c>
      <c r="N5" s="124"/>
      <c r="O5" s="92"/>
      <c r="AA5" s="27" t="n">
        <v>1</v>
      </c>
    </row>
    <row r="6" s="13" customFormat="true" ht="12.75" hidden="false" customHeight="false" outlineLevel="0" collapsed="false">
      <c r="A6" s="37"/>
      <c r="B6" s="125" t="s">
        <v>69</v>
      </c>
      <c r="C6" s="126"/>
      <c r="D6" s="122"/>
      <c r="E6" s="70" t="n">
        <f aca="false">'[1]9'!C$1136</f>
        <v>0</v>
      </c>
      <c r="F6" s="70" t="n">
        <f aca="false">'[1]9'!D$1136</f>
        <v>0</v>
      </c>
      <c r="G6" s="70" t="n">
        <f aca="false">'[1]9'!E$1136</f>
        <v>0</v>
      </c>
      <c r="H6" s="71" t="n">
        <f aca="false">'[1]9'!F$1136</f>
        <v>0</v>
      </c>
      <c r="I6" s="70" t="n">
        <f aca="false">'[1]9'!G$1136</f>
        <v>0</v>
      </c>
      <c r="J6" s="72" t="n">
        <f aca="false">'[1]9'!H$1136</f>
        <v>0</v>
      </c>
      <c r="K6" s="70" t="n">
        <f aca="false">'[1]9'!P$1136</f>
        <v>0</v>
      </c>
      <c r="L6" s="70" t="n">
        <f aca="false">'[1]9'!Y$1136</f>
        <v>0</v>
      </c>
      <c r="M6" s="70" t="n">
        <f aca="false">'[1]9'!AA$1136</f>
        <v>0</v>
      </c>
      <c r="N6" s="127"/>
      <c r="O6" s="93"/>
      <c r="AA6" s="25" t="s">
        <v>17</v>
      </c>
    </row>
    <row r="7" s="13" customFormat="true" ht="12.75" hidden="false" customHeight="false" outlineLevel="0" collapsed="false">
      <c r="A7" s="37"/>
      <c r="B7" s="125" t="s">
        <v>70</v>
      </c>
      <c r="C7" s="126"/>
      <c r="D7" s="128"/>
      <c r="E7" s="80" t="n">
        <f aca="false">'[1]9'!C$1137</f>
        <v>0</v>
      </c>
      <c r="F7" s="80" t="n">
        <f aca="false">'[1]9'!D$1137</f>
        <v>0</v>
      </c>
      <c r="G7" s="80" t="n">
        <f aca="false">'[1]9'!E$1137</f>
        <v>0</v>
      </c>
      <c r="H7" s="81" t="n">
        <f aca="false">'[1]9'!F$1137</f>
        <v>0</v>
      </c>
      <c r="I7" s="80" t="n">
        <f aca="false">'[1]9'!G$1137</f>
        <v>0</v>
      </c>
      <c r="J7" s="82" t="n">
        <f aca="false">'[1]9'!H$1137</f>
        <v>0</v>
      </c>
      <c r="K7" s="80" t="n">
        <f aca="false">'[1]9'!P$1137</f>
        <v>0</v>
      </c>
      <c r="L7" s="80" t="n">
        <f aca="false">'[1]9'!Y$1137</f>
        <v>0</v>
      </c>
      <c r="M7" s="80" t="n">
        <f aca="false">'[1]9'!AA$1137</f>
        <v>0</v>
      </c>
      <c r="N7" s="103"/>
      <c r="O7" s="93"/>
      <c r="AA7" s="27" t="n">
        <v>1</v>
      </c>
    </row>
    <row r="8" s="13" customFormat="true" ht="12.75" hidden="false" customHeight="false" outlineLevel="0" collapsed="false">
      <c r="A8" s="20"/>
      <c r="B8" s="55" t="s">
        <v>32</v>
      </c>
      <c r="C8" s="126"/>
      <c r="D8" s="129"/>
      <c r="E8" s="85" t="n">
        <f aca="false">SUM(E9:E46)</f>
        <v>0</v>
      </c>
      <c r="F8" s="85" t="n">
        <f aca="false">SUM(F9:F46)</f>
        <v>0</v>
      </c>
      <c r="G8" s="85" t="n">
        <f aca="false">SUM(G9:G46)</f>
        <v>0</v>
      </c>
      <c r="H8" s="86" t="n">
        <f aca="false">SUM(H9:H46)</f>
        <v>0</v>
      </c>
      <c r="I8" s="85" t="n">
        <f aca="false">SUM(I9:I46)</f>
        <v>0</v>
      </c>
      <c r="J8" s="87" t="n">
        <f aca="false">SUM(J9:J46)</f>
        <v>0</v>
      </c>
      <c r="K8" s="85" t="n">
        <f aca="false">SUM(K9:K46)</f>
        <v>0</v>
      </c>
      <c r="L8" s="85" t="n">
        <f aca="false">SUM(L9:L46)</f>
        <v>0</v>
      </c>
      <c r="M8" s="85" t="n">
        <f aca="false">SUM(M9:M46)</f>
        <v>0</v>
      </c>
      <c r="N8" s="58"/>
      <c r="O8" s="93"/>
      <c r="AA8" s="25" t="s">
        <v>20</v>
      </c>
    </row>
    <row r="9" s="13" customFormat="true" ht="12.75" hidden="false" customHeight="false" outlineLevel="0" collapsed="false">
      <c r="A9" s="20"/>
      <c r="B9" s="130" t="s">
        <v>71</v>
      </c>
      <c r="C9" s="126"/>
      <c r="D9" s="122"/>
      <c r="E9" s="70" t="n">
        <f aca="false">'[1]9'!C$1129</f>
        <v>0</v>
      </c>
      <c r="F9" s="70" t="n">
        <f aca="false">'[1]9'!D$1129</f>
        <v>0</v>
      </c>
      <c r="G9" s="70" t="n">
        <f aca="false">'[1]9'!E$1129</f>
        <v>0</v>
      </c>
      <c r="H9" s="71" t="n">
        <f aca="false">'[1]9'!F$1129</f>
        <v>0</v>
      </c>
      <c r="I9" s="70" t="n">
        <f aca="false">'[1]9'!G$1129</f>
        <v>0</v>
      </c>
      <c r="J9" s="72" t="n">
        <f aca="false">'[1]9'!H$1129</f>
        <v>0</v>
      </c>
      <c r="K9" s="70" t="n">
        <f aca="false">'[1]9'!P$1129</f>
        <v>0</v>
      </c>
      <c r="L9" s="70" t="n">
        <f aca="false">'[1]9'!Y$1129</f>
        <v>0</v>
      </c>
      <c r="M9" s="70" t="n">
        <f aca="false">'[1]9'!AA$1129</f>
        <v>0</v>
      </c>
      <c r="N9" s="127"/>
      <c r="O9" s="93"/>
    </row>
    <row r="10" s="13" customFormat="true" ht="12.75" hidden="false" customHeight="false" outlineLevel="0" collapsed="false">
      <c r="A10" s="20"/>
      <c r="B10" s="130" t="s">
        <v>72</v>
      </c>
      <c r="C10" s="126"/>
      <c r="D10" s="126"/>
      <c r="E10" s="75" t="n">
        <f aca="false">'[1]9'!C$1140</f>
        <v>0</v>
      </c>
      <c r="F10" s="75" t="n">
        <f aca="false">'[1]9'!D$1140</f>
        <v>0</v>
      </c>
      <c r="G10" s="75" t="n">
        <f aca="false">'[1]9'!E$1140</f>
        <v>0</v>
      </c>
      <c r="H10" s="76" t="n">
        <f aca="false">'[1]9'!F$1140</f>
        <v>0</v>
      </c>
      <c r="I10" s="75" t="n">
        <f aca="false">'[1]9'!G$1140</f>
        <v>0</v>
      </c>
      <c r="J10" s="77" t="n">
        <f aca="false">'[1]9'!H$1140</f>
        <v>0</v>
      </c>
      <c r="K10" s="75" t="n">
        <f aca="false">'[1]9'!P$1140</f>
        <v>0</v>
      </c>
      <c r="L10" s="75" t="n">
        <f aca="false">'[1]9'!Y$1140</f>
        <v>0</v>
      </c>
      <c r="M10" s="75" t="n">
        <f aca="false">'[1]9'!AA$1140</f>
        <v>0</v>
      </c>
      <c r="N10" s="60"/>
      <c r="O10" s="93"/>
    </row>
    <row r="11" s="13" customFormat="true" ht="12.75" hidden="false" customHeight="false" outlineLevel="0" collapsed="false">
      <c r="A11" s="20"/>
      <c r="B11" s="130" t="s">
        <v>73</v>
      </c>
      <c r="C11" s="126"/>
      <c r="D11" s="126"/>
      <c r="E11" s="75" t="n">
        <f aca="false">'[1]9'!C$1141</f>
        <v>0</v>
      </c>
      <c r="F11" s="75" t="n">
        <f aca="false">'[1]9'!D$1141</f>
        <v>0</v>
      </c>
      <c r="G11" s="75" t="n">
        <f aca="false">'[1]9'!E$1141</f>
        <v>0</v>
      </c>
      <c r="H11" s="76" t="n">
        <f aca="false">'[1]9'!F$1141</f>
        <v>0</v>
      </c>
      <c r="I11" s="75" t="n">
        <f aca="false">'[1]9'!G$1141</f>
        <v>0</v>
      </c>
      <c r="J11" s="77" t="n">
        <f aca="false">'[1]9'!H$1141</f>
        <v>0</v>
      </c>
      <c r="K11" s="75" t="n">
        <f aca="false">'[1]9'!P$1141</f>
        <v>0</v>
      </c>
      <c r="L11" s="75" t="n">
        <f aca="false">'[1]9'!Y$1141</f>
        <v>0</v>
      </c>
      <c r="M11" s="75" t="n">
        <f aca="false">'[1]9'!AA$1141</f>
        <v>0</v>
      </c>
      <c r="N11" s="60"/>
      <c r="O11" s="93"/>
    </row>
    <row r="12" s="13" customFormat="true" ht="12.75" hidden="false" customHeight="false" outlineLevel="0" collapsed="false">
      <c r="A12" s="20"/>
      <c r="B12" s="130" t="s">
        <v>74</v>
      </c>
      <c r="C12" s="126"/>
      <c r="D12" s="126"/>
      <c r="E12" s="75" t="n">
        <f aca="false">'[1]9'!C$1142</f>
        <v>0</v>
      </c>
      <c r="F12" s="75" t="n">
        <f aca="false">'[1]9'!D$1142</f>
        <v>0</v>
      </c>
      <c r="G12" s="75" t="n">
        <f aca="false">'[1]9'!E$1142</f>
        <v>0</v>
      </c>
      <c r="H12" s="76" t="n">
        <f aca="false">'[1]9'!F$1142</f>
        <v>0</v>
      </c>
      <c r="I12" s="75" t="n">
        <f aca="false">'[1]9'!G$1142</f>
        <v>0</v>
      </c>
      <c r="J12" s="77" t="n">
        <f aca="false">'[1]9'!H$1142</f>
        <v>0</v>
      </c>
      <c r="K12" s="75" t="n">
        <f aca="false">'[1]9'!P$1142</f>
        <v>0</v>
      </c>
      <c r="L12" s="75" t="n">
        <f aca="false">'[1]9'!Y$1142</f>
        <v>0</v>
      </c>
      <c r="M12" s="75" t="n">
        <f aca="false">'[1]9'!AA$1142</f>
        <v>0</v>
      </c>
      <c r="N12" s="60"/>
      <c r="O12" s="93"/>
    </row>
    <row r="13" s="13" customFormat="true" ht="12.75" hidden="false" customHeight="false" outlineLevel="0" collapsed="false">
      <c r="A13" s="20"/>
      <c r="B13" s="130" t="s">
        <v>75</v>
      </c>
      <c r="C13" s="126"/>
      <c r="D13" s="126"/>
      <c r="E13" s="75" t="n">
        <f aca="false">'[1]9'!C$1143</f>
        <v>0</v>
      </c>
      <c r="F13" s="75" t="n">
        <f aca="false">'[1]9'!D$1143</f>
        <v>0</v>
      </c>
      <c r="G13" s="75" t="n">
        <f aca="false">'[1]9'!E$1143</f>
        <v>0</v>
      </c>
      <c r="H13" s="76" t="n">
        <f aca="false">'[1]9'!F$1143</f>
        <v>0</v>
      </c>
      <c r="I13" s="75" t="n">
        <f aca="false">'[1]9'!G$1143</f>
        <v>0</v>
      </c>
      <c r="J13" s="77" t="n">
        <f aca="false">'[1]9'!H$1143</f>
        <v>0</v>
      </c>
      <c r="K13" s="75" t="n">
        <f aca="false">'[1]9'!P$1143</f>
        <v>0</v>
      </c>
      <c r="L13" s="75" t="n">
        <f aca="false">'[1]9'!Y$1143</f>
        <v>0</v>
      </c>
      <c r="M13" s="75" t="n">
        <f aca="false">'[1]9'!AA$1143</f>
        <v>0</v>
      </c>
      <c r="N13" s="60"/>
      <c r="O13" s="93"/>
    </row>
    <row r="14" s="13" customFormat="true" ht="12.75" hidden="false" customHeight="false" outlineLevel="0" collapsed="false">
      <c r="A14" s="20"/>
      <c r="B14" s="130" t="s">
        <v>76</v>
      </c>
      <c r="C14" s="126"/>
      <c r="D14" s="126"/>
      <c r="E14" s="75" t="n">
        <f aca="false">'[1]9'!C$1144</f>
        <v>0</v>
      </c>
      <c r="F14" s="75" t="n">
        <f aca="false">'[1]9'!D$1144</f>
        <v>0</v>
      </c>
      <c r="G14" s="75" t="n">
        <f aca="false">'[1]9'!E$1144</f>
        <v>0</v>
      </c>
      <c r="H14" s="76" t="n">
        <f aca="false">'[1]9'!F$1144</f>
        <v>0</v>
      </c>
      <c r="I14" s="75" t="n">
        <f aca="false">'[1]9'!G$1144</f>
        <v>0</v>
      </c>
      <c r="J14" s="77" t="n">
        <f aca="false">'[1]9'!H$1144</f>
        <v>0</v>
      </c>
      <c r="K14" s="75" t="n">
        <f aca="false">'[1]9'!P$1144</f>
        <v>0</v>
      </c>
      <c r="L14" s="75" t="n">
        <f aca="false">'[1]9'!Y$1144</f>
        <v>0</v>
      </c>
      <c r="M14" s="75" t="n">
        <f aca="false">'[1]9'!AA$1144</f>
        <v>0</v>
      </c>
      <c r="N14" s="60"/>
      <c r="O14" s="93"/>
    </row>
    <row r="15" s="13" customFormat="true" ht="12.75" hidden="false" customHeight="false" outlineLevel="0" collapsed="false">
      <c r="A15" s="20"/>
      <c r="B15" s="130" t="s">
        <v>77</v>
      </c>
      <c r="C15" s="126"/>
      <c r="D15" s="126"/>
      <c r="E15" s="75" t="n">
        <f aca="false">'[1]9'!C$1145</f>
        <v>0</v>
      </c>
      <c r="F15" s="75" t="n">
        <f aca="false">'[1]9'!D$1145</f>
        <v>0</v>
      </c>
      <c r="G15" s="75" t="n">
        <f aca="false">'[1]9'!E$1145</f>
        <v>0</v>
      </c>
      <c r="H15" s="76" t="n">
        <f aca="false">'[1]9'!F$1145</f>
        <v>0</v>
      </c>
      <c r="I15" s="75" t="n">
        <f aca="false">'[1]9'!G$1145</f>
        <v>0</v>
      </c>
      <c r="J15" s="77" t="n">
        <f aca="false">'[1]9'!H$1145</f>
        <v>0</v>
      </c>
      <c r="K15" s="75" t="n">
        <f aca="false">'[1]9'!P$1145</f>
        <v>0</v>
      </c>
      <c r="L15" s="75" t="n">
        <f aca="false">'[1]9'!Y$1145</f>
        <v>0</v>
      </c>
      <c r="M15" s="75" t="n">
        <f aca="false">'[1]9'!AA$1145</f>
        <v>0</v>
      </c>
      <c r="N15" s="60"/>
      <c r="O15" s="93"/>
    </row>
    <row r="16" s="13" customFormat="true" ht="12.75" hidden="false" customHeight="false" outlineLevel="0" collapsed="false">
      <c r="A16" s="20"/>
      <c r="B16" s="130" t="s">
        <v>78</v>
      </c>
      <c r="C16" s="126"/>
      <c r="D16" s="126"/>
      <c r="E16" s="75" t="n">
        <f aca="false">'[1]9'!C$1146</f>
        <v>0</v>
      </c>
      <c r="F16" s="75" t="n">
        <f aca="false">'[1]9'!D$1146</f>
        <v>0</v>
      </c>
      <c r="G16" s="75" t="n">
        <f aca="false">'[1]9'!E$1146</f>
        <v>0</v>
      </c>
      <c r="H16" s="76" t="n">
        <f aca="false">'[1]9'!F$1146</f>
        <v>0</v>
      </c>
      <c r="I16" s="75" t="n">
        <f aca="false">'[1]9'!G$1146</f>
        <v>0</v>
      </c>
      <c r="J16" s="77" t="n">
        <f aca="false">'[1]9'!H$1146</f>
        <v>0</v>
      </c>
      <c r="K16" s="75" t="n">
        <f aca="false">'[1]9'!P$1146</f>
        <v>0</v>
      </c>
      <c r="L16" s="75" t="n">
        <f aca="false">'[1]9'!Y$1146</f>
        <v>0</v>
      </c>
      <c r="M16" s="75" t="n">
        <f aca="false">'[1]9'!AA$1146</f>
        <v>0</v>
      </c>
      <c r="N16" s="60"/>
      <c r="O16" s="93"/>
    </row>
    <row r="17" s="13" customFormat="true" ht="12.75" hidden="false" customHeight="false" outlineLevel="0" collapsed="false">
      <c r="A17" s="20"/>
      <c r="B17" s="130" t="s">
        <v>79</v>
      </c>
      <c r="C17" s="126"/>
      <c r="D17" s="126"/>
      <c r="E17" s="75" t="n">
        <f aca="false">'[1]9'!C$1147</f>
        <v>0</v>
      </c>
      <c r="F17" s="75" t="n">
        <f aca="false">'[1]9'!D$1147</f>
        <v>0</v>
      </c>
      <c r="G17" s="75" t="n">
        <f aca="false">'[1]9'!E$1147</f>
        <v>0</v>
      </c>
      <c r="H17" s="76" t="n">
        <f aca="false">'[1]9'!F$1147</f>
        <v>0</v>
      </c>
      <c r="I17" s="75" t="n">
        <f aca="false">'[1]9'!G$1147</f>
        <v>0</v>
      </c>
      <c r="J17" s="77" t="n">
        <f aca="false">'[1]9'!H$1147</f>
        <v>0</v>
      </c>
      <c r="K17" s="75" t="n">
        <f aca="false">'[1]9'!P$1147</f>
        <v>0</v>
      </c>
      <c r="L17" s="75" t="n">
        <f aca="false">'[1]9'!Y$1147</f>
        <v>0</v>
      </c>
      <c r="M17" s="75" t="n">
        <f aca="false">'[1]9'!AA$1147</f>
        <v>0</v>
      </c>
      <c r="N17" s="60"/>
      <c r="O17" s="93"/>
    </row>
    <row r="18" s="13" customFormat="true" ht="12.75" hidden="false" customHeight="false" outlineLevel="0" collapsed="false">
      <c r="A18" s="20"/>
      <c r="B18" s="130" t="s">
        <v>127</v>
      </c>
      <c r="C18" s="126"/>
      <c r="D18" s="126"/>
      <c r="E18" s="75" t="n">
        <f aca="false">'[1]9'!C$1148</f>
        <v>0</v>
      </c>
      <c r="F18" s="75" t="n">
        <f aca="false">'[1]9'!D$1148</f>
        <v>0</v>
      </c>
      <c r="G18" s="75" t="n">
        <f aca="false">'[1]9'!E$1148</f>
        <v>0</v>
      </c>
      <c r="H18" s="76" t="n">
        <f aca="false">'[1]9'!F$1148</f>
        <v>0</v>
      </c>
      <c r="I18" s="75" t="n">
        <f aca="false">'[1]9'!G$1148</f>
        <v>0</v>
      </c>
      <c r="J18" s="77" t="n">
        <f aca="false">'[1]9'!H$1148</f>
        <v>0</v>
      </c>
      <c r="K18" s="75" t="n">
        <f aca="false">'[1]9'!P$1148</f>
        <v>0</v>
      </c>
      <c r="L18" s="75" t="n">
        <f aca="false">'[1]9'!Y$1148</f>
        <v>0</v>
      </c>
      <c r="M18" s="75" t="n">
        <f aca="false">'[1]9'!AA$1148</f>
        <v>0</v>
      </c>
      <c r="N18" s="60"/>
      <c r="O18" s="93"/>
    </row>
    <row r="19" s="13" customFormat="true" ht="12.75" hidden="false" customHeight="false" outlineLevel="0" collapsed="false">
      <c r="A19" s="20"/>
      <c r="B19" s="130" t="s">
        <v>128</v>
      </c>
      <c r="C19" s="126"/>
      <c r="D19" s="126"/>
      <c r="E19" s="75" t="n">
        <f aca="false">'[1]9'!C$1149</f>
        <v>0</v>
      </c>
      <c r="F19" s="75" t="n">
        <f aca="false">'[1]9'!D$1149</f>
        <v>0</v>
      </c>
      <c r="G19" s="75" t="n">
        <f aca="false">'[1]9'!E$1149</f>
        <v>0</v>
      </c>
      <c r="H19" s="76" t="n">
        <f aca="false">'[1]9'!F$1149</f>
        <v>0</v>
      </c>
      <c r="I19" s="75" t="n">
        <f aca="false">'[1]9'!G$1149</f>
        <v>0</v>
      </c>
      <c r="J19" s="77" t="n">
        <f aca="false">'[1]9'!H$1149</f>
        <v>0</v>
      </c>
      <c r="K19" s="75" t="n">
        <f aca="false">'[1]9'!P$1149</f>
        <v>0</v>
      </c>
      <c r="L19" s="75" t="n">
        <f aca="false">'[1]9'!Y$1149</f>
        <v>0</v>
      </c>
      <c r="M19" s="75" t="n">
        <f aca="false">'[1]9'!AA$1149</f>
        <v>0</v>
      </c>
      <c r="N19" s="60"/>
      <c r="O19" s="93"/>
    </row>
    <row r="20" s="13" customFormat="true" ht="12.75" hidden="false" customHeight="false" outlineLevel="0" collapsed="false">
      <c r="A20" s="20"/>
      <c r="B20" s="130" t="s">
        <v>129</v>
      </c>
      <c r="C20" s="126"/>
      <c r="D20" s="126"/>
      <c r="E20" s="75" t="n">
        <f aca="false">'[1]9'!C$1150</f>
        <v>0</v>
      </c>
      <c r="F20" s="75" t="n">
        <f aca="false">'[1]9'!D$1150</f>
        <v>0</v>
      </c>
      <c r="G20" s="75" t="n">
        <f aca="false">'[1]9'!E$1150</f>
        <v>0</v>
      </c>
      <c r="H20" s="76" t="n">
        <f aca="false">'[1]9'!F$1150</f>
        <v>0</v>
      </c>
      <c r="I20" s="75" t="n">
        <f aca="false">'[1]9'!G$1150</f>
        <v>0</v>
      </c>
      <c r="J20" s="77" t="n">
        <f aca="false">'[1]9'!H$1150</f>
        <v>0</v>
      </c>
      <c r="K20" s="75" t="n">
        <f aca="false">'[1]9'!P$1150</f>
        <v>0</v>
      </c>
      <c r="L20" s="75" t="n">
        <f aca="false">'[1]9'!Y$1150</f>
        <v>0</v>
      </c>
      <c r="M20" s="75" t="n">
        <f aca="false">'[1]9'!AA$1150</f>
        <v>0</v>
      </c>
      <c r="N20" s="60"/>
      <c r="O20" s="93"/>
    </row>
    <row r="21" s="13" customFormat="true" ht="12.75" hidden="false" customHeight="false" outlineLevel="0" collapsed="false">
      <c r="A21" s="20"/>
      <c r="B21" s="130" t="s">
        <v>130</v>
      </c>
      <c r="C21" s="126"/>
      <c r="D21" s="126"/>
      <c r="E21" s="75" t="n">
        <f aca="false">'[1]9'!C$1151</f>
        <v>0</v>
      </c>
      <c r="F21" s="75" t="n">
        <f aca="false">'[1]9'!D$1151</f>
        <v>0</v>
      </c>
      <c r="G21" s="75" t="n">
        <f aca="false">'[1]9'!E$1151</f>
        <v>0</v>
      </c>
      <c r="H21" s="76" t="n">
        <f aca="false">'[1]9'!F$1151</f>
        <v>0</v>
      </c>
      <c r="I21" s="75" t="n">
        <f aca="false">'[1]9'!G$1151</f>
        <v>0</v>
      </c>
      <c r="J21" s="77" t="n">
        <f aca="false">'[1]9'!H$1151</f>
        <v>0</v>
      </c>
      <c r="K21" s="75" t="n">
        <f aca="false">'[1]9'!P$1151</f>
        <v>0</v>
      </c>
      <c r="L21" s="75" t="n">
        <f aca="false">'[1]9'!Y$1151</f>
        <v>0</v>
      </c>
      <c r="M21" s="75" t="n">
        <f aca="false">'[1]9'!AA$1151</f>
        <v>0</v>
      </c>
      <c r="N21" s="60"/>
      <c r="O21" s="93"/>
    </row>
    <row r="22" s="13" customFormat="true" ht="12.75" hidden="false" customHeight="false" outlineLevel="0" collapsed="false">
      <c r="A22" s="20"/>
      <c r="B22" s="130" t="s">
        <v>84</v>
      </c>
      <c r="C22" s="126"/>
      <c r="D22" s="126"/>
      <c r="E22" s="75" t="n">
        <f aca="false">'[1]9'!C$1152</f>
        <v>0</v>
      </c>
      <c r="F22" s="75" t="n">
        <f aca="false">'[1]9'!D$1152</f>
        <v>0</v>
      </c>
      <c r="G22" s="75" t="n">
        <f aca="false">'[1]9'!E$1152</f>
        <v>0</v>
      </c>
      <c r="H22" s="76" t="n">
        <f aca="false">'[1]9'!F$1152</f>
        <v>0</v>
      </c>
      <c r="I22" s="75" t="n">
        <f aca="false">'[1]9'!G$1152</f>
        <v>0</v>
      </c>
      <c r="J22" s="77" t="n">
        <f aca="false">'[1]9'!H$1152</f>
        <v>0</v>
      </c>
      <c r="K22" s="75" t="n">
        <f aca="false">'[1]9'!P$1152</f>
        <v>0</v>
      </c>
      <c r="L22" s="75" t="n">
        <f aca="false">'[1]9'!Y$1152</f>
        <v>0</v>
      </c>
      <c r="M22" s="75" t="n">
        <f aca="false">'[1]9'!AA$1152</f>
        <v>0</v>
      </c>
      <c r="N22" s="60"/>
      <c r="O22" s="93"/>
    </row>
    <row r="23" s="13" customFormat="true" ht="12.75" hidden="false" customHeight="false" outlineLevel="0" collapsed="false">
      <c r="A23" s="20"/>
      <c r="B23" s="130" t="s">
        <v>85</v>
      </c>
      <c r="C23" s="126"/>
      <c r="D23" s="126"/>
      <c r="E23" s="75" t="n">
        <f aca="false">'[1]9'!C$1153</f>
        <v>0</v>
      </c>
      <c r="F23" s="75" t="n">
        <f aca="false">'[1]9'!D$1153</f>
        <v>0</v>
      </c>
      <c r="G23" s="75" t="n">
        <f aca="false">'[1]9'!E$1153</f>
        <v>0</v>
      </c>
      <c r="H23" s="76" t="n">
        <f aca="false">'[1]9'!F$1153</f>
        <v>0</v>
      </c>
      <c r="I23" s="75" t="n">
        <f aca="false">'[1]9'!G$1153</f>
        <v>0</v>
      </c>
      <c r="J23" s="77" t="n">
        <f aca="false">'[1]9'!H$1153</f>
        <v>0</v>
      </c>
      <c r="K23" s="75" t="n">
        <f aca="false">'[1]9'!P$1153</f>
        <v>0</v>
      </c>
      <c r="L23" s="75" t="n">
        <f aca="false">'[1]9'!Y$1153</f>
        <v>0</v>
      </c>
      <c r="M23" s="75" t="n">
        <f aca="false">'[1]9'!AA$1153</f>
        <v>0</v>
      </c>
      <c r="N23" s="60"/>
      <c r="O23" s="93"/>
    </row>
    <row r="24" s="13" customFormat="true" ht="12.75" hidden="false" customHeight="false" outlineLevel="0" collapsed="false">
      <c r="A24" s="20"/>
      <c r="B24" s="130" t="s">
        <v>86</v>
      </c>
      <c r="C24" s="126"/>
      <c r="D24" s="126"/>
      <c r="E24" s="75" t="n">
        <f aca="false">'[1]9'!C$1154</f>
        <v>0</v>
      </c>
      <c r="F24" s="75" t="n">
        <f aca="false">'[1]9'!D$1154</f>
        <v>0</v>
      </c>
      <c r="G24" s="75" t="n">
        <f aca="false">'[1]9'!E$1154</f>
        <v>0</v>
      </c>
      <c r="H24" s="76" t="n">
        <f aca="false">'[1]9'!F$1154</f>
        <v>0</v>
      </c>
      <c r="I24" s="75" t="n">
        <f aca="false">'[1]9'!G$1154</f>
        <v>0</v>
      </c>
      <c r="J24" s="77" t="n">
        <f aca="false">'[1]9'!H$1154</f>
        <v>0</v>
      </c>
      <c r="K24" s="75" t="n">
        <f aca="false">'[1]9'!P$1154</f>
        <v>0</v>
      </c>
      <c r="L24" s="75" t="n">
        <f aca="false">'[1]9'!Y$1154</f>
        <v>0</v>
      </c>
      <c r="M24" s="75" t="n">
        <f aca="false">'[1]9'!AA$1154</f>
        <v>0</v>
      </c>
      <c r="N24" s="60"/>
      <c r="O24" s="93"/>
    </row>
    <row r="25" s="13" customFormat="true" ht="12.75" hidden="false" customHeight="false" outlineLevel="0" collapsed="false">
      <c r="A25" s="20"/>
      <c r="B25" s="130" t="s">
        <v>87</v>
      </c>
      <c r="C25" s="126"/>
      <c r="D25" s="126"/>
      <c r="E25" s="75" t="n">
        <f aca="false">'[1]9'!C$1155</f>
        <v>0</v>
      </c>
      <c r="F25" s="75" t="n">
        <f aca="false">'[1]9'!D$1155</f>
        <v>0</v>
      </c>
      <c r="G25" s="75" t="n">
        <f aca="false">'[1]9'!E$1155</f>
        <v>0</v>
      </c>
      <c r="H25" s="76" t="n">
        <f aca="false">'[1]9'!F$1155</f>
        <v>0</v>
      </c>
      <c r="I25" s="75" t="n">
        <f aca="false">'[1]9'!G$1155</f>
        <v>0</v>
      </c>
      <c r="J25" s="77" t="n">
        <f aca="false">'[1]9'!H$1155</f>
        <v>0</v>
      </c>
      <c r="K25" s="75" t="n">
        <f aca="false">'[1]9'!P$1155</f>
        <v>0</v>
      </c>
      <c r="L25" s="75" t="n">
        <f aca="false">'[1]9'!Y$1155</f>
        <v>0</v>
      </c>
      <c r="M25" s="75" t="n">
        <f aca="false">'[1]9'!AA$1155</f>
        <v>0</v>
      </c>
      <c r="N25" s="60"/>
      <c r="O25" s="93"/>
    </row>
    <row r="26" s="13" customFormat="true" ht="12.75" hidden="false" customHeight="false" outlineLevel="0" collapsed="false">
      <c r="A26" s="20"/>
      <c r="B26" s="130" t="s">
        <v>88</v>
      </c>
      <c r="C26" s="126"/>
      <c r="D26" s="126"/>
      <c r="E26" s="75" t="n">
        <f aca="false">'[1]9'!C$1156</f>
        <v>0</v>
      </c>
      <c r="F26" s="75" t="n">
        <f aca="false">'[1]9'!D$1156</f>
        <v>0</v>
      </c>
      <c r="G26" s="75" t="n">
        <f aca="false">'[1]9'!E$1156</f>
        <v>0</v>
      </c>
      <c r="H26" s="76" t="n">
        <f aca="false">'[1]9'!F$1156</f>
        <v>0</v>
      </c>
      <c r="I26" s="75" t="n">
        <f aca="false">'[1]9'!G$1156</f>
        <v>0</v>
      </c>
      <c r="J26" s="77" t="n">
        <f aca="false">'[1]9'!H$1156</f>
        <v>0</v>
      </c>
      <c r="K26" s="75" t="n">
        <f aca="false">'[1]9'!P$1156</f>
        <v>0</v>
      </c>
      <c r="L26" s="75" t="n">
        <f aca="false">'[1]9'!Y$1156</f>
        <v>0</v>
      </c>
      <c r="M26" s="75" t="n">
        <f aca="false">'[1]9'!AA$1156</f>
        <v>0</v>
      </c>
      <c r="N26" s="60"/>
      <c r="O26" s="93"/>
    </row>
    <row r="27" s="13" customFormat="true" ht="12.75" hidden="false" customHeight="false" outlineLevel="0" collapsed="false">
      <c r="A27" s="20"/>
      <c r="B27" s="130" t="s">
        <v>89</v>
      </c>
      <c r="C27" s="126"/>
      <c r="D27" s="126"/>
      <c r="E27" s="75" t="n">
        <f aca="false">'[1]9'!C$1157</f>
        <v>0</v>
      </c>
      <c r="F27" s="75" t="n">
        <f aca="false">'[1]9'!D$1157</f>
        <v>0</v>
      </c>
      <c r="G27" s="75" t="n">
        <f aca="false">'[1]9'!E$1157</f>
        <v>0</v>
      </c>
      <c r="H27" s="76" t="n">
        <f aca="false">'[1]9'!F$1157</f>
        <v>0</v>
      </c>
      <c r="I27" s="75" t="n">
        <f aca="false">'[1]9'!G$1157</f>
        <v>0</v>
      </c>
      <c r="J27" s="77" t="n">
        <f aca="false">'[1]9'!H$1157</f>
        <v>0</v>
      </c>
      <c r="K27" s="75" t="n">
        <f aca="false">'[1]9'!P$1157</f>
        <v>0</v>
      </c>
      <c r="L27" s="75" t="n">
        <f aca="false">'[1]9'!Y$1157</f>
        <v>0</v>
      </c>
      <c r="M27" s="75" t="n">
        <f aca="false">'[1]9'!AA$1157</f>
        <v>0</v>
      </c>
      <c r="N27" s="60"/>
      <c r="O27" s="93"/>
    </row>
    <row r="28" s="13" customFormat="true" ht="12.75" hidden="false" customHeight="false" outlineLevel="0" collapsed="false">
      <c r="A28" s="20"/>
      <c r="B28" s="130" t="s">
        <v>90</v>
      </c>
      <c r="C28" s="126"/>
      <c r="D28" s="126"/>
      <c r="E28" s="75" t="n">
        <f aca="false">'[1]9'!C$1158</f>
        <v>0</v>
      </c>
      <c r="F28" s="75" t="n">
        <f aca="false">'[1]9'!D$1158</f>
        <v>0</v>
      </c>
      <c r="G28" s="75" t="n">
        <f aca="false">'[1]9'!E$1158</f>
        <v>0</v>
      </c>
      <c r="H28" s="76" t="n">
        <f aca="false">'[1]9'!F$1158</f>
        <v>0</v>
      </c>
      <c r="I28" s="75" t="n">
        <f aca="false">'[1]9'!G$1158</f>
        <v>0</v>
      </c>
      <c r="J28" s="77" t="n">
        <f aca="false">'[1]9'!H$1158</f>
        <v>0</v>
      </c>
      <c r="K28" s="75" t="n">
        <f aca="false">'[1]9'!P$1158</f>
        <v>0</v>
      </c>
      <c r="L28" s="75" t="n">
        <f aca="false">'[1]9'!Y$1158</f>
        <v>0</v>
      </c>
      <c r="M28" s="75" t="n">
        <f aca="false">'[1]9'!AA$1158</f>
        <v>0</v>
      </c>
      <c r="N28" s="60"/>
      <c r="O28" s="93"/>
    </row>
    <row r="29" s="13" customFormat="true" ht="12.75" hidden="false" customHeight="false" outlineLevel="0" collapsed="false">
      <c r="A29" s="20"/>
      <c r="B29" s="130" t="s">
        <v>91</v>
      </c>
      <c r="C29" s="126"/>
      <c r="D29" s="126"/>
      <c r="E29" s="75" t="n">
        <f aca="false">'[1]9'!C$1159</f>
        <v>0</v>
      </c>
      <c r="F29" s="75" t="n">
        <f aca="false">'[1]9'!D$1159</f>
        <v>0</v>
      </c>
      <c r="G29" s="75" t="n">
        <f aca="false">'[1]9'!E$1159</f>
        <v>0</v>
      </c>
      <c r="H29" s="76" t="n">
        <f aca="false">'[1]9'!F$1159</f>
        <v>0</v>
      </c>
      <c r="I29" s="75" t="n">
        <f aca="false">'[1]9'!G$1159</f>
        <v>0</v>
      </c>
      <c r="J29" s="77" t="n">
        <f aca="false">'[1]9'!H$1159</f>
        <v>0</v>
      </c>
      <c r="K29" s="75" t="n">
        <f aca="false">'[1]9'!P$1159</f>
        <v>0</v>
      </c>
      <c r="L29" s="75" t="n">
        <f aca="false">'[1]9'!Y$1159</f>
        <v>0</v>
      </c>
      <c r="M29" s="75" t="n">
        <f aca="false">'[1]9'!AA$1159</f>
        <v>0</v>
      </c>
      <c r="N29" s="60"/>
      <c r="O29" s="93"/>
    </row>
    <row r="30" s="13" customFormat="true" ht="12.75" hidden="false" customHeight="false" outlineLevel="0" collapsed="false">
      <c r="A30" s="20"/>
      <c r="B30" s="130" t="s">
        <v>92</v>
      </c>
      <c r="C30" s="126"/>
      <c r="D30" s="126"/>
      <c r="E30" s="75" t="n">
        <f aca="false">'[1]9'!C$1160</f>
        <v>0</v>
      </c>
      <c r="F30" s="75" t="n">
        <f aca="false">'[1]9'!D$1160</f>
        <v>0</v>
      </c>
      <c r="G30" s="75" t="n">
        <f aca="false">'[1]9'!E$1160</f>
        <v>0</v>
      </c>
      <c r="H30" s="76" t="n">
        <f aca="false">'[1]9'!F$1160</f>
        <v>0</v>
      </c>
      <c r="I30" s="75" t="n">
        <f aca="false">'[1]9'!G$1160</f>
        <v>0</v>
      </c>
      <c r="J30" s="77" t="n">
        <f aca="false">'[1]9'!H$1160</f>
        <v>0</v>
      </c>
      <c r="K30" s="75" t="n">
        <f aca="false">'[1]9'!P$1160</f>
        <v>0</v>
      </c>
      <c r="L30" s="75" t="n">
        <f aca="false">'[1]9'!Y$1160</f>
        <v>0</v>
      </c>
      <c r="M30" s="75" t="n">
        <f aca="false">'[1]9'!AA$1160</f>
        <v>0</v>
      </c>
      <c r="N30" s="60"/>
      <c r="O30" s="93"/>
    </row>
    <row r="31" s="13" customFormat="true" ht="12.75" hidden="false" customHeight="false" outlineLevel="0" collapsed="false">
      <c r="A31" s="20"/>
      <c r="B31" s="130" t="s">
        <v>93</v>
      </c>
      <c r="C31" s="126"/>
      <c r="D31" s="126"/>
      <c r="E31" s="75" t="n">
        <f aca="false">'[1]9'!C$1161</f>
        <v>0</v>
      </c>
      <c r="F31" s="75" t="n">
        <f aca="false">'[1]9'!D$1161</f>
        <v>0</v>
      </c>
      <c r="G31" s="75" t="n">
        <f aca="false">'[1]9'!E$1161</f>
        <v>0</v>
      </c>
      <c r="H31" s="76" t="n">
        <f aca="false">'[1]9'!F$1161</f>
        <v>0</v>
      </c>
      <c r="I31" s="75" t="n">
        <f aca="false">'[1]9'!G$1161</f>
        <v>0</v>
      </c>
      <c r="J31" s="77" t="n">
        <f aca="false">'[1]9'!H$1161</f>
        <v>0</v>
      </c>
      <c r="K31" s="75" t="n">
        <f aca="false">'[1]9'!P$1161</f>
        <v>0</v>
      </c>
      <c r="L31" s="75" t="n">
        <f aca="false">'[1]9'!Y$1161</f>
        <v>0</v>
      </c>
      <c r="M31" s="75" t="n">
        <f aca="false">'[1]9'!AA$1161</f>
        <v>0</v>
      </c>
      <c r="N31" s="60"/>
      <c r="O31" s="93"/>
    </row>
    <row r="32" s="13" customFormat="true" ht="12.75" hidden="false" customHeight="false" outlineLevel="0" collapsed="false">
      <c r="A32" s="20"/>
      <c r="B32" s="130" t="s">
        <v>94</v>
      </c>
      <c r="C32" s="126"/>
      <c r="D32" s="126"/>
      <c r="E32" s="75" t="n">
        <f aca="false">'[1]9'!C$1162</f>
        <v>0</v>
      </c>
      <c r="F32" s="75" t="n">
        <f aca="false">'[1]9'!D$1162</f>
        <v>0</v>
      </c>
      <c r="G32" s="75" t="n">
        <f aca="false">'[1]9'!E$1162</f>
        <v>0</v>
      </c>
      <c r="H32" s="76" t="n">
        <f aca="false">'[1]9'!F$1162</f>
        <v>0</v>
      </c>
      <c r="I32" s="75" t="n">
        <f aca="false">'[1]9'!G$1162</f>
        <v>0</v>
      </c>
      <c r="J32" s="77" t="n">
        <f aca="false">'[1]9'!H$1162</f>
        <v>0</v>
      </c>
      <c r="K32" s="75" t="n">
        <f aca="false">'[1]9'!P$1162</f>
        <v>0</v>
      </c>
      <c r="L32" s="75" t="n">
        <f aca="false">'[1]9'!Y$1162</f>
        <v>0</v>
      </c>
      <c r="M32" s="75" t="n">
        <f aca="false">'[1]9'!AA$1162</f>
        <v>0</v>
      </c>
      <c r="N32" s="60"/>
      <c r="O32" s="93"/>
    </row>
    <row r="33" s="13" customFormat="true" ht="12.75" hidden="false" customHeight="false" outlineLevel="0" collapsed="false">
      <c r="A33" s="20"/>
      <c r="B33" s="130" t="s">
        <v>95</v>
      </c>
      <c r="C33" s="126"/>
      <c r="D33" s="126"/>
      <c r="E33" s="75" t="n">
        <f aca="false">'[1]9'!C$1163</f>
        <v>0</v>
      </c>
      <c r="F33" s="75" t="n">
        <f aca="false">'[1]9'!D$1163</f>
        <v>0</v>
      </c>
      <c r="G33" s="75" t="n">
        <f aca="false">'[1]9'!E$1163</f>
        <v>0</v>
      </c>
      <c r="H33" s="76" t="n">
        <f aca="false">'[1]9'!F$1163</f>
        <v>0</v>
      </c>
      <c r="I33" s="75" t="n">
        <f aca="false">'[1]9'!G$1163</f>
        <v>0</v>
      </c>
      <c r="J33" s="77" t="n">
        <f aca="false">'[1]9'!H$1163</f>
        <v>0</v>
      </c>
      <c r="K33" s="75" t="n">
        <f aca="false">'[1]9'!P$1163</f>
        <v>0</v>
      </c>
      <c r="L33" s="75" t="n">
        <f aca="false">'[1]9'!Y$1163</f>
        <v>0</v>
      </c>
      <c r="M33" s="75" t="n">
        <f aca="false">'[1]9'!AA$1163</f>
        <v>0</v>
      </c>
      <c r="N33" s="60"/>
      <c r="O33" s="93"/>
    </row>
    <row r="34" s="13" customFormat="true" ht="12.75" hidden="false" customHeight="false" outlineLevel="0" collapsed="false">
      <c r="A34" s="20"/>
      <c r="B34" s="130" t="s">
        <v>96</v>
      </c>
      <c r="C34" s="126"/>
      <c r="D34" s="126"/>
      <c r="E34" s="75" t="n">
        <f aca="false">'[1]9'!C$1164</f>
        <v>0</v>
      </c>
      <c r="F34" s="75" t="n">
        <f aca="false">'[1]9'!D$1164</f>
        <v>0</v>
      </c>
      <c r="G34" s="75" t="n">
        <f aca="false">'[1]9'!E$1164</f>
        <v>0</v>
      </c>
      <c r="H34" s="76" t="n">
        <f aca="false">'[1]9'!F$1164</f>
        <v>0</v>
      </c>
      <c r="I34" s="75" t="n">
        <f aca="false">'[1]9'!G$1164</f>
        <v>0</v>
      </c>
      <c r="J34" s="77" t="n">
        <f aca="false">'[1]9'!H$1164</f>
        <v>0</v>
      </c>
      <c r="K34" s="75" t="n">
        <f aca="false">'[1]9'!P$1164</f>
        <v>0</v>
      </c>
      <c r="L34" s="75" t="n">
        <f aca="false">'[1]9'!Y$1164</f>
        <v>0</v>
      </c>
      <c r="M34" s="75" t="n">
        <f aca="false">'[1]9'!AA$1164</f>
        <v>0</v>
      </c>
      <c r="N34" s="60"/>
      <c r="O34" s="93"/>
    </row>
    <row r="35" s="13" customFormat="true" ht="12.75" hidden="false" customHeight="false" outlineLevel="0" collapsed="false">
      <c r="A35" s="20"/>
      <c r="B35" s="130" t="s">
        <v>97</v>
      </c>
      <c r="C35" s="126"/>
      <c r="D35" s="126"/>
      <c r="E35" s="75" t="n">
        <f aca="false">'[1]9'!C$1165</f>
        <v>0</v>
      </c>
      <c r="F35" s="75" t="n">
        <f aca="false">'[1]9'!D$1165</f>
        <v>0</v>
      </c>
      <c r="G35" s="75" t="n">
        <f aca="false">'[1]9'!E$1165</f>
        <v>0</v>
      </c>
      <c r="H35" s="76" t="n">
        <f aca="false">'[1]9'!F$1165</f>
        <v>0</v>
      </c>
      <c r="I35" s="75" t="n">
        <f aca="false">'[1]9'!G$1165</f>
        <v>0</v>
      </c>
      <c r="J35" s="77" t="n">
        <f aca="false">'[1]9'!H$1165</f>
        <v>0</v>
      </c>
      <c r="K35" s="75" t="n">
        <f aca="false">'[1]9'!P$1165</f>
        <v>0</v>
      </c>
      <c r="L35" s="75" t="n">
        <f aca="false">'[1]9'!Y$1165</f>
        <v>0</v>
      </c>
      <c r="M35" s="75" t="n">
        <f aca="false">'[1]9'!AA$1165</f>
        <v>0</v>
      </c>
      <c r="N35" s="60"/>
      <c r="O35" s="93"/>
    </row>
    <row r="36" s="13" customFormat="true" ht="12.75" hidden="false" customHeight="false" outlineLevel="0" collapsed="false">
      <c r="A36" s="20"/>
      <c r="B36" s="130" t="s">
        <v>98</v>
      </c>
      <c r="C36" s="126"/>
      <c r="D36" s="126"/>
      <c r="E36" s="75" t="n">
        <f aca="false">'[1]9'!C$1166</f>
        <v>0</v>
      </c>
      <c r="F36" s="75" t="n">
        <f aca="false">'[1]9'!D$1166</f>
        <v>0</v>
      </c>
      <c r="G36" s="75" t="n">
        <f aca="false">'[1]9'!E$1166</f>
        <v>0</v>
      </c>
      <c r="H36" s="76" t="n">
        <f aca="false">'[1]9'!F$1166</f>
        <v>0</v>
      </c>
      <c r="I36" s="75" t="n">
        <f aca="false">'[1]9'!G$1166</f>
        <v>0</v>
      </c>
      <c r="J36" s="77" t="n">
        <f aca="false">'[1]9'!H$1166</f>
        <v>0</v>
      </c>
      <c r="K36" s="75" t="n">
        <f aca="false">'[1]9'!P$1166</f>
        <v>0</v>
      </c>
      <c r="L36" s="75" t="n">
        <f aca="false">'[1]9'!Y$1166</f>
        <v>0</v>
      </c>
      <c r="M36" s="75" t="n">
        <f aca="false">'[1]9'!AA$1166</f>
        <v>0</v>
      </c>
      <c r="N36" s="60"/>
      <c r="O36" s="93"/>
    </row>
    <row r="37" s="13" customFormat="true" ht="12.75" hidden="false" customHeight="false" outlineLevel="0" collapsed="false">
      <c r="A37" s="20"/>
      <c r="B37" s="130" t="s">
        <v>99</v>
      </c>
      <c r="C37" s="126"/>
      <c r="D37" s="126"/>
      <c r="E37" s="75" t="n">
        <f aca="false">'[1]9'!C$1167</f>
        <v>0</v>
      </c>
      <c r="F37" s="75" t="n">
        <f aca="false">'[1]9'!D$1167</f>
        <v>0</v>
      </c>
      <c r="G37" s="75" t="n">
        <f aca="false">'[1]9'!E$1167</f>
        <v>0</v>
      </c>
      <c r="H37" s="76" t="n">
        <f aca="false">'[1]9'!F$1167</f>
        <v>0</v>
      </c>
      <c r="I37" s="75" t="n">
        <f aca="false">'[1]9'!G$1167</f>
        <v>0</v>
      </c>
      <c r="J37" s="77" t="n">
        <f aca="false">'[1]9'!H$1167</f>
        <v>0</v>
      </c>
      <c r="K37" s="75" t="n">
        <f aca="false">'[1]9'!P$1167</f>
        <v>0</v>
      </c>
      <c r="L37" s="75" t="n">
        <f aca="false">'[1]9'!Y$1167</f>
        <v>0</v>
      </c>
      <c r="M37" s="75" t="n">
        <f aca="false">'[1]9'!AA$1167</f>
        <v>0</v>
      </c>
      <c r="N37" s="60"/>
      <c r="O37" s="93"/>
    </row>
    <row r="38" s="13" customFormat="true" ht="12.75" hidden="false" customHeight="false" outlineLevel="0" collapsed="false">
      <c r="A38" s="20"/>
      <c r="B38" s="130" t="s">
        <v>100</v>
      </c>
      <c r="C38" s="126"/>
      <c r="D38" s="126"/>
      <c r="E38" s="75" t="n">
        <f aca="false">'[1]9'!C$1168</f>
        <v>0</v>
      </c>
      <c r="F38" s="75" t="n">
        <f aca="false">'[1]9'!D$1168</f>
        <v>0</v>
      </c>
      <c r="G38" s="75" t="n">
        <f aca="false">'[1]9'!E$1168</f>
        <v>0</v>
      </c>
      <c r="H38" s="76" t="n">
        <f aca="false">'[1]9'!F$1168</f>
        <v>0</v>
      </c>
      <c r="I38" s="75" t="n">
        <f aca="false">'[1]9'!G$1168</f>
        <v>0</v>
      </c>
      <c r="J38" s="77" t="n">
        <f aca="false">'[1]9'!H$1168</f>
        <v>0</v>
      </c>
      <c r="K38" s="75" t="n">
        <f aca="false">'[1]9'!P$1168</f>
        <v>0</v>
      </c>
      <c r="L38" s="75" t="n">
        <f aca="false">'[1]9'!Y$1168</f>
        <v>0</v>
      </c>
      <c r="M38" s="75" t="n">
        <f aca="false">'[1]9'!AA$1168</f>
        <v>0</v>
      </c>
      <c r="N38" s="60"/>
      <c r="O38" s="93"/>
    </row>
    <row r="39" s="13" customFormat="true" ht="12.75" hidden="false" customHeight="false" outlineLevel="0" collapsed="false">
      <c r="A39" s="20"/>
      <c r="B39" s="130" t="s">
        <v>101</v>
      </c>
      <c r="C39" s="126"/>
      <c r="D39" s="126"/>
      <c r="E39" s="75" t="n">
        <f aca="false">'[1]9'!C$1169</f>
        <v>0</v>
      </c>
      <c r="F39" s="75" t="n">
        <f aca="false">'[1]9'!D$1169</f>
        <v>0</v>
      </c>
      <c r="G39" s="75" t="n">
        <f aca="false">'[1]9'!E$1169</f>
        <v>0</v>
      </c>
      <c r="H39" s="76" t="n">
        <f aca="false">'[1]9'!F$1169</f>
        <v>0</v>
      </c>
      <c r="I39" s="75" t="n">
        <f aca="false">'[1]9'!G$1169</f>
        <v>0</v>
      </c>
      <c r="J39" s="77" t="n">
        <f aca="false">'[1]9'!H$1169</f>
        <v>0</v>
      </c>
      <c r="K39" s="75" t="n">
        <f aca="false">'[1]9'!P$1169</f>
        <v>0</v>
      </c>
      <c r="L39" s="75" t="n">
        <f aca="false">'[1]9'!Y$1169</f>
        <v>0</v>
      </c>
      <c r="M39" s="75" t="n">
        <f aca="false">'[1]9'!AA$1169</f>
        <v>0</v>
      </c>
      <c r="N39" s="60"/>
      <c r="O39" s="93"/>
    </row>
    <row r="40" s="13" customFormat="true" ht="12.75" hidden="false" customHeight="false" outlineLevel="0" collapsed="false">
      <c r="A40" s="20"/>
      <c r="B40" s="130" t="s">
        <v>102</v>
      </c>
      <c r="C40" s="126"/>
      <c r="D40" s="126"/>
      <c r="E40" s="75" t="n">
        <f aca="false">'[1]9'!C$1170</f>
        <v>0</v>
      </c>
      <c r="F40" s="75" t="n">
        <f aca="false">'[1]9'!D$1170</f>
        <v>0</v>
      </c>
      <c r="G40" s="75" t="n">
        <f aca="false">'[1]9'!E$1170</f>
        <v>0</v>
      </c>
      <c r="H40" s="76" t="n">
        <f aca="false">'[1]9'!F$1170</f>
        <v>0</v>
      </c>
      <c r="I40" s="75" t="n">
        <f aca="false">'[1]9'!G$1170</f>
        <v>0</v>
      </c>
      <c r="J40" s="77" t="n">
        <f aca="false">'[1]9'!H$1170</f>
        <v>0</v>
      </c>
      <c r="K40" s="75" t="n">
        <f aca="false">'[1]9'!P$1170</f>
        <v>0</v>
      </c>
      <c r="L40" s="75" t="n">
        <f aca="false">'[1]9'!Y$1170</f>
        <v>0</v>
      </c>
      <c r="M40" s="75" t="n">
        <f aca="false">'[1]9'!AA$1170</f>
        <v>0</v>
      </c>
      <c r="N40" s="60"/>
      <c r="O40" s="93"/>
    </row>
    <row r="41" s="13" customFormat="true" ht="12.75" hidden="false" customHeight="false" outlineLevel="0" collapsed="false">
      <c r="A41" s="20"/>
      <c r="B41" s="130" t="s">
        <v>103</v>
      </c>
      <c r="C41" s="126"/>
      <c r="D41" s="126"/>
      <c r="E41" s="75" t="n">
        <f aca="false">'[1]9'!C$1171</f>
        <v>0</v>
      </c>
      <c r="F41" s="75" t="n">
        <f aca="false">'[1]9'!D$1171</f>
        <v>0</v>
      </c>
      <c r="G41" s="75" t="n">
        <f aca="false">'[1]9'!E$1171</f>
        <v>0</v>
      </c>
      <c r="H41" s="76" t="n">
        <f aca="false">'[1]9'!F$1171</f>
        <v>0</v>
      </c>
      <c r="I41" s="75" t="n">
        <f aca="false">'[1]9'!G$1171</f>
        <v>0</v>
      </c>
      <c r="J41" s="77" t="n">
        <f aca="false">'[1]9'!H$1171</f>
        <v>0</v>
      </c>
      <c r="K41" s="75" t="n">
        <f aca="false">'[1]9'!P$1171</f>
        <v>0</v>
      </c>
      <c r="L41" s="75" t="n">
        <f aca="false">'[1]9'!Y$1171</f>
        <v>0</v>
      </c>
      <c r="M41" s="75" t="n">
        <f aca="false">'[1]9'!AA$1171</f>
        <v>0</v>
      </c>
      <c r="N41" s="60"/>
      <c r="O41" s="93"/>
    </row>
    <row r="42" s="13" customFormat="true" ht="12.75" hidden="false" customHeight="false" outlineLevel="0" collapsed="false">
      <c r="A42" s="20"/>
      <c r="B42" s="130" t="s">
        <v>104</v>
      </c>
      <c r="C42" s="126"/>
      <c r="D42" s="126"/>
      <c r="E42" s="75" t="n">
        <f aca="false">'[1]9'!C$1172</f>
        <v>0</v>
      </c>
      <c r="F42" s="75" t="n">
        <f aca="false">'[1]9'!D$1172</f>
        <v>0</v>
      </c>
      <c r="G42" s="75" t="n">
        <f aca="false">'[1]9'!E$1172</f>
        <v>0</v>
      </c>
      <c r="H42" s="76" t="n">
        <f aca="false">'[1]9'!F$1172</f>
        <v>0</v>
      </c>
      <c r="I42" s="75" t="n">
        <f aca="false">'[1]9'!G$1172</f>
        <v>0</v>
      </c>
      <c r="J42" s="77" t="n">
        <f aca="false">'[1]9'!H$1172</f>
        <v>0</v>
      </c>
      <c r="K42" s="75" t="n">
        <f aca="false">'[1]9'!P$1172</f>
        <v>0</v>
      </c>
      <c r="L42" s="75" t="n">
        <f aca="false">'[1]9'!Y$1172</f>
        <v>0</v>
      </c>
      <c r="M42" s="75" t="n">
        <f aca="false">'[1]9'!AA$1172</f>
        <v>0</v>
      </c>
      <c r="N42" s="60"/>
      <c r="O42" s="93"/>
    </row>
    <row r="43" s="13" customFormat="true" ht="12.75" hidden="false" customHeight="false" outlineLevel="0" collapsed="false">
      <c r="A43" s="20"/>
      <c r="B43" s="130" t="s">
        <v>105</v>
      </c>
      <c r="C43" s="126"/>
      <c r="D43" s="126"/>
      <c r="E43" s="75" t="n">
        <f aca="false">'[1]9'!C$1173</f>
        <v>0</v>
      </c>
      <c r="F43" s="75" t="n">
        <f aca="false">'[1]9'!D$1173</f>
        <v>0</v>
      </c>
      <c r="G43" s="75" t="n">
        <f aca="false">'[1]9'!E$1173</f>
        <v>0</v>
      </c>
      <c r="H43" s="76" t="n">
        <f aca="false">'[1]9'!F$1173</f>
        <v>0</v>
      </c>
      <c r="I43" s="75" t="n">
        <f aca="false">'[1]9'!G$1173</f>
        <v>0</v>
      </c>
      <c r="J43" s="77" t="n">
        <f aca="false">'[1]9'!H$1173</f>
        <v>0</v>
      </c>
      <c r="K43" s="75" t="n">
        <f aca="false">'[1]9'!P$1173</f>
        <v>0</v>
      </c>
      <c r="L43" s="75" t="n">
        <f aca="false">'[1]9'!Y$1173</f>
        <v>0</v>
      </c>
      <c r="M43" s="75" t="n">
        <f aca="false">'[1]9'!AA$1173</f>
        <v>0</v>
      </c>
      <c r="N43" s="60"/>
      <c r="O43" s="93"/>
    </row>
    <row r="44" s="13" customFormat="true" ht="12.75" hidden="false" customHeight="false" outlineLevel="0" collapsed="false">
      <c r="A44" s="20"/>
      <c r="B44" s="130" t="s">
        <v>106</v>
      </c>
      <c r="C44" s="126"/>
      <c r="D44" s="126"/>
      <c r="E44" s="75" t="n">
        <f aca="false">'[1]9'!C$1174</f>
        <v>0</v>
      </c>
      <c r="F44" s="75" t="n">
        <f aca="false">'[1]9'!D$1174</f>
        <v>0</v>
      </c>
      <c r="G44" s="75" t="n">
        <f aca="false">'[1]9'!E$1174</f>
        <v>0</v>
      </c>
      <c r="H44" s="76" t="n">
        <f aca="false">'[1]9'!F$1174</f>
        <v>0</v>
      </c>
      <c r="I44" s="75" t="n">
        <f aca="false">'[1]9'!G$1174</f>
        <v>0</v>
      </c>
      <c r="J44" s="77" t="n">
        <f aca="false">'[1]9'!H$1174</f>
        <v>0</v>
      </c>
      <c r="K44" s="75" t="n">
        <f aca="false">'[1]9'!P$1174</f>
        <v>0</v>
      </c>
      <c r="L44" s="75" t="n">
        <f aca="false">'[1]9'!Y$1174</f>
        <v>0</v>
      </c>
      <c r="M44" s="75" t="n">
        <f aca="false">'[1]9'!AA$1174</f>
        <v>0</v>
      </c>
      <c r="N44" s="60"/>
      <c r="O44" s="93"/>
    </row>
    <row r="45" s="13" customFormat="true" ht="12.75" hidden="false" customHeight="false" outlineLevel="0" collapsed="false">
      <c r="A45" s="20"/>
      <c r="B45" s="130" t="s">
        <v>107</v>
      </c>
      <c r="C45" s="126"/>
      <c r="D45" s="126"/>
      <c r="E45" s="75" t="n">
        <f aca="false">'[1]9'!C$1175</f>
        <v>0</v>
      </c>
      <c r="F45" s="75" t="n">
        <f aca="false">'[1]9'!D$1175</f>
        <v>0</v>
      </c>
      <c r="G45" s="75" t="n">
        <f aca="false">'[1]9'!E$1175</f>
        <v>0</v>
      </c>
      <c r="H45" s="76" t="n">
        <f aca="false">'[1]9'!F$1175</f>
        <v>0</v>
      </c>
      <c r="I45" s="75" t="n">
        <f aca="false">'[1]9'!G$1175</f>
        <v>0</v>
      </c>
      <c r="J45" s="77" t="n">
        <f aca="false">'[1]9'!H$1175</f>
        <v>0</v>
      </c>
      <c r="K45" s="75" t="n">
        <f aca="false">'[1]9'!P$1175</f>
        <v>0</v>
      </c>
      <c r="L45" s="75" t="n">
        <f aca="false">'[1]9'!Y$1175</f>
        <v>0</v>
      </c>
      <c r="M45" s="75" t="n">
        <f aca="false">'[1]9'!AA$1175</f>
        <v>0</v>
      </c>
      <c r="N45" s="60"/>
      <c r="O45" s="93"/>
    </row>
    <row r="46" s="13" customFormat="true" ht="12.75" hidden="false" customHeight="false" outlineLevel="0" collapsed="false">
      <c r="A46" s="20"/>
      <c r="B46" s="130" t="s">
        <v>108</v>
      </c>
      <c r="C46" s="126"/>
      <c r="D46" s="128"/>
      <c r="E46" s="80" t="n">
        <f aca="false">'[1]9'!C$1176</f>
        <v>0</v>
      </c>
      <c r="F46" s="80" t="n">
        <f aca="false">'[1]9'!D$1176</f>
        <v>0</v>
      </c>
      <c r="G46" s="80" t="n">
        <f aca="false">'[1]9'!E$1176</f>
        <v>0</v>
      </c>
      <c r="H46" s="81" t="n">
        <f aca="false">'[1]9'!F$1176</f>
        <v>0</v>
      </c>
      <c r="I46" s="80" t="n">
        <f aca="false">'[1]9'!G$1176</f>
        <v>0</v>
      </c>
      <c r="J46" s="82" t="n">
        <f aca="false">'[1]9'!H$1176</f>
        <v>0</v>
      </c>
      <c r="K46" s="80" t="n">
        <f aca="false">'[1]9'!P$1176</f>
        <v>0</v>
      </c>
      <c r="L46" s="80" t="n">
        <f aca="false">'[1]9'!Y$1176</f>
        <v>0</v>
      </c>
      <c r="M46" s="80" t="n">
        <f aca="false">'[1]9'!AA$1176</f>
        <v>0</v>
      </c>
      <c r="N46" s="103"/>
      <c r="O46" s="93"/>
    </row>
    <row r="47" s="13" customFormat="true" ht="12.75" hidden="false" customHeight="false" outlineLevel="0" collapsed="false">
      <c r="A47" s="37"/>
      <c r="B47" s="55" t="s">
        <v>33</v>
      </c>
      <c r="C47" s="126"/>
      <c r="D47" s="129"/>
      <c r="E47" s="85" t="n">
        <f aca="false">SUM(E48:E49)</f>
        <v>0</v>
      </c>
      <c r="F47" s="85" t="n">
        <f aca="false">SUM(F48:F49)</f>
        <v>0</v>
      </c>
      <c r="G47" s="85" t="n">
        <f aca="false">SUM(G48:G49)</f>
        <v>0</v>
      </c>
      <c r="H47" s="86" t="n">
        <f aca="false">SUM(H48:H49)</f>
        <v>0</v>
      </c>
      <c r="I47" s="85" t="n">
        <f aca="false">SUM(I48:I49)</f>
        <v>0</v>
      </c>
      <c r="J47" s="87" t="n">
        <f aca="false">SUM(J48:J49)</f>
        <v>0</v>
      </c>
      <c r="K47" s="85" t="n">
        <f aca="false">SUM(K48:K49)</f>
        <v>0</v>
      </c>
      <c r="L47" s="85" t="n">
        <f aca="false">SUM(L48:L49)</f>
        <v>0</v>
      </c>
      <c r="M47" s="85" t="n">
        <f aca="false">SUM(M48:M49)</f>
        <v>0</v>
      </c>
      <c r="N47" s="58"/>
      <c r="O47" s="93"/>
    </row>
    <row r="48" s="13" customFormat="true" ht="12.75" hidden="false" customHeight="false" outlineLevel="0" collapsed="false">
      <c r="A48" s="37"/>
      <c r="B48" s="125" t="s">
        <v>64</v>
      </c>
      <c r="C48" s="126"/>
      <c r="D48" s="122"/>
      <c r="E48" s="70" t="n">
        <f aca="false">'[1]9'!C$1178</f>
        <v>0</v>
      </c>
      <c r="F48" s="70" t="n">
        <f aca="false">'[1]9'!D$1178</f>
        <v>0</v>
      </c>
      <c r="G48" s="70" t="n">
        <f aca="false">'[1]9'!E$1178</f>
        <v>0</v>
      </c>
      <c r="H48" s="71" t="n">
        <f aca="false">'[1]9'!F$1178</f>
        <v>0</v>
      </c>
      <c r="I48" s="70" t="n">
        <f aca="false">'[1]9'!G$1178</f>
        <v>0</v>
      </c>
      <c r="J48" s="72" t="n">
        <f aca="false">'[1]9'!H$1178</f>
        <v>0</v>
      </c>
      <c r="K48" s="70" t="n">
        <f aca="false">'[1]9'!P$1178</f>
        <v>0</v>
      </c>
      <c r="L48" s="70" t="n">
        <f aca="false">'[1]9'!Y$1178</f>
        <v>0</v>
      </c>
      <c r="M48" s="70" t="n">
        <f aca="false">'[1]9'!AA$1178</f>
        <v>0</v>
      </c>
      <c r="N48" s="127"/>
      <c r="O48" s="93"/>
    </row>
    <row r="49" s="13" customFormat="true" ht="12.75" hidden="false" customHeight="false" outlineLevel="0" collapsed="false">
      <c r="A49" s="37"/>
      <c r="B49" s="125" t="s">
        <v>66</v>
      </c>
      <c r="C49" s="126"/>
      <c r="D49" s="128"/>
      <c r="E49" s="80" t="n">
        <f aca="false">'[1]9'!C$1179</f>
        <v>0</v>
      </c>
      <c r="F49" s="80" t="n">
        <f aca="false">'[1]9'!D$1179</f>
        <v>0</v>
      </c>
      <c r="G49" s="80" t="n">
        <f aca="false">'[1]9'!E$1179</f>
        <v>0</v>
      </c>
      <c r="H49" s="81" t="n">
        <f aca="false">'[1]9'!F$1179</f>
        <v>0</v>
      </c>
      <c r="I49" s="80" t="n">
        <f aca="false">'[1]9'!G$1179</f>
        <v>0</v>
      </c>
      <c r="J49" s="82" t="n">
        <f aca="false">'[1]9'!H$1179</f>
        <v>0</v>
      </c>
      <c r="K49" s="80" t="n">
        <f aca="false">'[1]9'!P$1179</f>
        <v>0</v>
      </c>
      <c r="L49" s="80" t="n">
        <f aca="false">'[1]9'!Y$1179</f>
        <v>0</v>
      </c>
      <c r="M49" s="80" t="n">
        <f aca="false">'[1]9'!AA$1179</f>
        <v>0</v>
      </c>
      <c r="N49" s="103"/>
      <c r="O49" s="93"/>
    </row>
    <row r="50" s="13" customFormat="true" ht="5.1" hidden="false" customHeight="true" outlineLevel="0" collapsed="false">
      <c r="A50" s="37"/>
      <c r="B50" s="55"/>
      <c r="C50" s="128"/>
      <c r="D50" s="131"/>
      <c r="E50" s="101"/>
      <c r="F50" s="101"/>
      <c r="G50" s="101"/>
      <c r="H50" s="102"/>
      <c r="I50" s="101"/>
      <c r="J50" s="103"/>
      <c r="K50" s="101"/>
      <c r="L50" s="101"/>
      <c r="M50" s="101"/>
      <c r="N50" s="101"/>
      <c r="O50" s="100"/>
    </row>
    <row r="51" s="36" customFormat="true" ht="12.75" hidden="false" customHeight="false" outlineLevel="0" collapsed="false">
      <c r="A51" s="56"/>
      <c r="B51" s="57" t="s">
        <v>109</v>
      </c>
      <c r="C51" s="57"/>
      <c r="D51" s="132"/>
      <c r="E51" s="64" t="n">
        <f aca="false">E52+E59+E62+E63+E64+E72+E73</f>
        <v>0</v>
      </c>
      <c r="F51" s="64" t="n">
        <f aca="false">F52+F59+F62+F63+F64+F72+F73</f>
        <v>0</v>
      </c>
      <c r="G51" s="64" t="n">
        <f aca="false">G52+G59+G62+G63+G64+G72+G73</f>
        <v>0</v>
      </c>
      <c r="H51" s="65" t="n">
        <f aca="false">H52+H59+H62+H63+H64+H72+H73</f>
        <v>0</v>
      </c>
      <c r="I51" s="64" t="n">
        <f aca="false">I52+I59+I62+I63+I64+I72+I73</f>
        <v>0</v>
      </c>
      <c r="J51" s="66" t="n">
        <f aca="false">J52+J59+J62+J63+J64+J72+J73</f>
        <v>0</v>
      </c>
      <c r="K51" s="64" t="n">
        <f aca="false">K52+K59+K62+K63+K64+K72+K73</f>
        <v>0</v>
      </c>
      <c r="L51" s="64" t="n">
        <f aca="false">L52+L59+L62+L63+L64+L72+L73</f>
        <v>0</v>
      </c>
      <c r="M51" s="64" t="n">
        <f aca="false">M52+M59+M62+M63+M64+M72+M73</f>
        <v>0</v>
      </c>
      <c r="N51" s="121"/>
      <c r="O51" s="121"/>
      <c r="P51" s="121"/>
      <c r="Q51" s="121"/>
      <c r="R51" s="121"/>
    </row>
    <row r="52" s="13" customFormat="true" ht="12.75" hidden="false" customHeight="false" outlineLevel="0" collapsed="false">
      <c r="A52" s="37"/>
      <c r="B52" s="55" t="s">
        <v>35</v>
      </c>
      <c r="C52" s="122"/>
      <c r="D52" s="123"/>
      <c r="E52" s="70" t="n">
        <f aca="false">E53+E56</f>
        <v>0</v>
      </c>
      <c r="F52" s="70" t="n">
        <f aca="false">F53+F56</f>
        <v>0</v>
      </c>
      <c r="G52" s="70" t="n">
        <f aca="false">G53+G56</f>
        <v>0</v>
      </c>
      <c r="H52" s="71" t="n">
        <f aca="false">H53+H56</f>
        <v>0</v>
      </c>
      <c r="I52" s="70" t="n">
        <f aca="false">I53+I56</f>
        <v>0</v>
      </c>
      <c r="J52" s="72" t="n">
        <f aca="false">J53+J56</f>
        <v>0</v>
      </c>
      <c r="K52" s="70" t="n">
        <f aca="false">K53+K56</f>
        <v>0</v>
      </c>
      <c r="L52" s="70" t="n">
        <f aca="false">L53+L56</f>
        <v>0</v>
      </c>
      <c r="M52" s="70" t="n">
        <f aca="false">M53+M56</f>
        <v>0</v>
      </c>
      <c r="N52" s="124"/>
      <c r="O52" s="92"/>
    </row>
    <row r="53" s="13" customFormat="true" ht="12.75" hidden="false" customHeight="false" outlineLevel="0" collapsed="false">
      <c r="A53" s="37"/>
      <c r="B53" s="125" t="s">
        <v>110</v>
      </c>
      <c r="C53" s="126"/>
      <c r="D53" s="131"/>
      <c r="E53" s="80" t="n">
        <f aca="false">SUM(E54:E55)</f>
        <v>0</v>
      </c>
      <c r="F53" s="80" t="n">
        <f aca="false">SUM(F54:F55)</f>
        <v>0</v>
      </c>
      <c r="G53" s="80" t="n">
        <f aca="false">SUM(G54:G55)</f>
        <v>0</v>
      </c>
      <c r="H53" s="81" t="n">
        <f aca="false">SUM(H54:H55)</f>
        <v>0</v>
      </c>
      <c r="I53" s="80" t="n">
        <f aca="false">SUM(I54:I55)</f>
        <v>0</v>
      </c>
      <c r="J53" s="82" t="n">
        <f aca="false">SUM(J54:J55)</f>
        <v>0</v>
      </c>
      <c r="K53" s="80" t="n">
        <f aca="false">SUM(K54:K55)</f>
        <v>0</v>
      </c>
      <c r="L53" s="80" t="n">
        <f aca="false">SUM(L54:L55)</f>
        <v>0</v>
      </c>
      <c r="M53" s="80" t="n">
        <f aca="false">SUM(M54:M55)</f>
        <v>0</v>
      </c>
      <c r="N53" s="101"/>
      <c r="O53" s="93"/>
    </row>
    <row r="54" s="13" customFormat="true" ht="12.75" hidden="false" customHeight="false" outlineLevel="0" collapsed="false">
      <c r="A54" s="37"/>
      <c r="B54" s="133" t="s">
        <v>111</v>
      </c>
      <c r="C54" s="126"/>
      <c r="D54" s="122"/>
      <c r="E54" s="70" t="n">
        <f aca="false">'[1]9'!C$1183</f>
        <v>0</v>
      </c>
      <c r="F54" s="70" t="n">
        <f aca="false">'[1]9'!D$1183</f>
        <v>0</v>
      </c>
      <c r="G54" s="70" t="n">
        <f aca="false">'[1]9'!E$1183</f>
        <v>0</v>
      </c>
      <c r="H54" s="71" t="n">
        <f aca="false">'[1]9'!F$1183</f>
        <v>0</v>
      </c>
      <c r="I54" s="70" t="n">
        <f aca="false">'[1]9'!G$1183</f>
        <v>0</v>
      </c>
      <c r="J54" s="72" t="n">
        <f aca="false">'[1]9'!H$1183</f>
        <v>0</v>
      </c>
      <c r="K54" s="70" t="n">
        <f aca="false">'[1]9'!P$1183</f>
        <v>0</v>
      </c>
      <c r="L54" s="70" t="n">
        <f aca="false">'[1]9'!Y$1183</f>
        <v>0</v>
      </c>
      <c r="M54" s="70" t="n">
        <f aca="false">'[1]9'!AA$1183</f>
        <v>0</v>
      </c>
      <c r="N54" s="127"/>
      <c r="O54" s="93"/>
    </row>
    <row r="55" s="13" customFormat="true" ht="12.75" hidden="false" customHeight="false" outlineLevel="0" collapsed="false">
      <c r="A55" s="37"/>
      <c r="B55" s="133" t="s">
        <v>112</v>
      </c>
      <c r="C55" s="126"/>
      <c r="D55" s="128"/>
      <c r="E55" s="80" t="n">
        <f aca="false">'[1]9'!C$1184</f>
        <v>0</v>
      </c>
      <c r="F55" s="80" t="n">
        <f aca="false">'[1]9'!D$1184</f>
        <v>0</v>
      </c>
      <c r="G55" s="80" t="n">
        <f aca="false">'[1]9'!E$1184</f>
        <v>0</v>
      </c>
      <c r="H55" s="81" t="n">
        <f aca="false">'[1]9'!F$1184</f>
        <v>0</v>
      </c>
      <c r="I55" s="80" t="n">
        <f aca="false">'[1]9'!G$1184</f>
        <v>0</v>
      </c>
      <c r="J55" s="82" t="n">
        <f aca="false">'[1]9'!H$1184</f>
        <v>0</v>
      </c>
      <c r="K55" s="80" t="n">
        <f aca="false">'[1]9'!P$1184</f>
        <v>0</v>
      </c>
      <c r="L55" s="80" t="n">
        <f aca="false">'[1]9'!Y$1184</f>
        <v>0</v>
      </c>
      <c r="M55" s="80" t="n">
        <f aca="false">'[1]9'!AA$1184</f>
        <v>0</v>
      </c>
      <c r="N55" s="103"/>
      <c r="O55" s="93"/>
    </row>
    <row r="56" s="13" customFormat="true" ht="12.75" hidden="false" customHeight="false" outlineLevel="0" collapsed="false">
      <c r="A56" s="37"/>
      <c r="B56" s="125" t="s">
        <v>113</v>
      </c>
      <c r="C56" s="126"/>
      <c r="D56" s="123"/>
      <c r="E56" s="80" t="n">
        <f aca="false">SUM(E57:E58)</f>
        <v>0</v>
      </c>
      <c r="F56" s="80" t="n">
        <f aca="false">SUM(F57:F58)</f>
        <v>0</v>
      </c>
      <c r="G56" s="80" t="n">
        <f aca="false">SUM(G57:G58)</f>
        <v>0</v>
      </c>
      <c r="H56" s="81" t="n">
        <f aca="false">SUM(H57:H58)</f>
        <v>0</v>
      </c>
      <c r="I56" s="80" t="n">
        <f aca="false">SUM(I57:I58)</f>
        <v>0</v>
      </c>
      <c r="J56" s="82" t="n">
        <f aca="false">SUM(J57:J58)</f>
        <v>0</v>
      </c>
      <c r="K56" s="80" t="n">
        <f aca="false">SUM(K57:K58)</f>
        <v>0</v>
      </c>
      <c r="L56" s="80" t="n">
        <f aca="false">SUM(L57:L58)</f>
        <v>0</v>
      </c>
      <c r="M56" s="80" t="n">
        <f aca="false">SUM(M57:M58)</f>
        <v>0</v>
      </c>
      <c r="N56" s="124"/>
      <c r="O56" s="93"/>
    </row>
    <row r="57" s="13" customFormat="true" ht="12.75" hidden="false" customHeight="false" outlineLevel="0" collapsed="false">
      <c r="A57" s="37"/>
      <c r="B57" s="133" t="s">
        <v>113</v>
      </c>
      <c r="C57" s="126"/>
      <c r="D57" s="122"/>
      <c r="E57" s="70" t="n">
        <f aca="false">'[1]9'!C$1186</f>
        <v>0</v>
      </c>
      <c r="F57" s="70" t="n">
        <f aca="false">'[1]9'!D$1186</f>
        <v>0</v>
      </c>
      <c r="G57" s="70" t="n">
        <f aca="false">'[1]9'!E$1186</f>
        <v>0</v>
      </c>
      <c r="H57" s="71" t="n">
        <f aca="false">'[1]9'!F$1186</f>
        <v>0</v>
      </c>
      <c r="I57" s="70" t="n">
        <f aca="false">'[1]9'!G$1186</f>
        <v>0</v>
      </c>
      <c r="J57" s="72" t="n">
        <f aca="false">'[1]9'!H$1186</f>
        <v>0</v>
      </c>
      <c r="K57" s="70" t="n">
        <f aca="false">'[1]9'!P$1186</f>
        <v>0</v>
      </c>
      <c r="L57" s="70" t="n">
        <f aca="false">'[1]9'!Y$1186</f>
        <v>0</v>
      </c>
      <c r="M57" s="70" t="n">
        <f aca="false">'[1]9'!AA$1186</f>
        <v>0</v>
      </c>
      <c r="N57" s="127"/>
      <c r="O57" s="93"/>
    </row>
    <row r="58" s="13" customFormat="true" ht="12.75" hidden="false" customHeight="false" outlineLevel="0" collapsed="false">
      <c r="A58" s="37"/>
      <c r="B58" s="133" t="s">
        <v>114</v>
      </c>
      <c r="C58" s="126"/>
      <c r="D58" s="128"/>
      <c r="E58" s="80" t="n">
        <f aca="false">'[1]9'!C$1187</f>
        <v>0</v>
      </c>
      <c r="F58" s="80" t="n">
        <f aca="false">'[1]9'!D$1187</f>
        <v>0</v>
      </c>
      <c r="G58" s="80" t="n">
        <f aca="false">'[1]9'!E$1187</f>
        <v>0</v>
      </c>
      <c r="H58" s="81" t="n">
        <f aca="false">'[1]9'!F$1187</f>
        <v>0</v>
      </c>
      <c r="I58" s="80" t="n">
        <f aca="false">'[1]9'!G$1187</f>
        <v>0</v>
      </c>
      <c r="J58" s="82" t="n">
        <f aca="false">'[1]9'!H$1187</f>
        <v>0</v>
      </c>
      <c r="K58" s="80" t="n">
        <f aca="false">'[1]9'!P$1187</f>
        <v>0</v>
      </c>
      <c r="L58" s="80" t="n">
        <f aca="false">'[1]9'!Y$1187</f>
        <v>0</v>
      </c>
      <c r="M58" s="80" t="n">
        <f aca="false">'[1]9'!AA$1187</f>
        <v>0</v>
      </c>
      <c r="N58" s="103"/>
      <c r="O58" s="93"/>
    </row>
    <row r="59" s="13" customFormat="true" ht="12.75" hidden="false" customHeight="false" outlineLevel="0" collapsed="false">
      <c r="A59" s="37"/>
      <c r="B59" s="55" t="s">
        <v>36</v>
      </c>
      <c r="C59" s="126"/>
      <c r="D59" s="129"/>
      <c r="E59" s="85" t="n">
        <f aca="false">SUM(E60:E61)</f>
        <v>0</v>
      </c>
      <c r="F59" s="85" t="n">
        <f aca="false">SUM(F60:F61)</f>
        <v>0</v>
      </c>
      <c r="G59" s="85" t="n">
        <f aca="false">SUM(G60:G61)</f>
        <v>0</v>
      </c>
      <c r="H59" s="86" t="n">
        <f aca="false">SUM(H60:H61)</f>
        <v>0</v>
      </c>
      <c r="I59" s="85" t="n">
        <f aca="false">SUM(I60:I61)</f>
        <v>0</v>
      </c>
      <c r="J59" s="87" t="n">
        <f aca="false">SUM(J60:J61)</f>
        <v>0</v>
      </c>
      <c r="K59" s="85" t="n">
        <f aca="false">SUM(K60:K61)</f>
        <v>0</v>
      </c>
      <c r="L59" s="85" t="n">
        <f aca="false">SUM(L60:L61)</f>
        <v>0</v>
      </c>
      <c r="M59" s="85" t="n">
        <f aca="false">SUM(M60:M61)</f>
        <v>0</v>
      </c>
      <c r="N59" s="58"/>
      <c r="O59" s="93"/>
    </row>
    <row r="60" s="13" customFormat="true" ht="12.75" hidden="false" customHeight="false" outlineLevel="0" collapsed="false">
      <c r="A60" s="37"/>
      <c r="B60" s="125" t="s">
        <v>115</v>
      </c>
      <c r="C60" s="126"/>
      <c r="D60" s="122"/>
      <c r="E60" s="70" t="n">
        <f aca="false">'[1]9'!C$1189</f>
        <v>0</v>
      </c>
      <c r="F60" s="70" t="n">
        <f aca="false">'[1]9'!D$1189</f>
        <v>0</v>
      </c>
      <c r="G60" s="70" t="n">
        <f aca="false">'[1]9'!E$1189</f>
        <v>0</v>
      </c>
      <c r="H60" s="71" t="n">
        <f aca="false">'[1]9'!F$1189</f>
        <v>0</v>
      </c>
      <c r="I60" s="70" t="n">
        <f aca="false">'[1]9'!G$1189</f>
        <v>0</v>
      </c>
      <c r="J60" s="72" t="n">
        <f aca="false">'[1]9'!H$1189</f>
        <v>0</v>
      </c>
      <c r="K60" s="70" t="n">
        <f aca="false">'[1]9'!P$1189</f>
        <v>0</v>
      </c>
      <c r="L60" s="70" t="n">
        <f aca="false">'[1]9'!Y$1189</f>
        <v>0</v>
      </c>
      <c r="M60" s="70" t="n">
        <f aca="false">'[1]9'!AA$1189</f>
        <v>0</v>
      </c>
      <c r="N60" s="127"/>
      <c r="O60" s="93"/>
    </row>
    <row r="61" s="13" customFormat="true" ht="12.75" hidden="false" customHeight="false" outlineLevel="0" collapsed="false">
      <c r="A61" s="37"/>
      <c r="B61" s="125" t="s">
        <v>116</v>
      </c>
      <c r="C61" s="126"/>
      <c r="D61" s="128"/>
      <c r="E61" s="80" t="n">
        <f aca="false">'[1]9'!C$1190</f>
        <v>0</v>
      </c>
      <c r="F61" s="80" t="n">
        <f aca="false">'[1]9'!D$1190</f>
        <v>0</v>
      </c>
      <c r="G61" s="80" t="n">
        <f aca="false">'[1]9'!E$1190</f>
        <v>0</v>
      </c>
      <c r="H61" s="81" t="n">
        <f aca="false">'[1]9'!F$1190</f>
        <v>0</v>
      </c>
      <c r="I61" s="80" t="n">
        <f aca="false">'[1]9'!G$1190</f>
        <v>0</v>
      </c>
      <c r="J61" s="82" t="n">
        <f aca="false">'[1]9'!H$1190</f>
        <v>0</v>
      </c>
      <c r="K61" s="80" t="n">
        <f aca="false">'[1]9'!P$1190</f>
        <v>0</v>
      </c>
      <c r="L61" s="80" t="n">
        <f aca="false">'[1]9'!Y$1190</f>
        <v>0</v>
      </c>
      <c r="M61" s="80" t="n">
        <f aca="false">'[1]9'!AA$1190</f>
        <v>0</v>
      </c>
      <c r="N61" s="103"/>
      <c r="O61" s="93"/>
    </row>
    <row r="62" s="13" customFormat="true" ht="12.75" hidden="false" customHeight="false" outlineLevel="0" collapsed="false">
      <c r="A62" s="37"/>
      <c r="B62" s="55" t="s">
        <v>37</v>
      </c>
      <c r="C62" s="126"/>
      <c r="D62" s="129"/>
      <c r="E62" s="75" t="n">
        <f aca="false">'[1]9'!C$1191</f>
        <v>0</v>
      </c>
      <c r="F62" s="75" t="n">
        <f aca="false">'[1]9'!D$1191</f>
        <v>0</v>
      </c>
      <c r="G62" s="75" t="n">
        <f aca="false">'[1]9'!E$1191</f>
        <v>0</v>
      </c>
      <c r="H62" s="76" t="n">
        <f aca="false">'[1]9'!F$1191</f>
        <v>0</v>
      </c>
      <c r="I62" s="75" t="n">
        <f aca="false">'[1]9'!G$1191</f>
        <v>0</v>
      </c>
      <c r="J62" s="77" t="n">
        <f aca="false">'[1]9'!H$1191</f>
        <v>0</v>
      </c>
      <c r="K62" s="75" t="n">
        <f aca="false">'[1]9'!P$1191</f>
        <v>0</v>
      </c>
      <c r="L62" s="75" t="n">
        <f aca="false">'[1]9'!Y$1191</f>
        <v>0</v>
      </c>
      <c r="M62" s="75" t="n">
        <f aca="false">'[1]9'!AA$1191</f>
        <v>0</v>
      </c>
      <c r="N62" s="58"/>
      <c r="O62" s="93"/>
    </row>
    <row r="63" s="36" customFormat="true" ht="12.75" hidden="false" customHeight="false" outlineLevel="0" collapsed="false">
      <c r="A63" s="56"/>
      <c r="B63" s="55" t="s">
        <v>38</v>
      </c>
      <c r="C63" s="134"/>
      <c r="D63" s="132"/>
      <c r="E63" s="75" t="n">
        <f aca="false">'[1]9'!C$1192</f>
        <v>0</v>
      </c>
      <c r="F63" s="75" t="n">
        <f aca="false">'[1]9'!D$1192</f>
        <v>0</v>
      </c>
      <c r="G63" s="75" t="n">
        <f aca="false">'[1]9'!E$1192</f>
        <v>0</v>
      </c>
      <c r="H63" s="76" t="n">
        <f aca="false">'[1]9'!F$1192</f>
        <v>0</v>
      </c>
      <c r="I63" s="75" t="n">
        <f aca="false">'[1]9'!G$1192</f>
        <v>0</v>
      </c>
      <c r="J63" s="77" t="n">
        <f aca="false">'[1]9'!H$1192</f>
        <v>0</v>
      </c>
      <c r="K63" s="75" t="n">
        <f aca="false">'[1]9'!P$1192</f>
        <v>0</v>
      </c>
      <c r="L63" s="75" t="n">
        <f aca="false">'[1]9'!Y$1192</f>
        <v>0</v>
      </c>
      <c r="M63" s="75" t="n">
        <f aca="false">'[1]9'!AA$1192</f>
        <v>0</v>
      </c>
      <c r="N63" s="9"/>
      <c r="O63" s="110"/>
    </row>
    <row r="64" s="13" customFormat="true" ht="12.75" hidden="false" customHeight="false" outlineLevel="0" collapsed="false">
      <c r="A64" s="20"/>
      <c r="B64" s="55" t="s">
        <v>39</v>
      </c>
      <c r="C64" s="126"/>
      <c r="D64" s="129"/>
      <c r="E64" s="80" t="n">
        <f aca="false">E65+E68</f>
        <v>0</v>
      </c>
      <c r="F64" s="80" t="n">
        <f aca="false">F65+F68</f>
        <v>0</v>
      </c>
      <c r="G64" s="80" t="n">
        <f aca="false">G65+G68</f>
        <v>0</v>
      </c>
      <c r="H64" s="81" t="n">
        <f aca="false">H65+H68</f>
        <v>0</v>
      </c>
      <c r="I64" s="80" t="n">
        <f aca="false">I65+I68</f>
        <v>0</v>
      </c>
      <c r="J64" s="82" t="n">
        <f aca="false">J65+J68</f>
        <v>0</v>
      </c>
      <c r="K64" s="80" t="n">
        <f aca="false">K65+K68</f>
        <v>0</v>
      </c>
      <c r="L64" s="80" t="n">
        <f aca="false">L65+L68</f>
        <v>0</v>
      </c>
      <c r="M64" s="80" t="n">
        <f aca="false">M65+M68</f>
        <v>0</v>
      </c>
      <c r="N64" s="58"/>
      <c r="O64" s="93"/>
    </row>
    <row r="65" s="13" customFormat="true" ht="12.75" hidden="false" customHeight="false" outlineLevel="0" collapsed="false">
      <c r="A65" s="20"/>
      <c r="B65" s="125" t="s">
        <v>117</v>
      </c>
      <c r="C65" s="126"/>
      <c r="D65" s="122"/>
      <c r="E65" s="85" t="n">
        <f aca="false">SUM(E66:E67)</f>
        <v>0</v>
      </c>
      <c r="F65" s="85" t="n">
        <f aca="false">SUM(F66:F67)</f>
        <v>0</v>
      </c>
      <c r="G65" s="85" t="n">
        <f aca="false">SUM(G66:G67)</f>
        <v>0</v>
      </c>
      <c r="H65" s="86" t="n">
        <f aca="false">SUM(H66:H67)</f>
        <v>0</v>
      </c>
      <c r="I65" s="85" t="n">
        <f aca="false">SUM(I66:I67)</f>
        <v>0</v>
      </c>
      <c r="J65" s="87" t="n">
        <f aca="false">SUM(J66:J67)</f>
        <v>0</v>
      </c>
      <c r="K65" s="85" t="n">
        <f aca="false">SUM(K66:K67)</f>
        <v>0</v>
      </c>
      <c r="L65" s="85" t="n">
        <f aca="false">SUM(L66:L67)</f>
        <v>0</v>
      </c>
      <c r="M65" s="85" t="n">
        <f aca="false">SUM(M66:M67)</f>
        <v>0</v>
      </c>
      <c r="N65" s="127"/>
      <c r="O65" s="93"/>
    </row>
    <row r="66" s="13" customFormat="true" ht="12.75" hidden="false" customHeight="false" outlineLevel="0" collapsed="false">
      <c r="A66" s="20"/>
      <c r="B66" s="133" t="s">
        <v>118</v>
      </c>
      <c r="C66" s="126"/>
      <c r="D66" s="126"/>
      <c r="E66" s="71" t="n">
        <f aca="false">'[1]9'!C$1195</f>
        <v>0</v>
      </c>
      <c r="F66" s="70" t="n">
        <f aca="false">'[1]9'!D$1195</f>
        <v>0</v>
      </c>
      <c r="G66" s="70" t="n">
        <f aca="false">'[1]9'!E$1195</f>
        <v>0</v>
      </c>
      <c r="H66" s="71" t="n">
        <f aca="false">'[1]9'!F$1195</f>
        <v>0</v>
      </c>
      <c r="I66" s="70" t="n">
        <f aca="false">'[1]9'!G$1195</f>
        <v>0</v>
      </c>
      <c r="J66" s="72" t="n">
        <f aca="false">'[1]9'!H$1195</f>
        <v>0</v>
      </c>
      <c r="K66" s="70" t="n">
        <f aca="false">'[1]9'!P$1195</f>
        <v>0</v>
      </c>
      <c r="L66" s="70" t="n">
        <f aca="false">'[1]9'!Y$1195</f>
        <v>0</v>
      </c>
      <c r="M66" s="72" t="n">
        <f aca="false">'[1]9'!AA$1195</f>
        <v>0</v>
      </c>
      <c r="N66" s="60"/>
      <c r="O66" s="93"/>
    </row>
    <row r="67" s="13" customFormat="true" ht="12.75" hidden="false" customHeight="false" outlineLevel="0" collapsed="false">
      <c r="A67" s="20"/>
      <c r="B67" s="133" t="s">
        <v>119</v>
      </c>
      <c r="C67" s="126"/>
      <c r="D67" s="126"/>
      <c r="E67" s="81" t="n">
        <f aca="false">'[1]9'!C$1196</f>
        <v>0</v>
      </c>
      <c r="F67" s="80" t="n">
        <f aca="false">'[1]9'!D$1196</f>
        <v>0</v>
      </c>
      <c r="G67" s="80" t="n">
        <f aca="false">'[1]9'!E$1196</f>
        <v>0</v>
      </c>
      <c r="H67" s="81" t="n">
        <f aca="false">'[1]9'!F$1196</f>
        <v>0</v>
      </c>
      <c r="I67" s="80" t="n">
        <f aca="false">'[1]9'!G$1196</f>
        <v>0</v>
      </c>
      <c r="J67" s="82" t="n">
        <f aca="false">'[1]9'!H$1196</f>
        <v>0</v>
      </c>
      <c r="K67" s="80" t="n">
        <f aca="false">'[1]9'!P$1196</f>
        <v>0</v>
      </c>
      <c r="L67" s="80" t="n">
        <f aca="false">'[1]9'!Y$1196</f>
        <v>0</v>
      </c>
      <c r="M67" s="82" t="n">
        <f aca="false">'[1]9'!AA$1196</f>
        <v>0</v>
      </c>
      <c r="N67" s="60"/>
      <c r="O67" s="93"/>
    </row>
    <row r="68" s="13" customFormat="true" ht="12.75" hidden="false" customHeight="false" outlineLevel="0" collapsed="false">
      <c r="A68" s="20"/>
      <c r="B68" s="125" t="s">
        <v>120</v>
      </c>
      <c r="C68" s="126"/>
      <c r="D68" s="126"/>
      <c r="E68" s="75" t="n">
        <f aca="false">SUM(E69:E70)</f>
        <v>0</v>
      </c>
      <c r="F68" s="75" t="n">
        <f aca="false">SUM(F69:F70)</f>
        <v>0</v>
      </c>
      <c r="G68" s="75" t="n">
        <f aca="false">SUM(G69:G70)</f>
        <v>0</v>
      </c>
      <c r="H68" s="76" t="n">
        <f aca="false">SUM(H69:H70)</f>
        <v>0</v>
      </c>
      <c r="I68" s="75" t="n">
        <f aca="false">SUM(I69:I70)</f>
        <v>0</v>
      </c>
      <c r="J68" s="77" t="n">
        <f aca="false">SUM(J69:J70)</f>
        <v>0</v>
      </c>
      <c r="K68" s="75" t="n">
        <f aca="false">SUM(K69:K70)</f>
        <v>0</v>
      </c>
      <c r="L68" s="75" t="n">
        <f aca="false">SUM(L69:L70)</f>
        <v>0</v>
      </c>
      <c r="M68" s="75" t="n">
        <f aca="false">SUM(M69:M70)</f>
        <v>0</v>
      </c>
      <c r="N68" s="60"/>
      <c r="O68" s="93"/>
    </row>
    <row r="69" s="13" customFormat="true" ht="12.75" hidden="false" customHeight="false" outlineLevel="0" collapsed="false">
      <c r="A69" s="20"/>
      <c r="B69" s="133" t="s">
        <v>118</v>
      </c>
      <c r="C69" s="126"/>
      <c r="D69" s="126"/>
      <c r="E69" s="71" t="n">
        <f aca="false">'[1]9'!C$1198</f>
        <v>0</v>
      </c>
      <c r="F69" s="70" t="n">
        <f aca="false">'[1]9'!D$1198</f>
        <v>0</v>
      </c>
      <c r="G69" s="70" t="n">
        <f aca="false">'[1]9'!E$1198</f>
        <v>0</v>
      </c>
      <c r="H69" s="71" t="n">
        <f aca="false">'[1]9'!F$1198</f>
        <v>0</v>
      </c>
      <c r="I69" s="70" t="n">
        <f aca="false">'[1]9'!G$1198</f>
        <v>0</v>
      </c>
      <c r="J69" s="72" t="n">
        <f aca="false">'[1]9'!H$1198</f>
        <v>0</v>
      </c>
      <c r="K69" s="70" t="n">
        <f aca="false">'[1]9'!P$1198</f>
        <v>0</v>
      </c>
      <c r="L69" s="70" t="n">
        <f aca="false">'[1]9'!Y$1198</f>
        <v>0</v>
      </c>
      <c r="M69" s="72" t="n">
        <f aca="false">'[1]9'!AA$1198</f>
        <v>0</v>
      </c>
      <c r="N69" s="60"/>
      <c r="O69" s="93"/>
    </row>
    <row r="70" s="13" customFormat="true" ht="12.75" hidden="false" customHeight="false" outlineLevel="0" collapsed="false">
      <c r="A70" s="20"/>
      <c r="B70" s="133" t="s">
        <v>119</v>
      </c>
      <c r="C70" s="126"/>
      <c r="D70" s="126"/>
      <c r="E70" s="81" t="n">
        <f aca="false">'[1]9'!C$1199</f>
        <v>0</v>
      </c>
      <c r="F70" s="80" t="n">
        <f aca="false">'[1]9'!D$1199</f>
        <v>0</v>
      </c>
      <c r="G70" s="80" t="n">
        <f aca="false">'[1]9'!E$1199</f>
        <v>0</v>
      </c>
      <c r="H70" s="81" t="n">
        <f aca="false">'[1]9'!F$1199</f>
        <v>0</v>
      </c>
      <c r="I70" s="80" t="n">
        <f aca="false">'[1]9'!G$1199</f>
        <v>0</v>
      </c>
      <c r="J70" s="82" t="n">
        <f aca="false">'[1]9'!H$1199</f>
        <v>0</v>
      </c>
      <c r="K70" s="80" t="n">
        <f aca="false">'[1]9'!P$1199</f>
        <v>0</v>
      </c>
      <c r="L70" s="80" t="n">
        <f aca="false">'[1]9'!Y$1199</f>
        <v>0</v>
      </c>
      <c r="M70" s="82" t="n">
        <f aca="false">'[1]9'!AA$1199</f>
        <v>0</v>
      </c>
      <c r="N70" s="60"/>
      <c r="O70" s="93"/>
    </row>
    <row r="71" s="13" customFormat="true" ht="5.1" hidden="false" customHeight="true" outlineLevel="0" collapsed="false">
      <c r="A71" s="20"/>
      <c r="B71" s="133"/>
      <c r="C71" s="126"/>
      <c r="D71" s="128"/>
      <c r="E71" s="101"/>
      <c r="F71" s="101"/>
      <c r="G71" s="101"/>
      <c r="H71" s="102"/>
      <c r="I71" s="101"/>
      <c r="J71" s="103"/>
      <c r="K71" s="101"/>
      <c r="L71" s="101"/>
      <c r="M71" s="101"/>
      <c r="N71" s="103"/>
      <c r="O71" s="93"/>
    </row>
    <row r="72" s="13" customFormat="true" ht="12.75" hidden="false" customHeight="false" outlineLevel="0" collapsed="false">
      <c r="A72" s="37"/>
      <c r="B72" s="55" t="s">
        <v>40</v>
      </c>
      <c r="C72" s="126"/>
      <c r="D72" s="129"/>
      <c r="E72" s="75" t="n">
        <f aca="false">'[1]9'!C$1200</f>
        <v>0</v>
      </c>
      <c r="F72" s="75" t="n">
        <f aca="false">'[1]9'!D$1200</f>
        <v>0</v>
      </c>
      <c r="G72" s="75" t="n">
        <f aca="false">'[1]9'!E$1200</f>
        <v>0</v>
      </c>
      <c r="H72" s="76" t="n">
        <f aca="false">'[1]9'!F$1200</f>
        <v>0</v>
      </c>
      <c r="I72" s="75" t="n">
        <f aca="false">'[1]9'!G$1200</f>
        <v>0</v>
      </c>
      <c r="J72" s="77" t="n">
        <f aca="false">'[1]9'!H$1200</f>
        <v>0</v>
      </c>
      <c r="K72" s="75" t="n">
        <f aca="false">'[1]9'!P$1200</f>
        <v>0</v>
      </c>
      <c r="L72" s="75" t="n">
        <f aca="false">'[1]9'!Y$1200</f>
        <v>0</v>
      </c>
      <c r="M72" s="75" t="n">
        <f aca="false">'[1]9'!AA$1200</f>
        <v>0</v>
      </c>
      <c r="N72" s="58"/>
      <c r="O72" s="93"/>
    </row>
    <row r="73" s="13" customFormat="true" ht="12.75" hidden="false" customHeight="false" outlineLevel="0" collapsed="false">
      <c r="A73" s="37"/>
      <c r="B73" s="55" t="s">
        <v>41</v>
      </c>
      <c r="C73" s="126"/>
      <c r="D73" s="129"/>
      <c r="E73" s="75" t="n">
        <f aca="false">SUM(E74:E75)</f>
        <v>0</v>
      </c>
      <c r="F73" s="75" t="n">
        <f aca="false">SUM(F74:F75)</f>
        <v>0</v>
      </c>
      <c r="G73" s="75" t="n">
        <f aca="false">SUM(G74:G75)</f>
        <v>0</v>
      </c>
      <c r="H73" s="76" t="n">
        <f aca="false">SUM(H74:H75)</f>
        <v>0</v>
      </c>
      <c r="I73" s="75" t="n">
        <f aca="false">SUM(I74:I75)</f>
        <v>0</v>
      </c>
      <c r="J73" s="77" t="n">
        <f aca="false">SUM(J74:J75)</f>
        <v>0</v>
      </c>
      <c r="K73" s="75" t="n">
        <f aca="false">SUM(K74:K75)</f>
        <v>0</v>
      </c>
      <c r="L73" s="75" t="n">
        <f aca="false">SUM(L74:L75)</f>
        <v>0</v>
      </c>
      <c r="M73" s="75" t="n">
        <f aca="false">SUM(M74:M75)</f>
        <v>0</v>
      </c>
      <c r="N73" s="58"/>
      <c r="O73" s="93"/>
    </row>
    <row r="74" s="13" customFormat="true" ht="12.75" hidden="false" customHeight="false" outlineLevel="0" collapsed="false">
      <c r="A74" s="37"/>
      <c r="B74" s="125" t="s">
        <v>121</v>
      </c>
      <c r="C74" s="126"/>
      <c r="D74" s="122"/>
      <c r="E74" s="70" t="n">
        <f aca="false">'[1]9'!C$1202</f>
        <v>0</v>
      </c>
      <c r="F74" s="70" t="n">
        <f aca="false">'[1]9'!D$1202</f>
        <v>0</v>
      </c>
      <c r="G74" s="70" t="n">
        <f aca="false">'[1]9'!E$1202</f>
        <v>0</v>
      </c>
      <c r="H74" s="71" t="n">
        <f aca="false">'[1]9'!F$1202</f>
        <v>0</v>
      </c>
      <c r="I74" s="70" t="n">
        <f aca="false">'[1]9'!G$1202</f>
        <v>0</v>
      </c>
      <c r="J74" s="72" t="n">
        <f aca="false">'[1]9'!H$1202</f>
        <v>0</v>
      </c>
      <c r="K74" s="70" t="n">
        <f aca="false">'[1]9'!P$1202</f>
        <v>0</v>
      </c>
      <c r="L74" s="70" t="n">
        <f aca="false">'[1]9'!Y$1202</f>
        <v>0</v>
      </c>
      <c r="M74" s="70" t="n">
        <f aca="false">'[1]9'!AA$1202</f>
        <v>0</v>
      </c>
      <c r="N74" s="127"/>
      <c r="O74" s="93"/>
    </row>
    <row r="75" s="13" customFormat="true" ht="12.75" hidden="false" customHeight="false" outlineLevel="0" collapsed="false">
      <c r="A75" s="37"/>
      <c r="B75" s="125" t="s">
        <v>122</v>
      </c>
      <c r="C75" s="126"/>
      <c r="D75" s="128"/>
      <c r="E75" s="80" t="n">
        <f aca="false">'[1]9'!C$1203</f>
        <v>0</v>
      </c>
      <c r="F75" s="80" t="n">
        <f aca="false">'[1]9'!D$1203</f>
        <v>0</v>
      </c>
      <c r="G75" s="80" t="n">
        <f aca="false">'[1]9'!E$1203</f>
        <v>0</v>
      </c>
      <c r="H75" s="81" t="n">
        <f aca="false">'[1]9'!F$1203</f>
        <v>0</v>
      </c>
      <c r="I75" s="80" t="n">
        <f aca="false">'[1]9'!G$1203</f>
        <v>0</v>
      </c>
      <c r="J75" s="82" t="n">
        <f aca="false">'[1]9'!H$1203</f>
        <v>0</v>
      </c>
      <c r="K75" s="80" t="n">
        <f aca="false">'[1]9'!P$1203</f>
        <v>0</v>
      </c>
      <c r="L75" s="80" t="n">
        <f aca="false">'[1]9'!Y$1203</f>
        <v>0</v>
      </c>
      <c r="M75" s="80" t="n">
        <f aca="false">'[1]9'!AA$1203</f>
        <v>0</v>
      </c>
      <c r="N75" s="103"/>
      <c r="O75" s="93"/>
    </row>
    <row r="76" s="13" customFormat="true" ht="5.25" hidden="false" customHeight="true" outlineLevel="0" collapsed="false">
      <c r="A76" s="37"/>
      <c r="B76" s="55"/>
      <c r="C76" s="128"/>
      <c r="D76" s="131"/>
      <c r="E76" s="101"/>
      <c r="F76" s="101"/>
      <c r="G76" s="101"/>
      <c r="H76" s="102"/>
      <c r="I76" s="101"/>
      <c r="J76" s="103"/>
      <c r="K76" s="101"/>
      <c r="L76" s="101"/>
      <c r="M76" s="101"/>
      <c r="N76" s="101"/>
      <c r="O76" s="100"/>
    </row>
    <row r="77" s="36" customFormat="true" ht="12.75" hidden="false" customHeight="false" outlineLevel="0" collapsed="false">
      <c r="A77" s="56"/>
      <c r="B77" s="57" t="s">
        <v>42</v>
      </c>
      <c r="C77" s="57"/>
      <c r="D77" s="132"/>
      <c r="E77" s="64" t="n">
        <f aca="false">E78+E81+E84+E85+E86+E87+E88</f>
        <v>0</v>
      </c>
      <c r="F77" s="64" t="n">
        <f aca="false">F78+F81+F84+F85+F86+F87+F88</f>
        <v>0</v>
      </c>
      <c r="G77" s="64" t="n">
        <f aca="false">G78+G81+G84+G85+G86+G87+G88</f>
        <v>0</v>
      </c>
      <c r="H77" s="65" t="n">
        <f aca="false">H78+H81+H84+H85+H86+H87+H88</f>
        <v>0</v>
      </c>
      <c r="I77" s="64" t="n">
        <f aca="false">I78+I81+I84+I85+I86+I87+I88</f>
        <v>0</v>
      </c>
      <c r="J77" s="66" t="n">
        <f aca="false">J78+J81+J84+J85+J86+J87+J88</f>
        <v>0</v>
      </c>
      <c r="K77" s="64" t="n">
        <f aca="false">K78+K81+K84+K85+K86+K87+K88</f>
        <v>0</v>
      </c>
      <c r="L77" s="64" t="n">
        <f aca="false">L78+L81+L84+L85+L86+L87+L88</f>
        <v>0</v>
      </c>
      <c r="M77" s="64" t="n">
        <f aca="false">M78+M81+M84+M85+M86+M87+M88</f>
        <v>0</v>
      </c>
      <c r="N77" s="121"/>
    </row>
    <row r="78" s="13" customFormat="true" ht="12.75" hidden="false" customHeight="false" outlineLevel="0" collapsed="false">
      <c r="A78" s="37"/>
      <c r="B78" s="55" t="s">
        <v>43</v>
      </c>
      <c r="C78" s="122"/>
      <c r="D78" s="123"/>
      <c r="E78" s="85" t="n">
        <f aca="false">SUM(E79:E80)</f>
        <v>0</v>
      </c>
      <c r="F78" s="85" t="n">
        <f aca="false">SUM(F79:F80)</f>
        <v>0</v>
      </c>
      <c r="G78" s="85" t="n">
        <f aca="false">SUM(G79:G80)</f>
        <v>0</v>
      </c>
      <c r="H78" s="86" t="n">
        <f aca="false">SUM(H79:H80)</f>
        <v>0</v>
      </c>
      <c r="I78" s="85" t="n">
        <f aca="false">SUM(I79:I80)</f>
        <v>0</v>
      </c>
      <c r="J78" s="87" t="n">
        <f aca="false">SUM(J79:J80)</f>
        <v>0</v>
      </c>
      <c r="K78" s="85" t="n">
        <f aca="false">SUM(K79:K80)</f>
        <v>0</v>
      </c>
      <c r="L78" s="85" t="n">
        <f aca="false">SUM(L79:L80)</f>
        <v>0</v>
      </c>
      <c r="M78" s="85" t="n">
        <f aca="false">SUM(M79:M80)</f>
        <v>0</v>
      </c>
      <c r="N78" s="124"/>
      <c r="O78" s="92"/>
    </row>
    <row r="79" s="13" customFormat="true" ht="12.75" hidden="false" customHeight="false" outlineLevel="0" collapsed="false">
      <c r="A79" s="37"/>
      <c r="B79" s="125" t="s">
        <v>123</v>
      </c>
      <c r="C79" s="126"/>
      <c r="D79" s="122"/>
      <c r="E79" s="70" t="n">
        <f aca="false">'[1]9'!C$1206</f>
        <v>0</v>
      </c>
      <c r="F79" s="70" t="n">
        <f aca="false">'[1]9'!D$1206</f>
        <v>0</v>
      </c>
      <c r="G79" s="70" t="n">
        <f aca="false">'[1]9'!E$1206</f>
        <v>0</v>
      </c>
      <c r="H79" s="71" t="n">
        <f aca="false">'[1]9'!F$1206</f>
        <v>0</v>
      </c>
      <c r="I79" s="70" t="n">
        <f aca="false">'[1]9'!G$1206</f>
        <v>0</v>
      </c>
      <c r="J79" s="72" t="n">
        <f aca="false">'[1]9'!H$1206</f>
        <v>0</v>
      </c>
      <c r="K79" s="70" t="n">
        <f aca="false">'[1]9'!P$1206</f>
        <v>0</v>
      </c>
      <c r="L79" s="70" t="n">
        <f aca="false">'[1]9'!Y$1206</f>
        <v>0</v>
      </c>
      <c r="M79" s="70" t="n">
        <f aca="false">'[1]9'!AA$1206</f>
        <v>0</v>
      </c>
      <c r="N79" s="127"/>
      <c r="O79" s="93"/>
    </row>
    <row r="80" s="13" customFormat="true" ht="12.75" hidden="false" customHeight="false" outlineLevel="0" collapsed="false">
      <c r="A80" s="37"/>
      <c r="B80" s="125" t="s">
        <v>124</v>
      </c>
      <c r="C80" s="126"/>
      <c r="D80" s="128"/>
      <c r="E80" s="80" t="n">
        <f aca="false">'[1]9'!C$1207</f>
        <v>0</v>
      </c>
      <c r="F80" s="80" t="n">
        <f aca="false">'[1]9'!D$1207</f>
        <v>0</v>
      </c>
      <c r="G80" s="80" t="n">
        <f aca="false">'[1]9'!E$1207</f>
        <v>0</v>
      </c>
      <c r="H80" s="81" t="n">
        <f aca="false">'[1]9'!F$1207</f>
        <v>0</v>
      </c>
      <c r="I80" s="80" t="n">
        <f aca="false">'[1]9'!G$1207</f>
        <v>0</v>
      </c>
      <c r="J80" s="82" t="n">
        <f aca="false">'[1]9'!H$1207</f>
        <v>0</v>
      </c>
      <c r="K80" s="80" t="n">
        <f aca="false">'[1]9'!P$1207</f>
        <v>0</v>
      </c>
      <c r="L80" s="80" t="n">
        <f aca="false">'[1]9'!Y$1207</f>
        <v>0</v>
      </c>
      <c r="M80" s="80" t="n">
        <f aca="false">'[1]9'!AA$1207</f>
        <v>0</v>
      </c>
      <c r="N80" s="103"/>
      <c r="O80" s="93"/>
    </row>
    <row r="81" s="13" customFormat="true" ht="12.75" hidden="false" customHeight="false" outlineLevel="0" collapsed="false">
      <c r="A81" s="37"/>
      <c r="B81" s="55" t="s">
        <v>44</v>
      </c>
      <c r="C81" s="126"/>
      <c r="D81" s="129"/>
      <c r="E81" s="75" t="n">
        <f aca="false">SUM(E82:E83)</f>
        <v>0</v>
      </c>
      <c r="F81" s="75" t="n">
        <f aca="false">SUM(F82:F83)</f>
        <v>0</v>
      </c>
      <c r="G81" s="75" t="n">
        <f aca="false">SUM(G82:G83)</f>
        <v>0</v>
      </c>
      <c r="H81" s="76" t="n">
        <f aca="false">SUM(H82:H83)</f>
        <v>0</v>
      </c>
      <c r="I81" s="75" t="n">
        <f aca="false">SUM(I82:I83)</f>
        <v>0</v>
      </c>
      <c r="J81" s="77" t="n">
        <f aca="false">SUM(J82:J83)</f>
        <v>0</v>
      </c>
      <c r="K81" s="75" t="n">
        <f aca="false">SUM(K82:K83)</f>
        <v>0</v>
      </c>
      <c r="L81" s="75" t="n">
        <f aca="false">SUM(L82:L83)</f>
        <v>0</v>
      </c>
      <c r="M81" s="75" t="n">
        <f aca="false">SUM(M82:M83)</f>
        <v>0</v>
      </c>
      <c r="N81" s="58"/>
      <c r="O81" s="93"/>
    </row>
    <row r="82" s="13" customFormat="true" ht="12.75" hidden="false" customHeight="false" outlineLevel="0" collapsed="false">
      <c r="A82" s="37"/>
      <c r="B82" s="125" t="s">
        <v>125</v>
      </c>
      <c r="C82" s="126"/>
      <c r="D82" s="122"/>
      <c r="E82" s="70" t="n">
        <f aca="false">'[1]9'!C$1209</f>
        <v>0</v>
      </c>
      <c r="F82" s="70" t="n">
        <f aca="false">'[1]9'!D$1209</f>
        <v>0</v>
      </c>
      <c r="G82" s="70" t="n">
        <f aca="false">'[1]9'!E$1209</f>
        <v>0</v>
      </c>
      <c r="H82" s="71" t="n">
        <f aca="false">'[1]9'!F$1209</f>
        <v>0</v>
      </c>
      <c r="I82" s="70" t="n">
        <f aca="false">'[1]9'!G$1209</f>
        <v>0</v>
      </c>
      <c r="J82" s="72" t="n">
        <f aca="false">'[1]9'!H$1209</f>
        <v>0</v>
      </c>
      <c r="K82" s="70" t="n">
        <f aca="false">'[1]9'!P$1209</f>
        <v>0</v>
      </c>
      <c r="L82" s="70" t="n">
        <f aca="false">'[1]9'!Y$1209</f>
        <v>0</v>
      </c>
      <c r="M82" s="70" t="n">
        <f aca="false">'[1]9'!AA$1209</f>
        <v>0</v>
      </c>
      <c r="N82" s="127"/>
      <c r="O82" s="93"/>
    </row>
    <row r="83" s="13" customFormat="true" ht="12.75" hidden="false" customHeight="false" outlineLevel="0" collapsed="false">
      <c r="A83" s="37"/>
      <c r="B83" s="125" t="s">
        <v>126</v>
      </c>
      <c r="C83" s="126"/>
      <c r="D83" s="128"/>
      <c r="E83" s="80" t="n">
        <f aca="false">'[1]9'!C$1210</f>
        <v>0</v>
      </c>
      <c r="F83" s="80" t="n">
        <f aca="false">'[1]9'!D$1210</f>
        <v>0</v>
      </c>
      <c r="G83" s="80" t="n">
        <f aca="false">'[1]9'!E$1210</f>
        <v>0</v>
      </c>
      <c r="H83" s="81" t="n">
        <f aca="false">'[1]9'!F$1210</f>
        <v>0</v>
      </c>
      <c r="I83" s="80" t="n">
        <f aca="false">'[1]9'!G$1210</f>
        <v>0</v>
      </c>
      <c r="J83" s="82" t="n">
        <f aca="false">'[1]9'!H$1210</f>
        <v>0</v>
      </c>
      <c r="K83" s="80" t="n">
        <f aca="false">'[1]9'!P$1210</f>
        <v>0</v>
      </c>
      <c r="L83" s="80" t="n">
        <f aca="false">'[1]9'!Y$1210</f>
        <v>0</v>
      </c>
      <c r="M83" s="80" t="n">
        <f aca="false">'[1]9'!AA$1210</f>
        <v>0</v>
      </c>
      <c r="N83" s="103"/>
      <c r="O83" s="93"/>
    </row>
    <row r="84" s="13" customFormat="true" ht="12.75" hidden="false" customHeight="false" outlineLevel="0" collapsed="false">
      <c r="A84" s="37"/>
      <c r="B84" s="55" t="s">
        <v>45</v>
      </c>
      <c r="C84" s="126"/>
      <c r="D84" s="129"/>
      <c r="E84" s="75" t="n">
        <f aca="false">'[1]9'!C$1211</f>
        <v>0</v>
      </c>
      <c r="F84" s="75" t="n">
        <f aca="false">'[1]9'!D$1211</f>
        <v>0</v>
      </c>
      <c r="G84" s="75" t="n">
        <f aca="false">'[1]9'!E$1211</f>
        <v>0</v>
      </c>
      <c r="H84" s="76" t="n">
        <f aca="false">'[1]9'!F$1211</f>
        <v>0</v>
      </c>
      <c r="I84" s="75" t="n">
        <f aca="false">'[1]9'!G$1211</f>
        <v>0</v>
      </c>
      <c r="J84" s="77" t="n">
        <f aca="false">'[1]9'!H$1211</f>
        <v>0</v>
      </c>
      <c r="K84" s="75" t="n">
        <f aca="false">'[1]9'!P$1211</f>
        <v>0</v>
      </c>
      <c r="L84" s="75" t="n">
        <f aca="false">'[1]9'!Y$1211</f>
        <v>0</v>
      </c>
      <c r="M84" s="75" t="n">
        <f aca="false">'[1]9'!AA$1211</f>
        <v>0</v>
      </c>
      <c r="N84" s="58"/>
      <c r="O84" s="93"/>
    </row>
    <row r="85" s="13" customFormat="true" ht="12.75" hidden="false" customHeight="false" outlineLevel="0" collapsed="false">
      <c r="A85" s="37"/>
      <c r="B85" s="55" t="s">
        <v>46</v>
      </c>
      <c r="C85" s="126"/>
      <c r="D85" s="129"/>
      <c r="E85" s="75" t="n">
        <f aca="false">'[1]9'!C$1212</f>
        <v>0</v>
      </c>
      <c r="F85" s="75" t="n">
        <f aca="false">'[1]9'!D$1212</f>
        <v>0</v>
      </c>
      <c r="G85" s="75" t="n">
        <f aca="false">'[1]9'!E$1212</f>
        <v>0</v>
      </c>
      <c r="H85" s="76" t="n">
        <f aca="false">'[1]9'!F$1212</f>
        <v>0</v>
      </c>
      <c r="I85" s="75" t="n">
        <f aca="false">'[1]9'!G$1212</f>
        <v>0</v>
      </c>
      <c r="J85" s="77" t="n">
        <f aca="false">'[1]9'!H$1212</f>
        <v>0</v>
      </c>
      <c r="K85" s="75" t="n">
        <f aca="false">'[1]9'!P$1212</f>
        <v>0</v>
      </c>
      <c r="L85" s="75" t="n">
        <f aca="false">'[1]9'!Y$1212</f>
        <v>0</v>
      </c>
      <c r="M85" s="75" t="n">
        <f aca="false">'[1]9'!AA$1212</f>
        <v>0</v>
      </c>
      <c r="N85" s="58"/>
      <c r="O85" s="93"/>
    </row>
    <row r="86" s="13" customFormat="true" ht="12.75" hidden="false" customHeight="false" outlineLevel="0" collapsed="false">
      <c r="A86" s="37"/>
      <c r="B86" s="55" t="s">
        <v>47</v>
      </c>
      <c r="C86" s="126"/>
      <c r="D86" s="129"/>
      <c r="E86" s="75" t="n">
        <f aca="false">'[1]9'!C$1213</f>
        <v>0</v>
      </c>
      <c r="F86" s="75" t="n">
        <f aca="false">'[1]9'!D$1213</f>
        <v>0</v>
      </c>
      <c r="G86" s="75" t="n">
        <f aca="false">'[1]9'!E$1213</f>
        <v>0</v>
      </c>
      <c r="H86" s="76" t="n">
        <f aca="false">'[1]9'!F$1213</f>
        <v>0</v>
      </c>
      <c r="I86" s="75" t="n">
        <f aca="false">'[1]9'!G$1213</f>
        <v>0</v>
      </c>
      <c r="J86" s="77" t="n">
        <f aca="false">'[1]9'!H$1213</f>
        <v>0</v>
      </c>
      <c r="K86" s="75" t="n">
        <f aca="false">'[1]9'!P$1213</f>
        <v>0</v>
      </c>
      <c r="L86" s="75" t="n">
        <f aca="false">'[1]9'!Y$1213</f>
        <v>0</v>
      </c>
      <c r="M86" s="75" t="n">
        <f aca="false">'[1]9'!AA$1213</f>
        <v>0</v>
      </c>
      <c r="N86" s="58"/>
      <c r="O86" s="93"/>
    </row>
    <row r="87" s="13" customFormat="true" ht="12.75" hidden="false" customHeight="false" outlineLevel="0" collapsed="false">
      <c r="A87" s="37"/>
      <c r="B87" s="55" t="s">
        <v>48</v>
      </c>
      <c r="C87" s="126"/>
      <c r="D87" s="129"/>
      <c r="E87" s="75" t="n">
        <f aca="false">'[1]9'!C$1214</f>
        <v>0</v>
      </c>
      <c r="F87" s="75" t="n">
        <f aca="false">'[1]9'!D$1214</f>
        <v>0</v>
      </c>
      <c r="G87" s="75" t="n">
        <f aca="false">'[1]9'!E$1214</f>
        <v>0</v>
      </c>
      <c r="H87" s="76" t="n">
        <f aca="false">'[1]9'!F$1214</f>
        <v>0</v>
      </c>
      <c r="I87" s="75" t="n">
        <f aca="false">'[1]9'!G$1214</f>
        <v>0</v>
      </c>
      <c r="J87" s="77" t="n">
        <f aca="false">'[1]9'!H$1214</f>
        <v>0</v>
      </c>
      <c r="K87" s="75" t="n">
        <f aca="false">'[1]9'!P$1214</f>
        <v>0</v>
      </c>
      <c r="L87" s="75" t="n">
        <f aca="false">'[1]9'!Y$1214</f>
        <v>0</v>
      </c>
      <c r="M87" s="75" t="n">
        <f aca="false">'[1]9'!AA$1214</f>
        <v>0</v>
      </c>
      <c r="N87" s="58"/>
      <c r="O87" s="93"/>
    </row>
    <row r="88" s="13" customFormat="true" ht="12.75" hidden="false" customHeight="false" outlineLevel="0" collapsed="false">
      <c r="A88" s="37"/>
      <c r="B88" s="55" t="s">
        <v>49</v>
      </c>
      <c r="C88" s="126"/>
      <c r="D88" s="131"/>
      <c r="E88" s="75" t="n">
        <f aca="false">'[1]9'!C$1215</f>
        <v>0</v>
      </c>
      <c r="F88" s="75" t="n">
        <f aca="false">'[1]9'!D$1215</f>
        <v>0</v>
      </c>
      <c r="G88" s="75" t="n">
        <f aca="false">'[1]9'!E$1215</f>
        <v>0</v>
      </c>
      <c r="H88" s="76" t="n">
        <f aca="false">'[1]9'!F$1215</f>
        <v>0</v>
      </c>
      <c r="I88" s="75" t="n">
        <f aca="false">'[1]9'!G$1215</f>
        <v>0</v>
      </c>
      <c r="J88" s="77" t="n">
        <f aca="false">'[1]9'!H$1215</f>
        <v>0</v>
      </c>
      <c r="K88" s="75" t="n">
        <f aca="false">'[1]9'!P$1215</f>
        <v>0</v>
      </c>
      <c r="L88" s="75" t="n">
        <f aca="false">'[1]9'!Y$1215</f>
        <v>0</v>
      </c>
      <c r="M88" s="75" t="n">
        <f aca="false">'[1]9'!AA$1215</f>
        <v>0</v>
      </c>
      <c r="N88" s="58"/>
      <c r="O88" s="93"/>
    </row>
    <row r="89" s="13" customFormat="true" ht="5.25" hidden="false" customHeight="true" outlineLevel="0" collapsed="false">
      <c r="A89" s="20"/>
      <c r="B89" s="55"/>
      <c r="C89" s="123"/>
      <c r="D89" s="123"/>
      <c r="E89" s="124"/>
      <c r="F89" s="124"/>
      <c r="G89" s="124"/>
      <c r="H89" s="135"/>
      <c r="I89" s="124"/>
      <c r="J89" s="127"/>
      <c r="K89" s="124"/>
      <c r="L89" s="124"/>
      <c r="M89" s="124"/>
      <c r="N89" s="124"/>
      <c r="O89" s="104"/>
    </row>
    <row r="90" s="13" customFormat="true" ht="12.75" hidden="false" customHeight="false" outlineLevel="0" collapsed="false">
      <c r="A90" s="37"/>
      <c r="B90" s="57" t="s">
        <v>50</v>
      </c>
      <c r="C90" s="129"/>
      <c r="D90" s="129"/>
      <c r="E90" s="64" t="n">
        <f aca="false">'[1]9'!C$1216</f>
        <v>0</v>
      </c>
      <c r="F90" s="64" t="n">
        <f aca="false">'[1]9'!D$1216</f>
        <v>0</v>
      </c>
      <c r="G90" s="64" t="n">
        <f aca="false">'[1]9'!E$1216</f>
        <v>0</v>
      </c>
      <c r="H90" s="65" t="n">
        <f aca="false">'[1]9'!F$1216</f>
        <v>0</v>
      </c>
      <c r="I90" s="64" t="n">
        <f aca="false">'[1]9'!G$1216</f>
        <v>0</v>
      </c>
      <c r="J90" s="66" t="n">
        <f aca="false">'[1]9'!H$1216</f>
        <v>0</v>
      </c>
      <c r="K90" s="64" t="n">
        <f aca="false">'[1]9'!P$1216</f>
        <v>0</v>
      </c>
      <c r="L90" s="64" t="n">
        <f aca="false">'[1]9'!Y$1216</f>
        <v>0</v>
      </c>
      <c r="M90" s="64" t="n">
        <f aca="false">'[1]9'!AA$1216</f>
        <v>0</v>
      </c>
      <c r="N90" s="58"/>
      <c r="O90" s="105"/>
    </row>
    <row r="91" s="13" customFormat="true" ht="5.25" hidden="false" customHeight="true" outlineLevel="0" collapsed="false">
      <c r="A91" s="37"/>
      <c r="B91" s="55"/>
      <c r="C91" s="55"/>
      <c r="D91" s="55"/>
      <c r="E91" s="58"/>
      <c r="F91" s="58"/>
      <c r="G91" s="58"/>
      <c r="H91" s="59"/>
      <c r="I91" s="58"/>
      <c r="J91" s="60"/>
      <c r="K91" s="58"/>
      <c r="L91" s="58"/>
      <c r="M91" s="58"/>
      <c r="N91" s="58"/>
    </row>
    <row r="92" s="13" customFormat="true" ht="12.75" hidden="false" customHeight="false" outlineLevel="0" collapsed="false">
      <c r="A92" s="38"/>
      <c r="B92" s="39" t="s">
        <v>51</v>
      </c>
      <c r="C92" s="39"/>
      <c r="D92" s="39"/>
      <c r="E92" s="47" t="n">
        <f aca="false">E4+E51+E77+E90</f>
        <v>0</v>
      </c>
      <c r="F92" s="47" t="n">
        <f aca="false">F4+F51+F77+F90</f>
        <v>0</v>
      </c>
      <c r="G92" s="47" t="n">
        <f aca="false">G4+G51+G77+G90</f>
        <v>0</v>
      </c>
      <c r="H92" s="48" t="n">
        <f aca="false">H4+H51+H77+H90</f>
        <v>0</v>
      </c>
      <c r="I92" s="47" t="n">
        <f aca="false">I4+I51+I77+I90</f>
        <v>0</v>
      </c>
      <c r="J92" s="49" t="n">
        <f aca="false">J4+J51+J77+J90</f>
        <v>0</v>
      </c>
      <c r="K92" s="47" t="n">
        <f aca="false">K4+K51+K77+K90</f>
        <v>0</v>
      </c>
      <c r="L92" s="47" t="n">
        <f aca="false">L4+L51+L77+L90</f>
        <v>0</v>
      </c>
      <c r="M92" s="47" t="n">
        <f aca="false">M4+M51+M77+M90</f>
        <v>0</v>
      </c>
      <c r="N92" s="136"/>
      <c r="O92" s="117"/>
    </row>
  </sheetData>
  <mergeCells count="3">
    <mergeCell ref="E2:G2"/>
    <mergeCell ref="K2:M2"/>
    <mergeCell ref="H3:J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tabColor rgb="FFFFFF66"/>
    <pageSetUpPr fitToPage="true"/>
  </sheetPr>
  <dimension ref="A1:AA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50.86"/>
    <col collapsed="false" customWidth="true" hidden="false" outlineLevel="0" max="4" min="3" style="1" width="0.86"/>
    <col collapsed="false" customWidth="true" hidden="false" outlineLevel="0" max="13" min="5" style="1" width="10.71"/>
    <col collapsed="false" customWidth="true" hidden="false" outlineLevel="0" max="15" min="14" style="1" width="0.86"/>
    <col collapsed="false" customWidth="true" hidden="false" outlineLevel="0" max="1025" min="16" style="1" width="9.14"/>
  </cols>
  <sheetData>
    <row r="1" s="6" customFormat="true" ht="15.75" hidden="false" customHeight="true" outlineLevel="0" collapsed="false">
      <c r="A1" s="3" t="str">
        <f aca="false">"Table B.2h: Payments and estimates by economic classification: " &amp; '[1]9'!$B$16</f>
        <v>Table B.2h: Payments and estimates by economic classification: 0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119"/>
    </row>
    <row r="2" s="13" customFormat="true" ht="25.5" hidden="false" customHeight="true" outlineLevel="0" collapsed="false">
      <c r="A2" s="7"/>
      <c r="B2" s="8"/>
      <c r="C2" s="8"/>
      <c r="D2" s="8"/>
      <c r="E2" s="9" t="s">
        <v>0</v>
      </c>
      <c r="F2" s="9"/>
      <c r="G2" s="9"/>
      <c r="H2" s="10" t="s">
        <v>1</v>
      </c>
      <c r="I2" s="11" t="s">
        <v>2</v>
      </c>
      <c r="J2" s="12" t="s">
        <v>3</v>
      </c>
      <c r="K2" s="10" t="s">
        <v>4</v>
      </c>
      <c r="L2" s="10"/>
      <c r="M2" s="10"/>
      <c r="N2" s="120"/>
      <c r="O2" s="61"/>
    </row>
    <row r="3" s="13" customFormat="true" ht="12.75" hidden="false" customHeight="true" outlineLevel="0" collapsed="false">
      <c r="A3" s="15"/>
      <c r="B3" s="16" t="s">
        <v>5</v>
      </c>
      <c r="C3" s="16"/>
      <c r="D3" s="16"/>
      <c r="E3" s="17" t="s">
        <v>52</v>
      </c>
      <c r="F3" s="17" t="s">
        <v>6</v>
      </c>
      <c r="G3" s="17" t="s">
        <v>7</v>
      </c>
      <c r="H3" s="18" t="s">
        <v>8</v>
      </c>
      <c r="I3" s="18"/>
      <c r="J3" s="18"/>
      <c r="K3" s="17" t="s">
        <v>9</v>
      </c>
      <c r="L3" s="17" t="s">
        <v>10</v>
      </c>
      <c r="M3" s="17" t="s">
        <v>11</v>
      </c>
      <c r="N3" s="17"/>
      <c r="O3" s="62"/>
    </row>
    <row r="4" s="36" customFormat="true" ht="12.75" hidden="false" customHeight="false" outlineLevel="0" collapsed="false">
      <c r="A4" s="34"/>
      <c r="B4" s="51" t="s">
        <v>30</v>
      </c>
      <c r="C4" s="51"/>
      <c r="D4" s="51"/>
      <c r="E4" s="64" t="n">
        <f aca="false">E5+E8+E47</f>
        <v>0</v>
      </c>
      <c r="F4" s="64" t="n">
        <f aca="false">F5+F8+F47</f>
        <v>0</v>
      </c>
      <c r="G4" s="64" t="n">
        <f aca="false">G5+G8+G47</f>
        <v>0</v>
      </c>
      <c r="H4" s="65" t="n">
        <f aca="false">H5+H8+H47</f>
        <v>0</v>
      </c>
      <c r="I4" s="64" t="n">
        <f aca="false">I5+I8+I47</f>
        <v>0</v>
      </c>
      <c r="J4" s="66" t="n">
        <f aca="false">J5+J8+J47</f>
        <v>0</v>
      </c>
      <c r="K4" s="64" t="n">
        <f aca="false">K5+K8+K47</f>
        <v>0</v>
      </c>
      <c r="L4" s="64" t="n">
        <f aca="false">L5+L8+L47</f>
        <v>0</v>
      </c>
      <c r="M4" s="64" t="n">
        <f aca="false">M5+M8+M47</f>
        <v>0</v>
      </c>
      <c r="N4" s="121"/>
      <c r="AA4" s="25" t="s">
        <v>14</v>
      </c>
    </row>
    <row r="5" s="13" customFormat="true" ht="12.75" hidden="false" customHeight="false" outlineLevel="0" collapsed="false">
      <c r="A5" s="37"/>
      <c r="B5" s="55" t="s">
        <v>31</v>
      </c>
      <c r="C5" s="122"/>
      <c r="D5" s="123"/>
      <c r="E5" s="85" t="n">
        <f aca="false">SUM(E6:E7)</f>
        <v>0</v>
      </c>
      <c r="F5" s="85" t="n">
        <f aca="false">SUM(F6:F7)</f>
        <v>0</v>
      </c>
      <c r="G5" s="85" t="n">
        <f aca="false">SUM(G6:G7)</f>
        <v>0</v>
      </c>
      <c r="H5" s="86" t="n">
        <f aca="false">SUM(H6:H7)</f>
        <v>0</v>
      </c>
      <c r="I5" s="85" t="n">
        <f aca="false">SUM(I6:I7)</f>
        <v>0</v>
      </c>
      <c r="J5" s="87" t="n">
        <f aca="false">SUM(J6:J7)</f>
        <v>0</v>
      </c>
      <c r="K5" s="85" t="n">
        <f aca="false">SUM(K6:K7)</f>
        <v>0</v>
      </c>
      <c r="L5" s="85" t="n">
        <f aca="false">SUM(L6:L7)</f>
        <v>0</v>
      </c>
      <c r="M5" s="85" t="n">
        <f aca="false">SUM(M6:M7)</f>
        <v>0</v>
      </c>
      <c r="N5" s="124"/>
      <c r="O5" s="92"/>
      <c r="AA5" s="27" t="n">
        <v>1</v>
      </c>
    </row>
    <row r="6" s="13" customFormat="true" ht="12.75" hidden="false" customHeight="false" outlineLevel="0" collapsed="false">
      <c r="A6" s="37"/>
      <c r="B6" s="125" t="s">
        <v>69</v>
      </c>
      <c r="C6" s="126"/>
      <c r="D6" s="122"/>
      <c r="E6" s="70" t="n">
        <f aca="false">'[1]9'!C$1286</f>
        <v>0</v>
      </c>
      <c r="F6" s="70" t="n">
        <f aca="false">'[1]9'!D$1286</f>
        <v>0</v>
      </c>
      <c r="G6" s="70" t="n">
        <f aca="false">'[1]9'!E$1286</f>
        <v>0</v>
      </c>
      <c r="H6" s="71" t="n">
        <f aca="false">'[1]9'!F$1286</f>
        <v>0</v>
      </c>
      <c r="I6" s="70" t="n">
        <f aca="false">'[1]9'!G$1286</f>
        <v>0</v>
      </c>
      <c r="J6" s="72" t="n">
        <f aca="false">'[1]9'!H$1286</f>
        <v>0</v>
      </c>
      <c r="K6" s="70" t="n">
        <f aca="false">'[1]9'!P$1286</f>
        <v>0</v>
      </c>
      <c r="L6" s="70" t="n">
        <f aca="false">'[1]9'!Y$1286</f>
        <v>0</v>
      </c>
      <c r="M6" s="70" t="n">
        <f aca="false">'[1]9'!AA$1286</f>
        <v>0</v>
      </c>
      <c r="N6" s="127"/>
      <c r="O6" s="93"/>
      <c r="AA6" s="25" t="s">
        <v>17</v>
      </c>
    </row>
    <row r="7" s="13" customFormat="true" ht="12.75" hidden="false" customHeight="false" outlineLevel="0" collapsed="false">
      <c r="A7" s="37"/>
      <c r="B7" s="125" t="s">
        <v>70</v>
      </c>
      <c r="C7" s="126"/>
      <c r="D7" s="128"/>
      <c r="E7" s="80" t="n">
        <f aca="false">'[1]9'!C$1287</f>
        <v>0</v>
      </c>
      <c r="F7" s="80" t="n">
        <f aca="false">'[1]9'!D$1287</f>
        <v>0</v>
      </c>
      <c r="G7" s="80" t="n">
        <f aca="false">'[1]9'!E$1287</f>
        <v>0</v>
      </c>
      <c r="H7" s="81" t="n">
        <f aca="false">'[1]9'!F$1287</f>
        <v>0</v>
      </c>
      <c r="I7" s="80" t="n">
        <f aca="false">'[1]9'!G$1287</f>
        <v>0</v>
      </c>
      <c r="J7" s="82" t="n">
        <f aca="false">'[1]9'!H$1287</f>
        <v>0</v>
      </c>
      <c r="K7" s="80" t="n">
        <f aca="false">'[1]9'!P$1287</f>
        <v>0</v>
      </c>
      <c r="L7" s="80" t="n">
        <f aca="false">'[1]9'!Y$1287</f>
        <v>0</v>
      </c>
      <c r="M7" s="80" t="n">
        <f aca="false">'[1]9'!AA$1287</f>
        <v>0</v>
      </c>
      <c r="N7" s="103"/>
      <c r="O7" s="93"/>
      <c r="AA7" s="27" t="n">
        <v>1</v>
      </c>
    </row>
    <row r="8" s="13" customFormat="true" ht="12.75" hidden="false" customHeight="false" outlineLevel="0" collapsed="false">
      <c r="A8" s="20"/>
      <c r="B8" s="55" t="s">
        <v>32</v>
      </c>
      <c r="C8" s="126"/>
      <c r="D8" s="129"/>
      <c r="E8" s="85" t="n">
        <f aca="false">SUM(E9:E46)</f>
        <v>0</v>
      </c>
      <c r="F8" s="85" t="n">
        <f aca="false">SUM(F9:F46)</f>
        <v>0</v>
      </c>
      <c r="G8" s="85" t="n">
        <f aca="false">SUM(G9:G46)</f>
        <v>0</v>
      </c>
      <c r="H8" s="86" t="n">
        <f aca="false">SUM(H9:H46)</f>
        <v>0</v>
      </c>
      <c r="I8" s="85" t="n">
        <f aca="false">SUM(I9:I46)</f>
        <v>0</v>
      </c>
      <c r="J8" s="87" t="n">
        <f aca="false">SUM(J9:J46)</f>
        <v>0</v>
      </c>
      <c r="K8" s="85" t="n">
        <f aca="false">SUM(K9:K46)</f>
        <v>0</v>
      </c>
      <c r="L8" s="85" t="n">
        <f aca="false">SUM(L9:L46)</f>
        <v>0</v>
      </c>
      <c r="M8" s="85" t="n">
        <f aca="false">SUM(M9:M46)</f>
        <v>0</v>
      </c>
      <c r="N8" s="58"/>
      <c r="O8" s="93"/>
      <c r="AA8" s="25" t="s">
        <v>20</v>
      </c>
    </row>
    <row r="9" s="13" customFormat="true" ht="12.75" hidden="false" customHeight="false" outlineLevel="0" collapsed="false">
      <c r="A9" s="20"/>
      <c r="B9" s="130" t="s">
        <v>71</v>
      </c>
      <c r="C9" s="126"/>
      <c r="D9" s="122"/>
      <c r="E9" s="70" t="n">
        <f aca="false">'[1]9'!C$1289</f>
        <v>0</v>
      </c>
      <c r="F9" s="70" t="n">
        <f aca="false">'[1]9'!D$1289</f>
        <v>0</v>
      </c>
      <c r="G9" s="70" t="n">
        <f aca="false">'[1]9'!E$1289</f>
        <v>0</v>
      </c>
      <c r="H9" s="71" t="n">
        <f aca="false">'[1]9'!F$1289</f>
        <v>0</v>
      </c>
      <c r="I9" s="70" t="n">
        <f aca="false">'[1]9'!G$1289</f>
        <v>0</v>
      </c>
      <c r="J9" s="72" t="n">
        <f aca="false">'[1]9'!H$1289</f>
        <v>0</v>
      </c>
      <c r="K9" s="70" t="n">
        <f aca="false">'[1]9'!P$1289</f>
        <v>0</v>
      </c>
      <c r="L9" s="70" t="n">
        <f aca="false">'[1]9'!Y$1289</f>
        <v>0</v>
      </c>
      <c r="M9" s="70" t="n">
        <f aca="false">'[1]9'!AA$1289</f>
        <v>0</v>
      </c>
      <c r="N9" s="127"/>
      <c r="O9" s="93"/>
    </row>
    <row r="10" s="13" customFormat="true" ht="12.75" hidden="false" customHeight="false" outlineLevel="0" collapsed="false">
      <c r="A10" s="20"/>
      <c r="B10" s="130" t="s">
        <v>72</v>
      </c>
      <c r="C10" s="126"/>
      <c r="D10" s="126"/>
      <c r="E10" s="75" t="n">
        <f aca="false">'[1]9'!C$1290</f>
        <v>0</v>
      </c>
      <c r="F10" s="75" t="n">
        <f aca="false">'[1]9'!D$1290</f>
        <v>0</v>
      </c>
      <c r="G10" s="75" t="n">
        <f aca="false">'[1]9'!E$1290</f>
        <v>0</v>
      </c>
      <c r="H10" s="76" t="n">
        <f aca="false">'[1]9'!F$1290</f>
        <v>0</v>
      </c>
      <c r="I10" s="75" t="n">
        <f aca="false">'[1]9'!G$1290</f>
        <v>0</v>
      </c>
      <c r="J10" s="77" t="n">
        <f aca="false">'[1]9'!H$1290</f>
        <v>0</v>
      </c>
      <c r="K10" s="75" t="n">
        <f aca="false">'[1]9'!P$1290</f>
        <v>0</v>
      </c>
      <c r="L10" s="75" t="n">
        <f aca="false">'[1]9'!Y$1290</f>
        <v>0</v>
      </c>
      <c r="M10" s="75" t="n">
        <f aca="false">'[1]9'!AA$1290</f>
        <v>0</v>
      </c>
      <c r="N10" s="60"/>
      <c r="O10" s="93"/>
    </row>
    <row r="11" s="13" customFormat="true" ht="12.75" hidden="false" customHeight="false" outlineLevel="0" collapsed="false">
      <c r="A11" s="20"/>
      <c r="B11" s="130" t="s">
        <v>73</v>
      </c>
      <c r="C11" s="126"/>
      <c r="D11" s="126"/>
      <c r="E11" s="75" t="n">
        <f aca="false">'[1]9'!C$1291</f>
        <v>0</v>
      </c>
      <c r="F11" s="75" t="n">
        <f aca="false">'[1]9'!D$1291</f>
        <v>0</v>
      </c>
      <c r="G11" s="75" t="n">
        <f aca="false">'[1]9'!E$1291</f>
        <v>0</v>
      </c>
      <c r="H11" s="76" t="n">
        <f aca="false">'[1]9'!F$1291</f>
        <v>0</v>
      </c>
      <c r="I11" s="75" t="n">
        <f aca="false">'[1]9'!G$1291</f>
        <v>0</v>
      </c>
      <c r="J11" s="77" t="n">
        <f aca="false">'[1]9'!H$1291</f>
        <v>0</v>
      </c>
      <c r="K11" s="75" t="n">
        <f aca="false">'[1]9'!P$1291</f>
        <v>0</v>
      </c>
      <c r="L11" s="75" t="n">
        <f aca="false">'[1]9'!Y$1291</f>
        <v>0</v>
      </c>
      <c r="M11" s="75" t="n">
        <f aca="false">'[1]9'!AA$1291</f>
        <v>0</v>
      </c>
      <c r="N11" s="60"/>
      <c r="O11" s="93"/>
    </row>
    <row r="12" s="13" customFormat="true" ht="12.75" hidden="false" customHeight="false" outlineLevel="0" collapsed="false">
      <c r="A12" s="20"/>
      <c r="B12" s="130" t="s">
        <v>74</v>
      </c>
      <c r="C12" s="126"/>
      <c r="D12" s="126"/>
      <c r="E12" s="75" t="n">
        <f aca="false">'[1]9'!C$1292</f>
        <v>0</v>
      </c>
      <c r="F12" s="75" t="n">
        <f aca="false">'[1]9'!D$1292</f>
        <v>0</v>
      </c>
      <c r="G12" s="75" t="n">
        <f aca="false">'[1]9'!E$1292</f>
        <v>0</v>
      </c>
      <c r="H12" s="76" t="n">
        <f aca="false">'[1]9'!F$1292</f>
        <v>0</v>
      </c>
      <c r="I12" s="75" t="n">
        <f aca="false">'[1]9'!G$1292</f>
        <v>0</v>
      </c>
      <c r="J12" s="77" t="n">
        <f aca="false">'[1]9'!H$1292</f>
        <v>0</v>
      </c>
      <c r="K12" s="75" t="n">
        <f aca="false">'[1]9'!P$1292</f>
        <v>0</v>
      </c>
      <c r="L12" s="75" t="n">
        <f aca="false">'[1]9'!Y$1292</f>
        <v>0</v>
      </c>
      <c r="M12" s="75" t="n">
        <f aca="false">'[1]9'!AA$1292</f>
        <v>0</v>
      </c>
      <c r="N12" s="60"/>
      <c r="O12" s="93"/>
    </row>
    <row r="13" s="13" customFormat="true" ht="12.75" hidden="false" customHeight="false" outlineLevel="0" collapsed="false">
      <c r="A13" s="20"/>
      <c r="B13" s="130" t="s">
        <v>75</v>
      </c>
      <c r="C13" s="126"/>
      <c r="D13" s="126"/>
      <c r="E13" s="75" t="n">
        <f aca="false">'[1]9'!C$1293</f>
        <v>0</v>
      </c>
      <c r="F13" s="75" t="n">
        <f aca="false">'[1]9'!D$1293</f>
        <v>0</v>
      </c>
      <c r="G13" s="75" t="n">
        <f aca="false">'[1]9'!E$1293</f>
        <v>0</v>
      </c>
      <c r="H13" s="76" t="n">
        <f aca="false">'[1]9'!F$1293</f>
        <v>0</v>
      </c>
      <c r="I13" s="75" t="n">
        <f aca="false">'[1]9'!G$1293</f>
        <v>0</v>
      </c>
      <c r="J13" s="77" t="n">
        <f aca="false">'[1]9'!H$1293</f>
        <v>0</v>
      </c>
      <c r="K13" s="75" t="n">
        <f aca="false">'[1]9'!P$1293</f>
        <v>0</v>
      </c>
      <c r="L13" s="75" t="n">
        <f aca="false">'[1]9'!Y$1293</f>
        <v>0</v>
      </c>
      <c r="M13" s="75" t="n">
        <f aca="false">'[1]9'!AA$1293</f>
        <v>0</v>
      </c>
      <c r="N13" s="60"/>
      <c r="O13" s="93"/>
    </row>
    <row r="14" s="13" customFormat="true" ht="12.75" hidden="false" customHeight="false" outlineLevel="0" collapsed="false">
      <c r="A14" s="20"/>
      <c r="B14" s="130" t="s">
        <v>76</v>
      </c>
      <c r="C14" s="126"/>
      <c r="D14" s="126"/>
      <c r="E14" s="75" t="n">
        <f aca="false">'[1]9'!C$1294</f>
        <v>0</v>
      </c>
      <c r="F14" s="75" t="n">
        <f aca="false">'[1]9'!D$1294</f>
        <v>0</v>
      </c>
      <c r="G14" s="75" t="n">
        <f aca="false">'[1]9'!E$1294</f>
        <v>0</v>
      </c>
      <c r="H14" s="76" t="n">
        <f aca="false">'[1]9'!F$1294</f>
        <v>0</v>
      </c>
      <c r="I14" s="75" t="n">
        <f aca="false">'[1]9'!G$1294</f>
        <v>0</v>
      </c>
      <c r="J14" s="77" t="n">
        <f aca="false">'[1]9'!H$1294</f>
        <v>0</v>
      </c>
      <c r="K14" s="75" t="n">
        <f aca="false">'[1]9'!P$1294</f>
        <v>0</v>
      </c>
      <c r="L14" s="75" t="n">
        <f aca="false">'[1]9'!Y$1294</f>
        <v>0</v>
      </c>
      <c r="M14" s="75" t="n">
        <f aca="false">'[1]9'!AA$1294</f>
        <v>0</v>
      </c>
      <c r="N14" s="60"/>
      <c r="O14" s="93"/>
    </row>
    <row r="15" s="13" customFormat="true" ht="12.75" hidden="false" customHeight="false" outlineLevel="0" collapsed="false">
      <c r="A15" s="20"/>
      <c r="B15" s="130" t="s">
        <v>77</v>
      </c>
      <c r="C15" s="126"/>
      <c r="D15" s="126"/>
      <c r="E15" s="75" t="n">
        <f aca="false">'[1]9'!C$1295</f>
        <v>0</v>
      </c>
      <c r="F15" s="75" t="n">
        <f aca="false">'[1]9'!D$1295</f>
        <v>0</v>
      </c>
      <c r="G15" s="75" t="n">
        <f aca="false">'[1]9'!E$1295</f>
        <v>0</v>
      </c>
      <c r="H15" s="76" t="n">
        <f aca="false">'[1]9'!F$1295</f>
        <v>0</v>
      </c>
      <c r="I15" s="75" t="n">
        <f aca="false">'[1]9'!G$1295</f>
        <v>0</v>
      </c>
      <c r="J15" s="77" t="n">
        <f aca="false">'[1]9'!H$1295</f>
        <v>0</v>
      </c>
      <c r="K15" s="75" t="n">
        <f aca="false">'[1]9'!P$1295</f>
        <v>0</v>
      </c>
      <c r="L15" s="75" t="n">
        <f aca="false">'[1]9'!Y$1295</f>
        <v>0</v>
      </c>
      <c r="M15" s="75" t="n">
        <f aca="false">'[1]9'!AA$1295</f>
        <v>0</v>
      </c>
      <c r="N15" s="60"/>
      <c r="O15" s="93"/>
    </row>
    <row r="16" s="13" customFormat="true" ht="12.75" hidden="false" customHeight="false" outlineLevel="0" collapsed="false">
      <c r="A16" s="20"/>
      <c r="B16" s="130" t="s">
        <v>78</v>
      </c>
      <c r="C16" s="126"/>
      <c r="D16" s="126"/>
      <c r="E16" s="75" t="n">
        <f aca="false">'[1]9'!C$1296</f>
        <v>0</v>
      </c>
      <c r="F16" s="75" t="n">
        <f aca="false">'[1]9'!D$1296</f>
        <v>0</v>
      </c>
      <c r="G16" s="75" t="n">
        <f aca="false">'[1]9'!E$1296</f>
        <v>0</v>
      </c>
      <c r="H16" s="76" t="n">
        <f aca="false">'[1]9'!F$1296</f>
        <v>0</v>
      </c>
      <c r="I16" s="75" t="n">
        <f aca="false">'[1]9'!G$1296</f>
        <v>0</v>
      </c>
      <c r="J16" s="77" t="n">
        <f aca="false">'[1]9'!H$1296</f>
        <v>0</v>
      </c>
      <c r="K16" s="75" t="n">
        <f aca="false">'[1]9'!P$1296</f>
        <v>0</v>
      </c>
      <c r="L16" s="75" t="n">
        <f aca="false">'[1]9'!Y$1296</f>
        <v>0</v>
      </c>
      <c r="M16" s="75" t="n">
        <f aca="false">'[1]9'!AA$1296</f>
        <v>0</v>
      </c>
      <c r="N16" s="60"/>
      <c r="O16" s="93"/>
    </row>
    <row r="17" s="13" customFormat="true" ht="12.75" hidden="false" customHeight="false" outlineLevel="0" collapsed="false">
      <c r="A17" s="20"/>
      <c r="B17" s="130" t="s">
        <v>79</v>
      </c>
      <c r="C17" s="126"/>
      <c r="D17" s="126"/>
      <c r="E17" s="75" t="n">
        <f aca="false">'[1]9'!C$1297</f>
        <v>0</v>
      </c>
      <c r="F17" s="75" t="n">
        <f aca="false">'[1]9'!D$1297</f>
        <v>0</v>
      </c>
      <c r="G17" s="75" t="n">
        <f aca="false">'[1]9'!E$1297</f>
        <v>0</v>
      </c>
      <c r="H17" s="76" t="n">
        <f aca="false">'[1]9'!F$1297</f>
        <v>0</v>
      </c>
      <c r="I17" s="75" t="n">
        <f aca="false">'[1]9'!G$1297</f>
        <v>0</v>
      </c>
      <c r="J17" s="77" t="n">
        <f aca="false">'[1]9'!H$1297</f>
        <v>0</v>
      </c>
      <c r="K17" s="75" t="n">
        <f aca="false">'[1]9'!P$1297</f>
        <v>0</v>
      </c>
      <c r="L17" s="75" t="n">
        <f aca="false">'[1]9'!Y$1297</f>
        <v>0</v>
      </c>
      <c r="M17" s="75" t="n">
        <f aca="false">'[1]9'!AA$1297</f>
        <v>0</v>
      </c>
      <c r="N17" s="60"/>
      <c r="O17" s="93"/>
    </row>
    <row r="18" s="13" customFormat="true" ht="12.75" hidden="false" customHeight="false" outlineLevel="0" collapsed="false">
      <c r="A18" s="20"/>
      <c r="B18" s="130" t="s">
        <v>127</v>
      </c>
      <c r="C18" s="126"/>
      <c r="D18" s="126"/>
      <c r="E18" s="75" t="n">
        <f aca="false">'[1]9'!C$1298</f>
        <v>0</v>
      </c>
      <c r="F18" s="75" t="n">
        <f aca="false">'[1]9'!D$1298</f>
        <v>0</v>
      </c>
      <c r="G18" s="75" t="n">
        <f aca="false">'[1]9'!E$1298</f>
        <v>0</v>
      </c>
      <c r="H18" s="76" t="n">
        <f aca="false">'[1]9'!F$1298</f>
        <v>0</v>
      </c>
      <c r="I18" s="75" t="n">
        <f aca="false">'[1]9'!G$1298</f>
        <v>0</v>
      </c>
      <c r="J18" s="77" t="n">
        <f aca="false">'[1]9'!H$1298</f>
        <v>0</v>
      </c>
      <c r="K18" s="75" t="n">
        <f aca="false">'[1]9'!P$1298</f>
        <v>0</v>
      </c>
      <c r="L18" s="75" t="n">
        <f aca="false">'[1]9'!Y$1298</f>
        <v>0</v>
      </c>
      <c r="M18" s="75" t="n">
        <f aca="false">'[1]9'!AA$1298</f>
        <v>0</v>
      </c>
      <c r="N18" s="60"/>
      <c r="O18" s="93"/>
    </row>
    <row r="19" s="13" customFormat="true" ht="12.75" hidden="false" customHeight="false" outlineLevel="0" collapsed="false">
      <c r="A19" s="20"/>
      <c r="B19" s="130" t="s">
        <v>128</v>
      </c>
      <c r="C19" s="126"/>
      <c r="D19" s="126"/>
      <c r="E19" s="75" t="n">
        <f aca="false">'[1]9'!C$1299</f>
        <v>0</v>
      </c>
      <c r="F19" s="75" t="n">
        <f aca="false">'[1]9'!D$1299</f>
        <v>0</v>
      </c>
      <c r="G19" s="75" t="n">
        <f aca="false">'[1]9'!E$1299</f>
        <v>0</v>
      </c>
      <c r="H19" s="76" t="n">
        <f aca="false">'[1]9'!F$1299</f>
        <v>0</v>
      </c>
      <c r="I19" s="75" t="n">
        <f aca="false">'[1]9'!G$1299</f>
        <v>0</v>
      </c>
      <c r="J19" s="77" t="n">
        <f aca="false">'[1]9'!H$1299</f>
        <v>0</v>
      </c>
      <c r="K19" s="75" t="n">
        <f aca="false">'[1]9'!P$1299</f>
        <v>0</v>
      </c>
      <c r="L19" s="75" t="n">
        <f aca="false">'[1]9'!Y$1299</f>
        <v>0</v>
      </c>
      <c r="M19" s="75" t="n">
        <f aca="false">'[1]9'!AA$1299</f>
        <v>0</v>
      </c>
      <c r="N19" s="60"/>
      <c r="O19" s="93"/>
    </row>
    <row r="20" s="13" customFormat="true" ht="12.75" hidden="false" customHeight="false" outlineLevel="0" collapsed="false">
      <c r="A20" s="20"/>
      <c r="B20" s="130" t="s">
        <v>129</v>
      </c>
      <c r="C20" s="126"/>
      <c r="D20" s="126"/>
      <c r="E20" s="75" t="n">
        <f aca="false">'[1]9'!C$1300</f>
        <v>0</v>
      </c>
      <c r="F20" s="75" t="n">
        <f aca="false">'[1]9'!D$1300</f>
        <v>0</v>
      </c>
      <c r="G20" s="75" t="n">
        <f aca="false">'[1]9'!E$1300</f>
        <v>0</v>
      </c>
      <c r="H20" s="76" t="n">
        <f aca="false">'[1]9'!F$1300</f>
        <v>0</v>
      </c>
      <c r="I20" s="75" t="n">
        <f aca="false">'[1]9'!G$1300</f>
        <v>0</v>
      </c>
      <c r="J20" s="77" t="n">
        <f aca="false">'[1]9'!H$1300</f>
        <v>0</v>
      </c>
      <c r="K20" s="75" t="n">
        <f aca="false">'[1]9'!P$1300</f>
        <v>0</v>
      </c>
      <c r="L20" s="75" t="n">
        <f aca="false">'[1]9'!Y$1300</f>
        <v>0</v>
      </c>
      <c r="M20" s="75" t="n">
        <f aca="false">'[1]9'!AA$1300</f>
        <v>0</v>
      </c>
      <c r="N20" s="60"/>
      <c r="O20" s="93"/>
    </row>
    <row r="21" s="13" customFormat="true" ht="12.75" hidden="false" customHeight="false" outlineLevel="0" collapsed="false">
      <c r="A21" s="20"/>
      <c r="B21" s="130" t="s">
        <v>130</v>
      </c>
      <c r="C21" s="126"/>
      <c r="D21" s="126"/>
      <c r="E21" s="75" t="n">
        <f aca="false">'[1]9'!C$1301</f>
        <v>0</v>
      </c>
      <c r="F21" s="75" t="n">
        <f aca="false">'[1]9'!D$1301</f>
        <v>0</v>
      </c>
      <c r="G21" s="75" t="n">
        <f aca="false">'[1]9'!E$1301</f>
        <v>0</v>
      </c>
      <c r="H21" s="76" t="n">
        <f aca="false">'[1]9'!F$1301</f>
        <v>0</v>
      </c>
      <c r="I21" s="75" t="n">
        <f aca="false">'[1]9'!G$1301</f>
        <v>0</v>
      </c>
      <c r="J21" s="77" t="n">
        <f aca="false">'[1]9'!H$1301</f>
        <v>0</v>
      </c>
      <c r="K21" s="75" t="n">
        <f aca="false">'[1]9'!P$1301</f>
        <v>0</v>
      </c>
      <c r="L21" s="75" t="n">
        <f aca="false">'[1]9'!Y$1301</f>
        <v>0</v>
      </c>
      <c r="M21" s="75" t="n">
        <f aca="false">'[1]9'!AA$1301</f>
        <v>0</v>
      </c>
      <c r="N21" s="60"/>
      <c r="O21" s="93"/>
    </row>
    <row r="22" s="13" customFormat="true" ht="12.75" hidden="false" customHeight="false" outlineLevel="0" collapsed="false">
      <c r="A22" s="20"/>
      <c r="B22" s="130" t="s">
        <v>84</v>
      </c>
      <c r="C22" s="126"/>
      <c r="D22" s="126"/>
      <c r="E22" s="75" t="n">
        <f aca="false">'[1]9'!C$1302</f>
        <v>0</v>
      </c>
      <c r="F22" s="75" t="n">
        <f aca="false">'[1]9'!D$1302</f>
        <v>0</v>
      </c>
      <c r="G22" s="75" t="n">
        <f aca="false">'[1]9'!E$1302</f>
        <v>0</v>
      </c>
      <c r="H22" s="76" t="n">
        <f aca="false">'[1]9'!F$1302</f>
        <v>0</v>
      </c>
      <c r="I22" s="75" t="n">
        <f aca="false">'[1]9'!G$1302</f>
        <v>0</v>
      </c>
      <c r="J22" s="77" t="n">
        <f aca="false">'[1]9'!H$1302</f>
        <v>0</v>
      </c>
      <c r="K22" s="75" t="n">
        <f aca="false">'[1]9'!P$1302</f>
        <v>0</v>
      </c>
      <c r="L22" s="75" t="n">
        <f aca="false">'[1]9'!Y$1302</f>
        <v>0</v>
      </c>
      <c r="M22" s="75" t="n">
        <f aca="false">'[1]9'!AA$1302</f>
        <v>0</v>
      </c>
      <c r="N22" s="60"/>
      <c r="O22" s="93"/>
    </row>
    <row r="23" s="13" customFormat="true" ht="12.75" hidden="false" customHeight="false" outlineLevel="0" collapsed="false">
      <c r="A23" s="20"/>
      <c r="B23" s="130" t="s">
        <v>85</v>
      </c>
      <c r="C23" s="126"/>
      <c r="D23" s="126"/>
      <c r="E23" s="75" t="n">
        <f aca="false">'[1]9'!C$1303</f>
        <v>0</v>
      </c>
      <c r="F23" s="75" t="n">
        <f aca="false">'[1]9'!D$1303</f>
        <v>0</v>
      </c>
      <c r="G23" s="75" t="n">
        <f aca="false">'[1]9'!E$1303</f>
        <v>0</v>
      </c>
      <c r="H23" s="76" t="n">
        <f aca="false">'[1]9'!F$1303</f>
        <v>0</v>
      </c>
      <c r="I23" s="75" t="n">
        <f aca="false">'[1]9'!G$1303</f>
        <v>0</v>
      </c>
      <c r="J23" s="77" t="n">
        <f aca="false">'[1]9'!H$1303</f>
        <v>0</v>
      </c>
      <c r="K23" s="75" t="n">
        <f aca="false">'[1]9'!P$1303</f>
        <v>0</v>
      </c>
      <c r="L23" s="75" t="n">
        <f aca="false">'[1]9'!Y$1303</f>
        <v>0</v>
      </c>
      <c r="M23" s="75" t="n">
        <f aca="false">'[1]9'!AA$1303</f>
        <v>0</v>
      </c>
      <c r="N23" s="60"/>
      <c r="O23" s="93"/>
    </row>
    <row r="24" s="13" customFormat="true" ht="12.75" hidden="false" customHeight="false" outlineLevel="0" collapsed="false">
      <c r="A24" s="20"/>
      <c r="B24" s="130" t="s">
        <v>86</v>
      </c>
      <c r="C24" s="126"/>
      <c r="D24" s="126"/>
      <c r="E24" s="75" t="n">
        <f aca="false">'[1]9'!C$1304</f>
        <v>0</v>
      </c>
      <c r="F24" s="75" t="n">
        <f aca="false">'[1]9'!D$1304</f>
        <v>0</v>
      </c>
      <c r="G24" s="75" t="n">
        <f aca="false">'[1]9'!E$1304</f>
        <v>0</v>
      </c>
      <c r="H24" s="76" t="n">
        <f aca="false">'[1]9'!F$1304</f>
        <v>0</v>
      </c>
      <c r="I24" s="75" t="n">
        <f aca="false">'[1]9'!G$1304</f>
        <v>0</v>
      </c>
      <c r="J24" s="77" t="n">
        <f aca="false">'[1]9'!H$1304</f>
        <v>0</v>
      </c>
      <c r="K24" s="75" t="n">
        <f aca="false">'[1]9'!P$1304</f>
        <v>0</v>
      </c>
      <c r="L24" s="75" t="n">
        <f aca="false">'[1]9'!Y$1304</f>
        <v>0</v>
      </c>
      <c r="M24" s="75" t="n">
        <f aca="false">'[1]9'!AA$1304</f>
        <v>0</v>
      </c>
      <c r="N24" s="60"/>
      <c r="O24" s="93"/>
    </row>
    <row r="25" s="13" customFormat="true" ht="12.75" hidden="false" customHeight="false" outlineLevel="0" collapsed="false">
      <c r="A25" s="20"/>
      <c r="B25" s="130" t="s">
        <v>87</v>
      </c>
      <c r="C25" s="126"/>
      <c r="D25" s="126"/>
      <c r="E25" s="75" t="n">
        <f aca="false">'[1]9'!C$1305</f>
        <v>0</v>
      </c>
      <c r="F25" s="75" t="n">
        <f aca="false">'[1]9'!D$1305</f>
        <v>0</v>
      </c>
      <c r="G25" s="75" t="n">
        <f aca="false">'[1]9'!E$1305</f>
        <v>0</v>
      </c>
      <c r="H25" s="76" t="n">
        <f aca="false">'[1]9'!F$1305</f>
        <v>0</v>
      </c>
      <c r="I25" s="75" t="n">
        <f aca="false">'[1]9'!G$1305</f>
        <v>0</v>
      </c>
      <c r="J25" s="77" t="n">
        <f aca="false">'[1]9'!H$1305</f>
        <v>0</v>
      </c>
      <c r="K25" s="75" t="n">
        <f aca="false">'[1]9'!P$1305</f>
        <v>0</v>
      </c>
      <c r="L25" s="75" t="n">
        <f aca="false">'[1]9'!Y$1305</f>
        <v>0</v>
      </c>
      <c r="M25" s="75" t="n">
        <f aca="false">'[1]9'!AA$1305</f>
        <v>0</v>
      </c>
      <c r="N25" s="60"/>
      <c r="O25" s="93"/>
    </row>
    <row r="26" s="13" customFormat="true" ht="12.75" hidden="false" customHeight="false" outlineLevel="0" collapsed="false">
      <c r="A26" s="20"/>
      <c r="B26" s="130" t="s">
        <v>88</v>
      </c>
      <c r="C26" s="126"/>
      <c r="D26" s="126"/>
      <c r="E26" s="75" t="n">
        <f aca="false">'[1]9'!C$1306</f>
        <v>0</v>
      </c>
      <c r="F26" s="75" t="n">
        <f aca="false">'[1]9'!D$1306</f>
        <v>0</v>
      </c>
      <c r="G26" s="75" t="n">
        <f aca="false">'[1]9'!E$1306</f>
        <v>0</v>
      </c>
      <c r="H26" s="76" t="n">
        <f aca="false">'[1]9'!F$1306</f>
        <v>0</v>
      </c>
      <c r="I26" s="75" t="n">
        <f aca="false">'[1]9'!G$1306</f>
        <v>0</v>
      </c>
      <c r="J26" s="77" t="n">
        <f aca="false">'[1]9'!H$1306</f>
        <v>0</v>
      </c>
      <c r="K26" s="75" t="n">
        <f aca="false">'[1]9'!P$1306</f>
        <v>0</v>
      </c>
      <c r="L26" s="75" t="n">
        <f aca="false">'[1]9'!Y$1306</f>
        <v>0</v>
      </c>
      <c r="M26" s="75" t="n">
        <f aca="false">'[1]9'!AA$1306</f>
        <v>0</v>
      </c>
      <c r="N26" s="60"/>
      <c r="O26" s="93"/>
    </row>
    <row r="27" s="13" customFormat="true" ht="12.75" hidden="false" customHeight="false" outlineLevel="0" collapsed="false">
      <c r="A27" s="20"/>
      <c r="B27" s="130" t="s">
        <v>89</v>
      </c>
      <c r="C27" s="126"/>
      <c r="D27" s="126"/>
      <c r="E27" s="75" t="n">
        <f aca="false">'[1]9'!C$1307</f>
        <v>0</v>
      </c>
      <c r="F27" s="75" t="n">
        <f aca="false">'[1]9'!D$1307</f>
        <v>0</v>
      </c>
      <c r="G27" s="75" t="n">
        <f aca="false">'[1]9'!E$1307</f>
        <v>0</v>
      </c>
      <c r="H27" s="76" t="n">
        <f aca="false">'[1]9'!F$1307</f>
        <v>0</v>
      </c>
      <c r="I27" s="75" t="n">
        <f aca="false">'[1]9'!G$1307</f>
        <v>0</v>
      </c>
      <c r="J27" s="77" t="n">
        <f aca="false">'[1]9'!H$1307</f>
        <v>0</v>
      </c>
      <c r="K27" s="75" t="n">
        <f aca="false">'[1]9'!P$1307</f>
        <v>0</v>
      </c>
      <c r="L27" s="75" t="n">
        <f aca="false">'[1]9'!Y$1307</f>
        <v>0</v>
      </c>
      <c r="M27" s="75" t="n">
        <f aca="false">'[1]9'!AA$1307</f>
        <v>0</v>
      </c>
      <c r="N27" s="60"/>
      <c r="O27" s="93"/>
    </row>
    <row r="28" s="13" customFormat="true" ht="12.75" hidden="false" customHeight="false" outlineLevel="0" collapsed="false">
      <c r="A28" s="20"/>
      <c r="B28" s="130" t="s">
        <v>90</v>
      </c>
      <c r="C28" s="126"/>
      <c r="D28" s="126"/>
      <c r="E28" s="75" t="n">
        <f aca="false">'[1]9'!C$1308</f>
        <v>0</v>
      </c>
      <c r="F28" s="75" t="n">
        <f aca="false">'[1]9'!D$1308</f>
        <v>0</v>
      </c>
      <c r="G28" s="75" t="n">
        <f aca="false">'[1]9'!E$1308</f>
        <v>0</v>
      </c>
      <c r="H28" s="76" t="n">
        <f aca="false">'[1]9'!F$1308</f>
        <v>0</v>
      </c>
      <c r="I28" s="75" t="n">
        <f aca="false">'[1]9'!G$1308</f>
        <v>0</v>
      </c>
      <c r="J28" s="77" t="n">
        <f aca="false">'[1]9'!H$1308</f>
        <v>0</v>
      </c>
      <c r="K28" s="75" t="n">
        <f aca="false">'[1]9'!P$1308</f>
        <v>0</v>
      </c>
      <c r="L28" s="75" t="n">
        <f aca="false">'[1]9'!Y$1308</f>
        <v>0</v>
      </c>
      <c r="M28" s="75" t="n">
        <f aca="false">'[1]9'!AA$1308</f>
        <v>0</v>
      </c>
      <c r="N28" s="60"/>
      <c r="O28" s="93"/>
    </row>
    <row r="29" s="13" customFormat="true" ht="12.75" hidden="false" customHeight="false" outlineLevel="0" collapsed="false">
      <c r="A29" s="20"/>
      <c r="B29" s="130" t="s">
        <v>91</v>
      </c>
      <c r="C29" s="126"/>
      <c r="D29" s="126"/>
      <c r="E29" s="75" t="n">
        <f aca="false">'[1]9'!C$1309</f>
        <v>0</v>
      </c>
      <c r="F29" s="75" t="n">
        <f aca="false">'[1]9'!D$1309</f>
        <v>0</v>
      </c>
      <c r="G29" s="75" t="n">
        <f aca="false">'[1]9'!E$1309</f>
        <v>0</v>
      </c>
      <c r="H29" s="76" t="n">
        <f aca="false">'[1]9'!F$1309</f>
        <v>0</v>
      </c>
      <c r="I29" s="75" t="n">
        <f aca="false">'[1]9'!G$1309</f>
        <v>0</v>
      </c>
      <c r="J29" s="77" t="n">
        <f aca="false">'[1]9'!H$1309</f>
        <v>0</v>
      </c>
      <c r="K29" s="75" t="n">
        <f aca="false">'[1]9'!P$1309</f>
        <v>0</v>
      </c>
      <c r="L29" s="75" t="n">
        <f aca="false">'[1]9'!Y$1309</f>
        <v>0</v>
      </c>
      <c r="M29" s="75" t="n">
        <f aca="false">'[1]9'!AA$1309</f>
        <v>0</v>
      </c>
      <c r="N29" s="60"/>
      <c r="O29" s="93"/>
    </row>
    <row r="30" s="13" customFormat="true" ht="12.75" hidden="false" customHeight="false" outlineLevel="0" collapsed="false">
      <c r="A30" s="20"/>
      <c r="B30" s="130" t="s">
        <v>92</v>
      </c>
      <c r="C30" s="126"/>
      <c r="D30" s="126"/>
      <c r="E30" s="75" t="n">
        <f aca="false">'[1]9'!C$1310</f>
        <v>0</v>
      </c>
      <c r="F30" s="75" t="n">
        <f aca="false">'[1]9'!D$1310</f>
        <v>0</v>
      </c>
      <c r="G30" s="75" t="n">
        <f aca="false">'[1]9'!E$1310</f>
        <v>0</v>
      </c>
      <c r="H30" s="76" t="n">
        <f aca="false">'[1]9'!F$1310</f>
        <v>0</v>
      </c>
      <c r="I30" s="75" t="n">
        <f aca="false">'[1]9'!G$1310</f>
        <v>0</v>
      </c>
      <c r="J30" s="77" t="n">
        <f aca="false">'[1]9'!H$1310</f>
        <v>0</v>
      </c>
      <c r="K30" s="75" t="n">
        <f aca="false">'[1]9'!P$1310</f>
        <v>0</v>
      </c>
      <c r="L30" s="75" t="n">
        <f aca="false">'[1]9'!Y$1310</f>
        <v>0</v>
      </c>
      <c r="M30" s="75" t="n">
        <f aca="false">'[1]9'!AA$1310</f>
        <v>0</v>
      </c>
      <c r="N30" s="60"/>
      <c r="O30" s="93"/>
    </row>
    <row r="31" s="13" customFormat="true" ht="12.75" hidden="false" customHeight="false" outlineLevel="0" collapsed="false">
      <c r="A31" s="20"/>
      <c r="B31" s="130" t="s">
        <v>93</v>
      </c>
      <c r="C31" s="126"/>
      <c r="D31" s="126"/>
      <c r="E31" s="75" t="n">
        <f aca="false">'[1]9'!C$1311</f>
        <v>0</v>
      </c>
      <c r="F31" s="75" t="n">
        <f aca="false">'[1]9'!D$1311</f>
        <v>0</v>
      </c>
      <c r="G31" s="75" t="n">
        <f aca="false">'[1]9'!E$1311</f>
        <v>0</v>
      </c>
      <c r="H31" s="76" t="n">
        <f aca="false">'[1]9'!F$1311</f>
        <v>0</v>
      </c>
      <c r="I31" s="75" t="n">
        <f aca="false">'[1]9'!G$1311</f>
        <v>0</v>
      </c>
      <c r="J31" s="77" t="n">
        <f aca="false">'[1]9'!H$1311</f>
        <v>0</v>
      </c>
      <c r="K31" s="75" t="n">
        <f aca="false">'[1]9'!P$1311</f>
        <v>0</v>
      </c>
      <c r="L31" s="75" t="n">
        <f aca="false">'[1]9'!Y$1311</f>
        <v>0</v>
      </c>
      <c r="M31" s="75" t="n">
        <f aca="false">'[1]9'!AA$1311</f>
        <v>0</v>
      </c>
      <c r="N31" s="60"/>
      <c r="O31" s="93"/>
    </row>
    <row r="32" s="13" customFormat="true" ht="12.75" hidden="false" customHeight="false" outlineLevel="0" collapsed="false">
      <c r="A32" s="20"/>
      <c r="B32" s="130" t="s">
        <v>94</v>
      </c>
      <c r="C32" s="126"/>
      <c r="D32" s="126"/>
      <c r="E32" s="75" t="n">
        <f aca="false">'[1]9'!C$1312</f>
        <v>0</v>
      </c>
      <c r="F32" s="75" t="n">
        <f aca="false">'[1]9'!D$1312</f>
        <v>0</v>
      </c>
      <c r="G32" s="75" t="n">
        <f aca="false">'[1]9'!E$1312</f>
        <v>0</v>
      </c>
      <c r="H32" s="76" t="n">
        <f aca="false">'[1]9'!F$1312</f>
        <v>0</v>
      </c>
      <c r="I32" s="75" t="n">
        <f aca="false">'[1]9'!G$1312</f>
        <v>0</v>
      </c>
      <c r="J32" s="77" t="n">
        <f aca="false">'[1]9'!H$1312</f>
        <v>0</v>
      </c>
      <c r="K32" s="75" t="n">
        <f aca="false">'[1]9'!P$1312</f>
        <v>0</v>
      </c>
      <c r="L32" s="75" t="n">
        <f aca="false">'[1]9'!Y$1312</f>
        <v>0</v>
      </c>
      <c r="M32" s="75" t="n">
        <f aca="false">'[1]9'!AA$1312</f>
        <v>0</v>
      </c>
      <c r="N32" s="60"/>
      <c r="O32" s="93"/>
    </row>
    <row r="33" s="13" customFormat="true" ht="12.75" hidden="false" customHeight="false" outlineLevel="0" collapsed="false">
      <c r="A33" s="20"/>
      <c r="B33" s="130" t="s">
        <v>95</v>
      </c>
      <c r="C33" s="126"/>
      <c r="D33" s="126"/>
      <c r="E33" s="75" t="n">
        <f aca="false">'[1]9'!C$1313</f>
        <v>0</v>
      </c>
      <c r="F33" s="75" t="n">
        <f aca="false">'[1]9'!D$1313</f>
        <v>0</v>
      </c>
      <c r="G33" s="75" t="n">
        <f aca="false">'[1]9'!E$1313</f>
        <v>0</v>
      </c>
      <c r="H33" s="76" t="n">
        <f aca="false">'[1]9'!F$1313</f>
        <v>0</v>
      </c>
      <c r="I33" s="75" t="n">
        <f aca="false">'[1]9'!G$1313</f>
        <v>0</v>
      </c>
      <c r="J33" s="77" t="n">
        <f aca="false">'[1]9'!H$1313</f>
        <v>0</v>
      </c>
      <c r="K33" s="75" t="n">
        <f aca="false">'[1]9'!P$1313</f>
        <v>0</v>
      </c>
      <c r="L33" s="75" t="n">
        <f aca="false">'[1]9'!Y$1313</f>
        <v>0</v>
      </c>
      <c r="M33" s="75" t="n">
        <f aca="false">'[1]9'!AA$1313</f>
        <v>0</v>
      </c>
      <c r="N33" s="60"/>
      <c r="O33" s="93"/>
    </row>
    <row r="34" s="13" customFormat="true" ht="12.75" hidden="false" customHeight="false" outlineLevel="0" collapsed="false">
      <c r="A34" s="20"/>
      <c r="B34" s="130" t="s">
        <v>96</v>
      </c>
      <c r="C34" s="126"/>
      <c r="D34" s="126"/>
      <c r="E34" s="75" t="n">
        <f aca="false">'[1]9'!C$1314</f>
        <v>0</v>
      </c>
      <c r="F34" s="75" t="n">
        <f aca="false">'[1]9'!D$1314</f>
        <v>0</v>
      </c>
      <c r="G34" s="75" t="n">
        <f aca="false">'[1]9'!E$1314</f>
        <v>0</v>
      </c>
      <c r="H34" s="76" t="n">
        <f aca="false">'[1]9'!F$1314</f>
        <v>0</v>
      </c>
      <c r="I34" s="75" t="n">
        <f aca="false">'[1]9'!G$1314</f>
        <v>0</v>
      </c>
      <c r="J34" s="77" t="n">
        <f aca="false">'[1]9'!H$1314</f>
        <v>0</v>
      </c>
      <c r="K34" s="75" t="n">
        <f aca="false">'[1]9'!P$1314</f>
        <v>0</v>
      </c>
      <c r="L34" s="75" t="n">
        <f aca="false">'[1]9'!Y$1314</f>
        <v>0</v>
      </c>
      <c r="M34" s="75" t="n">
        <f aca="false">'[1]9'!AA$1314</f>
        <v>0</v>
      </c>
      <c r="N34" s="60"/>
      <c r="O34" s="93"/>
    </row>
    <row r="35" s="13" customFormat="true" ht="12.75" hidden="false" customHeight="false" outlineLevel="0" collapsed="false">
      <c r="A35" s="20"/>
      <c r="B35" s="130" t="s">
        <v>97</v>
      </c>
      <c r="C35" s="126"/>
      <c r="D35" s="126"/>
      <c r="E35" s="75" t="n">
        <f aca="false">'[1]9'!C$1315</f>
        <v>0</v>
      </c>
      <c r="F35" s="75" t="n">
        <f aca="false">'[1]9'!D$1315</f>
        <v>0</v>
      </c>
      <c r="G35" s="75" t="n">
        <f aca="false">'[1]9'!E$1315</f>
        <v>0</v>
      </c>
      <c r="H35" s="76" t="n">
        <f aca="false">'[1]9'!F$1315</f>
        <v>0</v>
      </c>
      <c r="I35" s="75" t="n">
        <f aca="false">'[1]9'!G$1315</f>
        <v>0</v>
      </c>
      <c r="J35" s="77" t="n">
        <f aca="false">'[1]9'!H$1315</f>
        <v>0</v>
      </c>
      <c r="K35" s="75" t="n">
        <f aca="false">'[1]9'!P$1315</f>
        <v>0</v>
      </c>
      <c r="L35" s="75" t="n">
        <f aca="false">'[1]9'!Y$1315</f>
        <v>0</v>
      </c>
      <c r="M35" s="75" t="n">
        <f aca="false">'[1]9'!AA$1315</f>
        <v>0</v>
      </c>
      <c r="N35" s="60"/>
      <c r="O35" s="93"/>
    </row>
    <row r="36" s="13" customFormat="true" ht="12.75" hidden="false" customHeight="false" outlineLevel="0" collapsed="false">
      <c r="A36" s="20"/>
      <c r="B36" s="130" t="s">
        <v>98</v>
      </c>
      <c r="C36" s="126"/>
      <c r="D36" s="126"/>
      <c r="E36" s="75" t="n">
        <f aca="false">'[1]9'!C$1316</f>
        <v>0</v>
      </c>
      <c r="F36" s="75" t="n">
        <f aca="false">'[1]9'!D$1316</f>
        <v>0</v>
      </c>
      <c r="G36" s="75" t="n">
        <f aca="false">'[1]9'!E$1316</f>
        <v>0</v>
      </c>
      <c r="H36" s="76" t="n">
        <f aca="false">'[1]9'!F$1316</f>
        <v>0</v>
      </c>
      <c r="I36" s="75" t="n">
        <f aca="false">'[1]9'!G$1316</f>
        <v>0</v>
      </c>
      <c r="J36" s="77" t="n">
        <f aca="false">'[1]9'!H$1316</f>
        <v>0</v>
      </c>
      <c r="K36" s="75" t="n">
        <f aca="false">'[1]9'!P$1316</f>
        <v>0</v>
      </c>
      <c r="L36" s="75" t="n">
        <f aca="false">'[1]9'!Y$1316</f>
        <v>0</v>
      </c>
      <c r="M36" s="75" t="n">
        <f aca="false">'[1]9'!AA$1316</f>
        <v>0</v>
      </c>
      <c r="N36" s="60"/>
      <c r="O36" s="93"/>
    </row>
    <row r="37" s="13" customFormat="true" ht="12.75" hidden="false" customHeight="false" outlineLevel="0" collapsed="false">
      <c r="A37" s="20"/>
      <c r="B37" s="130" t="s">
        <v>99</v>
      </c>
      <c r="C37" s="126"/>
      <c r="D37" s="126"/>
      <c r="E37" s="75" t="n">
        <f aca="false">'[1]9'!C$1317</f>
        <v>0</v>
      </c>
      <c r="F37" s="75" t="n">
        <f aca="false">'[1]9'!D$1317</f>
        <v>0</v>
      </c>
      <c r="G37" s="75" t="n">
        <f aca="false">'[1]9'!E$1317</f>
        <v>0</v>
      </c>
      <c r="H37" s="76" t="n">
        <f aca="false">'[1]9'!F$1317</f>
        <v>0</v>
      </c>
      <c r="I37" s="75" t="n">
        <f aca="false">'[1]9'!G$1317</f>
        <v>0</v>
      </c>
      <c r="J37" s="77" t="n">
        <f aca="false">'[1]9'!H$1317</f>
        <v>0</v>
      </c>
      <c r="K37" s="75" t="n">
        <f aca="false">'[1]9'!P$1317</f>
        <v>0</v>
      </c>
      <c r="L37" s="75" t="n">
        <f aca="false">'[1]9'!Y$1317</f>
        <v>0</v>
      </c>
      <c r="M37" s="75" t="n">
        <f aca="false">'[1]9'!AA$1317</f>
        <v>0</v>
      </c>
      <c r="N37" s="60"/>
      <c r="O37" s="93"/>
    </row>
    <row r="38" s="13" customFormat="true" ht="12.75" hidden="false" customHeight="false" outlineLevel="0" collapsed="false">
      <c r="A38" s="20"/>
      <c r="B38" s="130" t="s">
        <v>100</v>
      </c>
      <c r="C38" s="126"/>
      <c r="D38" s="126"/>
      <c r="E38" s="75" t="n">
        <f aca="false">'[1]9'!C$1318</f>
        <v>0</v>
      </c>
      <c r="F38" s="75" t="n">
        <f aca="false">'[1]9'!D$1318</f>
        <v>0</v>
      </c>
      <c r="G38" s="75" t="n">
        <f aca="false">'[1]9'!E$1318</f>
        <v>0</v>
      </c>
      <c r="H38" s="76" t="n">
        <f aca="false">'[1]9'!F$1318</f>
        <v>0</v>
      </c>
      <c r="I38" s="75" t="n">
        <f aca="false">'[1]9'!G$1318</f>
        <v>0</v>
      </c>
      <c r="J38" s="77" t="n">
        <f aca="false">'[1]9'!H$1318</f>
        <v>0</v>
      </c>
      <c r="K38" s="75" t="n">
        <f aca="false">'[1]9'!P$1318</f>
        <v>0</v>
      </c>
      <c r="L38" s="75" t="n">
        <f aca="false">'[1]9'!Y$1318</f>
        <v>0</v>
      </c>
      <c r="M38" s="75" t="n">
        <f aca="false">'[1]9'!AA$1318</f>
        <v>0</v>
      </c>
      <c r="N38" s="60"/>
      <c r="O38" s="93"/>
    </row>
    <row r="39" s="13" customFormat="true" ht="12.75" hidden="false" customHeight="false" outlineLevel="0" collapsed="false">
      <c r="A39" s="20"/>
      <c r="B39" s="130" t="s">
        <v>101</v>
      </c>
      <c r="C39" s="126"/>
      <c r="D39" s="126"/>
      <c r="E39" s="75" t="n">
        <f aca="false">'[1]9'!C$1319</f>
        <v>0</v>
      </c>
      <c r="F39" s="75" t="n">
        <f aca="false">'[1]9'!D$1319</f>
        <v>0</v>
      </c>
      <c r="G39" s="75" t="n">
        <f aca="false">'[1]9'!E$1319</f>
        <v>0</v>
      </c>
      <c r="H39" s="76" t="n">
        <f aca="false">'[1]9'!F$1319</f>
        <v>0</v>
      </c>
      <c r="I39" s="75" t="n">
        <f aca="false">'[1]9'!G$1319</f>
        <v>0</v>
      </c>
      <c r="J39" s="77" t="n">
        <f aca="false">'[1]9'!H$1319</f>
        <v>0</v>
      </c>
      <c r="K39" s="75" t="n">
        <f aca="false">'[1]9'!P$1319</f>
        <v>0</v>
      </c>
      <c r="L39" s="75" t="n">
        <f aca="false">'[1]9'!Y$1319</f>
        <v>0</v>
      </c>
      <c r="M39" s="75" t="n">
        <f aca="false">'[1]9'!AA$1319</f>
        <v>0</v>
      </c>
      <c r="N39" s="60"/>
      <c r="O39" s="93"/>
    </row>
    <row r="40" s="13" customFormat="true" ht="12.75" hidden="false" customHeight="false" outlineLevel="0" collapsed="false">
      <c r="A40" s="20"/>
      <c r="B40" s="130" t="s">
        <v>102</v>
      </c>
      <c r="C40" s="126"/>
      <c r="D40" s="126"/>
      <c r="E40" s="75" t="n">
        <f aca="false">'[1]9'!C$1320</f>
        <v>0</v>
      </c>
      <c r="F40" s="75" t="n">
        <f aca="false">'[1]9'!D$1320</f>
        <v>0</v>
      </c>
      <c r="G40" s="75" t="n">
        <f aca="false">'[1]9'!E$1320</f>
        <v>0</v>
      </c>
      <c r="H40" s="76" t="n">
        <f aca="false">'[1]9'!F$1320</f>
        <v>0</v>
      </c>
      <c r="I40" s="75" t="n">
        <f aca="false">'[1]9'!G$1320</f>
        <v>0</v>
      </c>
      <c r="J40" s="77" t="n">
        <f aca="false">'[1]9'!H$1320</f>
        <v>0</v>
      </c>
      <c r="K40" s="75" t="n">
        <f aca="false">'[1]9'!P$1320</f>
        <v>0</v>
      </c>
      <c r="L40" s="75" t="n">
        <f aca="false">'[1]9'!Y$1320</f>
        <v>0</v>
      </c>
      <c r="M40" s="75" t="n">
        <f aca="false">'[1]9'!AA$1320</f>
        <v>0</v>
      </c>
      <c r="N40" s="60"/>
      <c r="O40" s="93"/>
    </row>
    <row r="41" s="13" customFormat="true" ht="12.75" hidden="false" customHeight="false" outlineLevel="0" collapsed="false">
      <c r="A41" s="20"/>
      <c r="B41" s="130" t="s">
        <v>103</v>
      </c>
      <c r="C41" s="126"/>
      <c r="D41" s="126"/>
      <c r="E41" s="75" t="n">
        <f aca="false">'[1]9'!C$1321</f>
        <v>0</v>
      </c>
      <c r="F41" s="75" t="n">
        <f aca="false">'[1]9'!D$1321</f>
        <v>0</v>
      </c>
      <c r="G41" s="75" t="n">
        <f aca="false">'[1]9'!E$1321</f>
        <v>0</v>
      </c>
      <c r="H41" s="76" t="n">
        <f aca="false">'[1]9'!F$1321</f>
        <v>0</v>
      </c>
      <c r="I41" s="75" t="n">
        <f aca="false">'[1]9'!G$1321</f>
        <v>0</v>
      </c>
      <c r="J41" s="77" t="n">
        <f aca="false">'[1]9'!H$1321</f>
        <v>0</v>
      </c>
      <c r="K41" s="75" t="n">
        <f aca="false">'[1]9'!P$1321</f>
        <v>0</v>
      </c>
      <c r="L41" s="75" t="n">
        <f aca="false">'[1]9'!Y$1321</f>
        <v>0</v>
      </c>
      <c r="M41" s="75" t="n">
        <f aca="false">'[1]9'!AA$1321</f>
        <v>0</v>
      </c>
      <c r="N41" s="60"/>
      <c r="O41" s="93"/>
    </row>
    <row r="42" s="13" customFormat="true" ht="12.75" hidden="false" customHeight="false" outlineLevel="0" collapsed="false">
      <c r="A42" s="20"/>
      <c r="B42" s="130" t="s">
        <v>104</v>
      </c>
      <c r="C42" s="126"/>
      <c r="D42" s="126"/>
      <c r="E42" s="75" t="n">
        <f aca="false">'[1]9'!C$1322</f>
        <v>0</v>
      </c>
      <c r="F42" s="75" t="n">
        <f aca="false">'[1]9'!D$1322</f>
        <v>0</v>
      </c>
      <c r="G42" s="75" t="n">
        <f aca="false">'[1]9'!E$1322</f>
        <v>0</v>
      </c>
      <c r="H42" s="76" t="n">
        <f aca="false">'[1]9'!F$1322</f>
        <v>0</v>
      </c>
      <c r="I42" s="75" t="n">
        <f aca="false">'[1]9'!G$1322</f>
        <v>0</v>
      </c>
      <c r="J42" s="77" t="n">
        <f aca="false">'[1]9'!H$1322</f>
        <v>0</v>
      </c>
      <c r="K42" s="75" t="n">
        <f aca="false">'[1]9'!P$1322</f>
        <v>0</v>
      </c>
      <c r="L42" s="75" t="n">
        <f aca="false">'[1]9'!Y$1322</f>
        <v>0</v>
      </c>
      <c r="M42" s="75" t="n">
        <f aca="false">'[1]9'!AA$1322</f>
        <v>0</v>
      </c>
      <c r="N42" s="60"/>
      <c r="O42" s="93"/>
    </row>
    <row r="43" s="13" customFormat="true" ht="12.75" hidden="false" customHeight="false" outlineLevel="0" collapsed="false">
      <c r="A43" s="20"/>
      <c r="B43" s="130" t="s">
        <v>105</v>
      </c>
      <c r="C43" s="126"/>
      <c r="D43" s="126"/>
      <c r="E43" s="75" t="n">
        <f aca="false">'[1]9'!C$1323</f>
        <v>0</v>
      </c>
      <c r="F43" s="75" t="n">
        <f aca="false">'[1]9'!D$1323</f>
        <v>0</v>
      </c>
      <c r="G43" s="75" t="n">
        <f aca="false">'[1]9'!E$1323</f>
        <v>0</v>
      </c>
      <c r="H43" s="76" t="n">
        <f aca="false">'[1]9'!F$1323</f>
        <v>0</v>
      </c>
      <c r="I43" s="75" t="n">
        <f aca="false">'[1]9'!G$1323</f>
        <v>0</v>
      </c>
      <c r="J43" s="77" t="n">
        <f aca="false">'[1]9'!H$1323</f>
        <v>0</v>
      </c>
      <c r="K43" s="75" t="n">
        <f aca="false">'[1]9'!P$1323</f>
        <v>0</v>
      </c>
      <c r="L43" s="75" t="n">
        <f aca="false">'[1]9'!Y$1323</f>
        <v>0</v>
      </c>
      <c r="M43" s="75" t="n">
        <f aca="false">'[1]9'!AA$1323</f>
        <v>0</v>
      </c>
      <c r="N43" s="60"/>
      <c r="O43" s="93"/>
    </row>
    <row r="44" s="13" customFormat="true" ht="12.75" hidden="false" customHeight="false" outlineLevel="0" collapsed="false">
      <c r="A44" s="20"/>
      <c r="B44" s="130" t="s">
        <v>106</v>
      </c>
      <c r="C44" s="126"/>
      <c r="D44" s="126"/>
      <c r="E44" s="75" t="n">
        <f aca="false">'[1]9'!C$1324</f>
        <v>0</v>
      </c>
      <c r="F44" s="75" t="n">
        <f aca="false">'[1]9'!D$1324</f>
        <v>0</v>
      </c>
      <c r="G44" s="75" t="n">
        <f aca="false">'[1]9'!E$1324</f>
        <v>0</v>
      </c>
      <c r="H44" s="76" t="n">
        <f aca="false">'[1]9'!F$1324</f>
        <v>0</v>
      </c>
      <c r="I44" s="75" t="n">
        <f aca="false">'[1]9'!G$1324</f>
        <v>0</v>
      </c>
      <c r="J44" s="77" t="n">
        <f aca="false">'[1]9'!H$1324</f>
        <v>0</v>
      </c>
      <c r="K44" s="75" t="n">
        <f aca="false">'[1]9'!P$1324</f>
        <v>0</v>
      </c>
      <c r="L44" s="75" t="n">
        <f aca="false">'[1]9'!Y$1324</f>
        <v>0</v>
      </c>
      <c r="M44" s="75" t="n">
        <f aca="false">'[1]9'!AA$1324</f>
        <v>0</v>
      </c>
      <c r="N44" s="60"/>
      <c r="O44" s="93"/>
    </row>
    <row r="45" s="13" customFormat="true" ht="12.75" hidden="false" customHeight="false" outlineLevel="0" collapsed="false">
      <c r="A45" s="20"/>
      <c r="B45" s="130" t="s">
        <v>107</v>
      </c>
      <c r="C45" s="126"/>
      <c r="D45" s="126"/>
      <c r="E45" s="75" t="n">
        <f aca="false">'[1]9'!C$1325</f>
        <v>0</v>
      </c>
      <c r="F45" s="75" t="n">
        <f aca="false">'[1]9'!D$1325</f>
        <v>0</v>
      </c>
      <c r="G45" s="75" t="n">
        <f aca="false">'[1]9'!E$1325</f>
        <v>0</v>
      </c>
      <c r="H45" s="76" t="n">
        <f aca="false">'[1]9'!F$1325</f>
        <v>0</v>
      </c>
      <c r="I45" s="75" t="n">
        <f aca="false">'[1]9'!G$1325</f>
        <v>0</v>
      </c>
      <c r="J45" s="77" t="n">
        <f aca="false">'[1]9'!H$1325</f>
        <v>0</v>
      </c>
      <c r="K45" s="75" t="n">
        <f aca="false">'[1]9'!P$1325</f>
        <v>0</v>
      </c>
      <c r="L45" s="75" t="n">
        <f aca="false">'[1]9'!Y$1325</f>
        <v>0</v>
      </c>
      <c r="M45" s="75" t="n">
        <f aca="false">'[1]9'!AA$1325</f>
        <v>0</v>
      </c>
      <c r="N45" s="60"/>
      <c r="O45" s="93"/>
    </row>
    <row r="46" s="13" customFormat="true" ht="12.75" hidden="false" customHeight="false" outlineLevel="0" collapsed="false">
      <c r="A46" s="20"/>
      <c r="B46" s="130" t="s">
        <v>108</v>
      </c>
      <c r="C46" s="126"/>
      <c r="D46" s="128"/>
      <c r="E46" s="80" t="n">
        <f aca="false">'[1]9'!C$1326</f>
        <v>0</v>
      </c>
      <c r="F46" s="80" t="n">
        <f aca="false">'[1]9'!D$1326</f>
        <v>0</v>
      </c>
      <c r="G46" s="80" t="n">
        <f aca="false">'[1]9'!E$1326</f>
        <v>0</v>
      </c>
      <c r="H46" s="81" t="n">
        <f aca="false">'[1]9'!F$1326</f>
        <v>0</v>
      </c>
      <c r="I46" s="80" t="n">
        <f aca="false">'[1]9'!G$1326</f>
        <v>0</v>
      </c>
      <c r="J46" s="82" t="n">
        <f aca="false">'[1]9'!H$1326</f>
        <v>0</v>
      </c>
      <c r="K46" s="80" t="n">
        <f aca="false">'[1]9'!P$1326</f>
        <v>0</v>
      </c>
      <c r="L46" s="80" t="n">
        <f aca="false">'[1]9'!Y$1326</f>
        <v>0</v>
      </c>
      <c r="M46" s="80" t="n">
        <f aca="false">'[1]9'!AA$1326</f>
        <v>0</v>
      </c>
      <c r="N46" s="103"/>
      <c r="O46" s="93"/>
    </row>
    <row r="47" s="13" customFormat="true" ht="12.75" hidden="false" customHeight="false" outlineLevel="0" collapsed="false">
      <c r="A47" s="37"/>
      <c r="B47" s="55" t="s">
        <v>33</v>
      </c>
      <c r="C47" s="126"/>
      <c r="D47" s="129"/>
      <c r="E47" s="85" t="n">
        <f aca="false">SUM(E48:E49)</f>
        <v>0</v>
      </c>
      <c r="F47" s="85" t="n">
        <f aca="false">SUM(F48:F49)</f>
        <v>0</v>
      </c>
      <c r="G47" s="85" t="n">
        <f aca="false">SUM(G48:G49)</f>
        <v>0</v>
      </c>
      <c r="H47" s="86" t="n">
        <f aca="false">SUM(H48:H49)</f>
        <v>0</v>
      </c>
      <c r="I47" s="85" t="n">
        <f aca="false">SUM(I48:I49)</f>
        <v>0</v>
      </c>
      <c r="J47" s="87" t="n">
        <f aca="false">SUM(J48:J49)</f>
        <v>0</v>
      </c>
      <c r="K47" s="85" t="n">
        <f aca="false">SUM(K48:K49)</f>
        <v>0</v>
      </c>
      <c r="L47" s="85" t="n">
        <f aca="false">SUM(L48:L49)</f>
        <v>0</v>
      </c>
      <c r="M47" s="85" t="n">
        <f aca="false">SUM(M48:M49)</f>
        <v>0</v>
      </c>
      <c r="N47" s="58"/>
      <c r="O47" s="93"/>
    </row>
    <row r="48" s="13" customFormat="true" ht="12.75" hidden="false" customHeight="false" outlineLevel="0" collapsed="false">
      <c r="A48" s="37"/>
      <c r="B48" s="125" t="s">
        <v>64</v>
      </c>
      <c r="C48" s="126"/>
      <c r="D48" s="122"/>
      <c r="E48" s="70" t="n">
        <f aca="false">'[1]9'!C$1328</f>
        <v>0</v>
      </c>
      <c r="F48" s="70" t="n">
        <f aca="false">'[1]9'!D$1328</f>
        <v>0</v>
      </c>
      <c r="G48" s="70" t="n">
        <f aca="false">'[1]9'!E$1328</f>
        <v>0</v>
      </c>
      <c r="H48" s="71" t="n">
        <f aca="false">'[1]9'!F$1328</f>
        <v>0</v>
      </c>
      <c r="I48" s="70" t="n">
        <f aca="false">'[1]9'!G$1328</f>
        <v>0</v>
      </c>
      <c r="J48" s="72" t="n">
        <f aca="false">'[1]9'!H$1328</f>
        <v>0</v>
      </c>
      <c r="K48" s="70" t="n">
        <f aca="false">'[1]9'!P$1328</f>
        <v>0</v>
      </c>
      <c r="L48" s="70" t="n">
        <f aca="false">'[1]9'!Y$1328</f>
        <v>0</v>
      </c>
      <c r="M48" s="70" t="n">
        <f aca="false">'[1]9'!AA$1328</f>
        <v>0</v>
      </c>
      <c r="N48" s="127"/>
      <c r="O48" s="93"/>
    </row>
    <row r="49" s="13" customFormat="true" ht="12.75" hidden="false" customHeight="false" outlineLevel="0" collapsed="false">
      <c r="A49" s="37"/>
      <c r="B49" s="125" t="s">
        <v>66</v>
      </c>
      <c r="C49" s="126"/>
      <c r="D49" s="128"/>
      <c r="E49" s="80" t="n">
        <f aca="false">'[1]9'!C$1329</f>
        <v>0</v>
      </c>
      <c r="F49" s="80" t="n">
        <f aca="false">'[1]9'!D$1329</f>
        <v>0</v>
      </c>
      <c r="G49" s="80" t="n">
        <f aca="false">'[1]9'!E$1329</f>
        <v>0</v>
      </c>
      <c r="H49" s="81" t="n">
        <f aca="false">'[1]9'!F$1329</f>
        <v>0</v>
      </c>
      <c r="I49" s="80" t="n">
        <f aca="false">'[1]9'!G$1329</f>
        <v>0</v>
      </c>
      <c r="J49" s="82" t="n">
        <f aca="false">'[1]9'!H$1329</f>
        <v>0</v>
      </c>
      <c r="K49" s="80" t="n">
        <f aca="false">'[1]9'!P$1329</f>
        <v>0</v>
      </c>
      <c r="L49" s="80" t="n">
        <f aca="false">'[1]9'!Y$1329</f>
        <v>0</v>
      </c>
      <c r="M49" s="80" t="n">
        <f aca="false">'[1]9'!AA$1329</f>
        <v>0</v>
      </c>
      <c r="N49" s="103"/>
      <c r="O49" s="93"/>
    </row>
    <row r="50" s="13" customFormat="true" ht="5.1" hidden="false" customHeight="true" outlineLevel="0" collapsed="false">
      <c r="A50" s="37"/>
      <c r="B50" s="55"/>
      <c r="C50" s="128"/>
      <c r="D50" s="131"/>
      <c r="E50" s="101"/>
      <c r="F50" s="101"/>
      <c r="G50" s="101"/>
      <c r="H50" s="102"/>
      <c r="I50" s="101"/>
      <c r="J50" s="103"/>
      <c r="K50" s="101"/>
      <c r="L50" s="101"/>
      <c r="M50" s="101"/>
      <c r="N50" s="101"/>
      <c r="O50" s="100"/>
    </row>
    <row r="51" s="36" customFormat="true" ht="12.75" hidden="false" customHeight="false" outlineLevel="0" collapsed="false">
      <c r="A51" s="56"/>
      <c r="B51" s="57" t="s">
        <v>109</v>
      </c>
      <c r="C51" s="57"/>
      <c r="D51" s="132"/>
      <c r="E51" s="64" t="n">
        <f aca="false">E52+E59+E62+E63+E64+E72+E73</f>
        <v>0</v>
      </c>
      <c r="F51" s="64" t="n">
        <f aca="false">F52+F59+F62+F63+F64+F72+F73</f>
        <v>0</v>
      </c>
      <c r="G51" s="64" t="n">
        <f aca="false">G52+G59+G62+G63+G64+G72+G73</f>
        <v>0</v>
      </c>
      <c r="H51" s="65" t="n">
        <f aca="false">H52+H59+H62+H63+H64+H72+H73</f>
        <v>0</v>
      </c>
      <c r="I51" s="64" t="n">
        <f aca="false">I52+I59+I62+I63+I64+I72+I73</f>
        <v>0</v>
      </c>
      <c r="J51" s="66" t="n">
        <f aca="false">J52+J59+J62+J63+J64+J72+J73</f>
        <v>0</v>
      </c>
      <c r="K51" s="64" t="n">
        <f aca="false">K52+K59+K62+K63+K64+K72+K73</f>
        <v>0</v>
      </c>
      <c r="L51" s="64" t="n">
        <f aca="false">L52+L59+L62+L63+L64+L72+L73</f>
        <v>0</v>
      </c>
      <c r="M51" s="64" t="n">
        <f aca="false">M52+M59+M62+M63+M64+M72+M73</f>
        <v>0</v>
      </c>
      <c r="N51" s="121"/>
      <c r="O51" s="121"/>
      <c r="P51" s="121"/>
      <c r="Q51" s="121"/>
      <c r="R51" s="121"/>
    </row>
    <row r="52" s="13" customFormat="true" ht="12.75" hidden="false" customHeight="false" outlineLevel="0" collapsed="false">
      <c r="A52" s="37"/>
      <c r="B52" s="55" t="s">
        <v>35</v>
      </c>
      <c r="C52" s="122"/>
      <c r="D52" s="123"/>
      <c r="E52" s="70" t="n">
        <f aca="false">E53+E56</f>
        <v>0</v>
      </c>
      <c r="F52" s="70" t="n">
        <f aca="false">F53+F56</f>
        <v>0</v>
      </c>
      <c r="G52" s="70" t="n">
        <f aca="false">G53+G56</f>
        <v>0</v>
      </c>
      <c r="H52" s="71" t="n">
        <f aca="false">H53+H56</f>
        <v>0</v>
      </c>
      <c r="I52" s="70" t="n">
        <f aca="false">I53+I56</f>
        <v>0</v>
      </c>
      <c r="J52" s="72" t="n">
        <f aca="false">J53+J56</f>
        <v>0</v>
      </c>
      <c r="K52" s="70" t="n">
        <f aca="false">K53+K56</f>
        <v>0</v>
      </c>
      <c r="L52" s="70" t="n">
        <f aca="false">L53+L56</f>
        <v>0</v>
      </c>
      <c r="M52" s="70" t="n">
        <f aca="false">M53+M56</f>
        <v>0</v>
      </c>
      <c r="N52" s="124"/>
      <c r="O52" s="92"/>
    </row>
    <row r="53" s="13" customFormat="true" ht="12.75" hidden="false" customHeight="false" outlineLevel="0" collapsed="false">
      <c r="A53" s="37"/>
      <c r="B53" s="125" t="s">
        <v>110</v>
      </c>
      <c r="C53" s="126"/>
      <c r="D53" s="131"/>
      <c r="E53" s="80" t="n">
        <f aca="false">SUM(E54:E55)</f>
        <v>0</v>
      </c>
      <c r="F53" s="80" t="n">
        <f aca="false">SUM(F54:F55)</f>
        <v>0</v>
      </c>
      <c r="G53" s="80" t="n">
        <f aca="false">SUM(G54:G55)</f>
        <v>0</v>
      </c>
      <c r="H53" s="81" t="n">
        <f aca="false">SUM(H54:H55)</f>
        <v>0</v>
      </c>
      <c r="I53" s="80" t="n">
        <f aca="false">SUM(I54:I55)</f>
        <v>0</v>
      </c>
      <c r="J53" s="82" t="n">
        <f aca="false">SUM(J54:J55)</f>
        <v>0</v>
      </c>
      <c r="K53" s="80" t="n">
        <f aca="false">SUM(K54:K55)</f>
        <v>0</v>
      </c>
      <c r="L53" s="80" t="n">
        <f aca="false">SUM(L54:L55)</f>
        <v>0</v>
      </c>
      <c r="M53" s="80" t="n">
        <f aca="false">SUM(M54:M55)</f>
        <v>0</v>
      </c>
      <c r="N53" s="101"/>
      <c r="O53" s="93"/>
    </row>
    <row r="54" s="13" customFormat="true" ht="12.75" hidden="false" customHeight="false" outlineLevel="0" collapsed="false">
      <c r="A54" s="37"/>
      <c r="B54" s="133" t="s">
        <v>111</v>
      </c>
      <c r="C54" s="126"/>
      <c r="D54" s="122"/>
      <c r="E54" s="70" t="n">
        <f aca="false">'[1]9'!C$1333</f>
        <v>0</v>
      </c>
      <c r="F54" s="70" t="n">
        <f aca="false">'[1]9'!D$1333</f>
        <v>0</v>
      </c>
      <c r="G54" s="70" t="n">
        <f aca="false">'[1]9'!E$1333</f>
        <v>0</v>
      </c>
      <c r="H54" s="71" t="n">
        <f aca="false">'[1]9'!F$1333</f>
        <v>0</v>
      </c>
      <c r="I54" s="70" t="n">
        <f aca="false">'[1]9'!G$1333</f>
        <v>0</v>
      </c>
      <c r="J54" s="72" t="n">
        <f aca="false">'[1]9'!H$1333</f>
        <v>0</v>
      </c>
      <c r="K54" s="70" t="n">
        <f aca="false">'[1]9'!P$1333</f>
        <v>0</v>
      </c>
      <c r="L54" s="70" t="n">
        <f aca="false">'[1]9'!Y$1333</f>
        <v>0</v>
      </c>
      <c r="M54" s="70" t="n">
        <f aca="false">'[1]9'!AA$1333</f>
        <v>0</v>
      </c>
      <c r="N54" s="127"/>
      <c r="O54" s="93"/>
    </row>
    <row r="55" s="13" customFormat="true" ht="12.75" hidden="false" customHeight="false" outlineLevel="0" collapsed="false">
      <c r="A55" s="37"/>
      <c r="B55" s="133" t="s">
        <v>112</v>
      </c>
      <c r="C55" s="126"/>
      <c r="D55" s="128"/>
      <c r="E55" s="80" t="n">
        <f aca="false">'[1]9'!C$1334</f>
        <v>0</v>
      </c>
      <c r="F55" s="80" t="n">
        <f aca="false">'[1]9'!D$1334</f>
        <v>0</v>
      </c>
      <c r="G55" s="80" t="n">
        <f aca="false">'[1]9'!E$1334</f>
        <v>0</v>
      </c>
      <c r="H55" s="81" t="n">
        <f aca="false">'[1]9'!F$1334</f>
        <v>0</v>
      </c>
      <c r="I55" s="80" t="n">
        <f aca="false">'[1]9'!G$1334</f>
        <v>0</v>
      </c>
      <c r="J55" s="82" t="n">
        <f aca="false">'[1]9'!H$1334</f>
        <v>0</v>
      </c>
      <c r="K55" s="80" t="n">
        <f aca="false">'[1]9'!P$1334</f>
        <v>0</v>
      </c>
      <c r="L55" s="80" t="n">
        <f aca="false">'[1]9'!Y$1334</f>
        <v>0</v>
      </c>
      <c r="M55" s="80" t="n">
        <f aca="false">'[1]9'!AA$1334</f>
        <v>0</v>
      </c>
      <c r="N55" s="103"/>
      <c r="O55" s="93"/>
    </row>
    <row r="56" s="13" customFormat="true" ht="12.75" hidden="false" customHeight="false" outlineLevel="0" collapsed="false">
      <c r="A56" s="37"/>
      <c r="B56" s="125" t="s">
        <v>113</v>
      </c>
      <c r="C56" s="126"/>
      <c r="D56" s="123"/>
      <c r="E56" s="80" t="n">
        <f aca="false">SUM(E57:E58)</f>
        <v>0</v>
      </c>
      <c r="F56" s="80" t="n">
        <f aca="false">SUM(F57:F58)</f>
        <v>0</v>
      </c>
      <c r="G56" s="80" t="n">
        <f aca="false">SUM(G57:G58)</f>
        <v>0</v>
      </c>
      <c r="H56" s="81" t="n">
        <f aca="false">SUM(H57:H58)</f>
        <v>0</v>
      </c>
      <c r="I56" s="80" t="n">
        <f aca="false">SUM(I57:I58)</f>
        <v>0</v>
      </c>
      <c r="J56" s="82" t="n">
        <f aca="false">SUM(J57:J58)</f>
        <v>0</v>
      </c>
      <c r="K56" s="80" t="n">
        <f aca="false">SUM(K57:K58)</f>
        <v>0</v>
      </c>
      <c r="L56" s="80" t="n">
        <f aca="false">SUM(L57:L58)</f>
        <v>0</v>
      </c>
      <c r="M56" s="80" t="n">
        <f aca="false">SUM(M57:M58)</f>
        <v>0</v>
      </c>
      <c r="N56" s="124"/>
      <c r="O56" s="93"/>
    </row>
    <row r="57" s="13" customFormat="true" ht="12.75" hidden="false" customHeight="false" outlineLevel="0" collapsed="false">
      <c r="A57" s="37"/>
      <c r="B57" s="133" t="s">
        <v>113</v>
      </c>
      <c r="C57" s="126"/>
      <c r="D57" s="122"/>
      <c r="E57" s="70" t="n">
        <f aca="false">'[1]9'!C$1336</f>
        <v>0</v>
      </c>
      <c r="F57" s="70" t="n">
        <f aca="false">'[1]9'!D$1336</f>
        <v>0</v>
      </c>
      <c r="G57" s="70" t="n">
        <f aca="false">'[1]9'!E$1336</f>
        <v>0</v>
      </c>
      <c r="H57" s="71" t="n">
        <f aca="false">'[1]9'!F$1336</f>
        <v>0</v>
      </c>
      <c r="I57" s="70" t="n">
        <f aca="false">'[1]9'!G$1336</f>
        <v>0</v>
      </c>
      <c r="J57" s="72" t="n">
        <f aca="false">'[1]9'!H$1336</f>
        <v>0</v>
      </c>
      <c r="K57" s="70" t="n">
        <f aca="false">'[1]9'!P$1336</f>
        <v>0</v>
      </c>
      <c r="L57" s="70" t="n">
        <f aca="false">'[1]9'!Y$1336</f>
        <v>0</v>
      </c>
      <c r="M57" s="70" t="n">
        <f aca="false">'[1]9'!AA$1336</f>
        <v>0</v>
      </c>
      <c r="N57" s="127"/>
      <c r="O57" s="93"/>
    </row>
    <row r="58" s="13" customFormat="true" ht="12.75" hidden="false" customHeight="false" outlineLevel="0" collapsed="false">
      <c r="A58" s="37"/>
      <c r="B58" s="133" t="s">
        <v>114</v>
      </c>
      <c r="C58" s="126"/>
      <c r="D58" s="128"/>
      <c r="E58" s="80" t="n">
        <f aca="false">'[1]9'!C$1337</f>
        <v>0</v>
      </c>
      <c r="F58" s="80" t="n">
        <f aca="false">'[1]9'!D$1337</f>
        <v>0</v>
      </c>
      <c r="G58" s="80" t="n">
        <f aca="false">'[1]9'!E$1337</f>
        <v>0</v>
      </c>
      <c r="H58" s="81" t="n">
        <f aca="false">'[1]9'!F$1337</f>
        <v>0</v>
      </c>
      <c r="I58" s="80" t="n">
        <f aca="false">'[1]9'!G$1337</f>
        <v>0</v>
      </c>
      <c r="J58" s="82" t="n">
        <f aca="false">'[1]9'!H$1337</f>
        <v>0</v>
      </c>
      <c r="K58" s="80" t="n">
        <f aca="false">'[1]9'!P$1337</f>
        <v>0</v>
      </c>
      <c r="L58" s="80" t="n">
        <f aca="false">'[1]9'!Y$1337</f>
        <v>0</v>
      </c>
      <c r="M58" s="80" t="n">
        <f aca="false">'[1]9'!AA$1337</f>
        <v>0</v>
      </c>
      <c r="N58" s="103"/>
      <c r="O58" s="93"/>
    </row>
    <row r="59" s="13" customFormat="true" ht="12.75" hidden="false" customHeight="false" outlineLevel="0" collapsed="false">
      <c r="A59" s="37"/>
      <c r="B59" s="55" t="s">
        <v>36</v>
      </c>
      <c r="C59" s="126"/>
      <c r="D59" s="129"/>
      <c r="E59" s="85" t="n">
        <f aca="false">SUM(E60:E61)</f>
        <v>0</v>
      </c>
      <c r="F59" s="85" t="n">
        <f aca="false">SUM(F60:F61)</f>
        <v>0</v>
      </c>
      <c r="G59" s="85" t="n">
        <f aca="false">SUM(G60:G61)</f>
        <v>0</v>
      </c>
      <c r="H59" s="86" t="n">
        <f aca="false">SUM(H60:H61)</f>
        <v>0</v>
      </c>
      <c r="I59" s="85" t="n">
        <f aca="false">SUM(I60:I61)</f>
        <v>0</v>
      </c>
      <c r="J59" s="87" t="n">
        <f aca="false">SUM(J60:J61)</f>
        <v>0</v>
      </c>
      <c r="K59" s="85" t="n">
        <f aca="false">SUM(K60:K61)</f>
        <v>0</v>
      </c>
      <c r="L59" s="85" t="n">
        <f aca="false">SUM(L60:L61)</f>
        <v>0</v>
      </c>
      <c r="M59" s="85" t="n">
        <f aca="false">SUM(M60:M61)</f>
        <v>0</v>
      </c>
      <c r="N59" s="58"/>
      <c r="O59" s="93"/>
    </row>
    <row r="60" s="13" customFormat="true" ht="12.75" hidden="false" customHeight="false" outlineLevel="0" collapsed="false">
      <c r="A60" s="37"/>
      <c r="B60" s="125" t="s">
        <v>115</v>
      </c>
      <c r="C60" s="126"/>
      <c r="D60" s="122"/>
      <c r="E60" s="70" t="n">
        <f aca="false">'[1]9'!C$1339</f>
        <v>0</v>
      </c>
      <c r="F60" s="70" t="n">
        <f aca="false">'[1]9'!D$1339</f>
        <v>0</v>
      </c>
      <c r="G60" s="70" t="n">
        <f aca="false">'[1]9'!E$1339</f>
        <v>0</v>
      </c>
      <c r="H60" s="71" t="n">
        <f aca="false">'[1]9'!F$1339</f>
        <v>0</v>
      </c>
      <c r="I60" s="70" t="n">
        <f aca="false">'[1]9'!G$1339</f>
        <v>0</v>
      </c>
      <c r="J60" s="72" t="n">
        <f aca="false">'[1]9'!H$1339</f>
        <v>0</v>
      </c>
      <c r="K60" s="70" t="n">
        <f aca="false">'[1]9'!P$1339</f>
        <v>0</v>
      </c>
      <c r="L60" s="70" t="n">
        <f aca="false">'[1]9'!Y$1339</f>
        <v>0</v>
      </c>
      <c r="M60" s="70" t="n">
        <f aca="false">'[1]9'!AA$1339</f>
        <v>0</v>
      </c>
      <c r="N60" s="127"/>
      <c r="O60" s="93"/>
    </row>
    <row r="61" s="13" customFormat="true" ht="12.75" hidden="false" customHeight="false" outlineLevel="0" collapsed="false">
      <c r="A61" s="37"/>
      <c r="B61" s="125" t="s">
        <v>116</v>
      </c>
      <c r="C61" s="126"/>
      <c r="D61" s="128"/>
      <c r="E61" s="80" t="n">
        <f aca="false">'[1]9'!C$1340</f>
        <v>0</v>
      </c>
      <c r="F61" s="80" t="n">
        <f aca="false">'[1]9'!D$1340</f>
        <v>0</v>
      </c>
      <c r="G61" s="80" t="n">
        <f aca="false">'[1]9'!E$1340</f>
        <v>0</v>
      </c>
      <c r="H61" s="81" t="n">
        <f aca="false">'[1]9'!F$1340</f>
        <v>0</v>
      </c>
      <c r="I61" s="80" t="n">
        <f aca="false">'[1]9'!G$1340</f>
        <v>0</v>
      </c>
      <c r="J61" s="82" t="n">
        <f aca="false">'[1]9'!H$1340</f>
        <v>0</v>
      </c>
      <c r="K61" s="80" t="n">
        <f aca="false">'[1]9'!P$1340</f>
        <v>0</v>
      </c>
      <c r="L61" s="80" t="n">
        <f aca="false">'[1]9'!Y$1340</f>
        <v>0</v>
      </c>
      <c r="M61" s="80" t="n">
        <f aca="false">'[1]9'!AA$1340</f>
        <v>0</v>
      </c>
      <c r="N61" s="103"/>
      <c r="O61" s="93"/>
    </row>
    <row r="62" s="13" customFormat="true" ht="12.75" hidden="false" customHeight="false" outlineLevel="0" collapsed="false">
      <c r="A62" s="37"/>
      <c r="B62" s="55" t="s">
        <v>37</v>
      </c>
      <c r="C62" s="126"/>
      <c r="D62" s="129"/>
      <c r="E62" s="75" t="n">
        <f aca="false">'[1]9'!C$1341</f>
        <v>0</v>
      </c>
      <c r="F62" s="75" t="n">
        <f aca="false">'[1]9'!D$1341</f>
        <v>0</v>
      </c>
      <c r="G62" s="75" t="n">
        <f aca="false">'[1]9'!E$1341</f>
        <v>0</v>
      </c>
      <c r="H62" s="76" t="n">
        <f aca="false">'[1]9'!F$1341</f>
        <v>0</v>
      </c>
      <c r="I62" s="75" t="n">
        <f aca="false">'[1]9'!G$1341</f>
        <v>0</v>
      </c>
      <c r="J62" s="77" t="n">
        <f aca="false">'[1]9'!H$1341</f>
        <v>0</v>
      </c>
      <c r="K62" s="75" t="n">
        <f aca="false">'[1]9'!P$1341</f>
        <v>0</v>
      </c>
      <c r="L62" s="75" t="n">
        <f aca="false">'[1]9'!Y$1341</f>
        <v>0</v>
      </c>
      <c r="M62" s="75" t="n">
        <f aca="false">'[1]9'!AA$1341</f>
        <v>0</v>
      </c>
      <c r="N62" s="58"/>
      <c r="O62" s="93"/>
    </row>
    <row r="63" s="36" customFormat="true" ht="12.75" hidden="false" customHeight="false" outlineLevel="0" collapsed="false">
      <c r="A63" s="56"/>
      <c r="B63" s="55" t="s">
        <v>38</v>
      </c>
      <c r="C63" s="134"/>
      <c r="D63" s="132"/>
      <c r="E63" s="75" t="n">
        <f aca="false">'[1]9'!C$1342</f>
        <v>0</v>
      </c>
      <c r="F63" s="75" t="n">
        <f aca="false">'[1]9'!D$1342</f>
        <v>0</v>
      </c>
      <c r="G63" s="75" t="n">
        <f aca="false">'[1]9'!E$1342</f>
        <v>0</v>
      </c>
      <c r="H63" s="76" t="n">
        <f aca="false">'[1]9'!F$1342</f>
        <v>0</v>
      </c>
      <c r="I63" s="75" t="n">
        <f aca="false">'[1]9'!G$1342</f>
        <v>0</v>
      </c>
      <c r="J63" s="77" t="n">
        <f aca="false">'[1]9'!H$1342</f>
        <v>0</v>
      </c>
      <c r="K63" s="75" t="n">
        <f aca="false">'[1]9'!P$1342</f>
        <v>0</v>
      </c>
      <c r="L63" s="75" t="n">
        <f aca="false">'[1]9'!Y$1342</f>
        <v>0</v>
      </c>
      <c r="M63" s="75" t="n">
        <f aca="false">'[1]9'!AA$1342</f>
        <v>0</v>
      </c>
      <c r="N63" s="9"/>
      <c r="O63" s="110"/>
    </row>
    <row r="64" s="13" customFormat="true" ht="12.75" hidden="false" customHeight="false" outlineLevel="0" collapsed="false">
      <c r="A64" s="20"/>
      <c r="B64" s="55" t="s">
        <v>39</v>
      </c>
      <c r="C64" s="126"/>
      <c r="D64" s="129"/>
      <c r="E64" s="80" t="n">
        <f aca="false">E65+E68</f>
        <v>0</v>
      </c>
      <c r="F64" s="80" t="n">
        <f aca="false">F65+F68</f>
        <v>0</v>
      </c>
      <c r="G64" s="80" t="n">
        <f aca="false">G65+G68</f>
        <v>0</v>
      </c>
      <c r="H64" s="81" t="n">
        <f aca="false">H65+H68</f>
        <v>0</v>
      </c>
      <c r="I64" s="80" t="n">
        <f aca="false">I65+I68</f>
        <v>0</v>
      </c>
      <c r="J64" s="82" t="n">
        <f aca="false">J65+J68</f>
        <v>0</v>
      </c>
      <c r="K64" s="80" t="n">
        <f aca="false">K65+K68</f>
        <v>0</v>
      </c>
      <c r="L64" s="80" t="n">
        <f aca="false">L65+L68</f>
        <v>0</v>
      </c>
      <c r="M64" s="80" t="n">
        <f aca="false">M65+M68</f>
        <v>0</v>
      </c>
      <c r="N64" s="58"/>
      <c r="O64" s="93"/>
    </row>
    <row r="65" s="13" customFormat="true" ht="12.75" hidden="false" customHeight="false" outlineLevel="0" collapsed="false">
      <c r="A65" s="20"/>
      <c r="B65" s="125" t="s">
        <v>117</v>
      </c>
      <c r="C65" s="126"/>
      <c r="D65" s="122"/>
      <c r="E65" s="85" t="n">
        <f aca="false">SUM(E66:E67)</f>
        <v>0</v>
      </c>
      <c r="F65" s="85" t="n">
        <f aca="false">SUM(F66:F67)</f>
        <v>0</v>
      </c>
      <c r="G65" s="85" t="n">
        <f aca="false">SUM(G66:G67)</f>
        <v>0</v>
      </c>
      <c r="H65" s="86" t="n">
        <f aca="false">SUM(H66:H67)</f>
        <v>0</v>
      </c>
      <c r="I65" s="85" t="n">
        <f aca="false">SUM(I66:I67)</f>
        <v>0</v>
      </c>
      <c r="J65" s="87" t="n">
        <f aca="false">SUM(J66:J67)</f>
        <v>0</v>
      </c>
      <c r="K65" s="85" t="n">
        <f aca="false">SUM(K66:K67)</f>
        <v>0</v>
      </c>
      <c r="L65" s="85" t="n">
        <f aca="false">SUM(L66:L67)</f>
        <v>0</v>
      </c>
      <c r="M65" s="85" t="n">
        <f aca="false">SUM(M66:M67)</f>
        <v>0</v>
      </c>
      <c r="N65" s="127"/>
      <c r="O65" s="93"/>
    </row>
    <row r="66" s="13" customFormat="true" ht="12.75" hidden="false" customHeight="false" outlineLevel="0" collapsed="false">
      <c r="A66" s="20"/>
      <c r="B66" s="133" t="s">
        <v>118</v>
      </c>
      <c r="C66" s="126"/>
      <c r="D66" s="126"/>
      <c r="E66" s="71" t="n">
        <f aca="false">'[1]9'!C$1345</f>
        <v>0</v>
      </c>
      <c r="F66" s="70" t="n">
        <f aca="false">'[1]9'!D$1345</f>
        <v>0</v>
      </c>
      <c r="G66" s="70" t="n">
        <f aca="false">'[1]9'!E$1345</f>
        <v>0</v>
      </c>
      <c r="H66" s="71" t="n">
        <f aca="false">'[1]9'!F$1345</f>
        <v>0</v>
      </c>
      <c r="I66" s="70" t="n">
        <f aca="false">'[1]9'!G$1345</f>
        <v>0</v>
      </c>
      <c r="J66" s="72" t="n">
        <f aca="false">'[1]9'!H$1345</f>
        <v>0</v>
      </c>
      <c r="K66" s="70" t="n">
        <f aca="false">'[1]9'!P$1345</f>
        <v>0</v>
      </c>
      <c r="L66" s="70" t="n">
        <f aca="false">'[1]9'!Y$1345</f>
        <v>0</v>
      </c>
      <c r="M66" s="72" t="n">
        <f aca="false">'[1]9'!AA$1345</f>
        <v>0</v>
      </c>
      <c r="N66" s="60"/>
      <c r="O66" s="93"/>
    </row>
    <row r="67" s="13" customFormat="true" ht="12.75" hidden="false" customHeight="false" outlineLevel="0" collapsed="false">
      <c r="A67" s="20"/>
      <c r="B67" s="133" t="s">
        <v>119</v>
      </c>
      <c r="C67" s="126"/>
      <c r="D67" s="126"/>
      <c r="E67" s="81" t="n">
        <f aca="false">'[1]9'!C$1346</f>
        <v>0</v>
      </c>
      <c r="F67" s="80" t="n">
        <f aca="false">'[1]9'!D$1346</f>
        <v>0</v>
      </c>
      <c r="G67" s="80" t="n">
        <f aca="false">'[1]9'!E$1346</f>
        <v>0</v>
      </c>
      <c r="H67" s="81" t="n">
        <f aca="false">'[1]9'!F$1346</f>
        <v>0</v>
      </c>
      <c r="I67" s="80" t="n">
        <f aca="false">'[1]9'!G$1346</f>
        <v>0</v>
      </c>
      <c r="J67" s="82" t="n">
        <f aca="false">'[1]9'!H$1346</f>
        <v>0</v>
      </c>
      <c r="K67" s="80" t="n">
        <f aca="false">'[1]9'!P$1346</f>
        <v>0</v>
      </c>
      <c r="L67" s="80" t="n">
        <f aca="false">'[1]9'!Y$1346</f>
        <v>0</v>
      </c>
      <c r="M67" s="82" t="n">
        <f aca="false">'[1]9'!AA$1346</f>
        <v>0</v>
      </c>
      <c r="N67" s="60"/>
      <c r="O67" s="93"/>
    </row>
    <row r="68" s="13" customFormat="true" ht="12.75" hidden="false" customHeight="false" outlineLevel="0" collapsed="false">
      <c r="A68" s="20"/>
      <c r="B68" s="125" t="s">
        <v>120</v>
      </c>
      <c r="C68" s="126"/>
      <c r="D68" s="126"/>
      <c r="E68" s="75" t="n">
        <f aca="false">SUM(E69:E70)</f>
        <v>0</v>
      </c>
      <c r="F68" s="75" t="n">
        <f aca="false">SUM(F69:F70)</f>
        <v>0</v>
      </c>
      <c r="G68" s="75" t="n">
        <f aca="false">SUM(G69:G70)</f>
        <v>0</v>
      </c>
      <c r="H68" s="76" t="n">
        <f aca="false">SUM(H69:H70)</f>
        <v>0</v>
      </c>
      <c r="I68" s="75" t="n">
        <f aca="false">SUM(I69:I70)</f>
        <v>0</v>
      </c>
      <c r="J68" s="77" t="n">
        <f aca="false">SUM(J69:J70)</f>
        <v>0</v>
      </c>
      <c r="K68" s="75" t="n">
        <f aca="false">SUM(K69:K70)</f>
        <v>0</v>
      </c>
      <c r="L68" s="75" t="n">
        <f aca="false">SUM(L69:L70)</f>
        <v>0</v>
      </c>
      <c r="M68" s="75" t="n">
        <f aca="false">SUM(M69:M70)</f>
        <v>0</v>
      </c>
      <c r="N68" s="60"/>
      <c r="O68" s="93"/>
    </row>
    <row r="69" s="13" customFormat="true" ht="12.75" hidden="false" customHeight="false" outlineLevel="0" collapsed="false">
      <c r="A69" s="20"/>
      <c r="B69" s="133" t="s">
        <v>118</v>
      </c>
      <c r="C69" s="126"/>
      <c r="D69" s="126"/>
      <c r="E69" s="71" t="n">
        <f aca="false">'[1]9'!C$1348</f>
        <v>0</v>
      </c>
      <c r="F69" s="70" t="n">
        <f aca="false">'[1]9'!D$1348</f>
        <v>0</v>
      </c>
      <c r="G69" s="70" t="n">
        <f aca="false">'[1]9'!E$1348</f>
        <v>0</v>
      </c>
      <c r="H69" s="71" t="n">
        <f aca="false">'[1]9'!F$1348</f>
        <v>0</v>
      </c>
      <c r="I69" s="70" t="n">
        <f aca="false">'[1]9'!G$1348</f>
        <v>0</v>
      </c>
      <c r="J69" s="72" t="n">
        <f aca="false">'[1]9'!H$1348</f>
        <v>0</v>
      </c>
      <c r="K69" s="70" t="n">
        <f aca="false">'[1]9'!P$1348</f>
        <v>0</v>
      </c>
      <c r="L69" s="70" t="n">
        <f aca="false">'[1]9'!Y$1348</f>
        <v>0</v>
      </c>
      <c r="M69" s="72" t="n">
        <f aca="false">'[1]9'!AA$1348</f>
        <v>0</v>
      </c>
      <c r="N69" s="60"/>
      <c r="O69" s="93"/>
    </row>
    <row r="70" s="13" customFormat="true" ht="12.75" hidden="false" customHeight="false" outlineLevel="0" collapsed="false">
      <c r="A70" s="20"/>
      <c r="B70" s="133" t="s">
        <v>119</v>
      </c>
      <c r="C70" s="126"/>
      <c r="D70" s="126"/>
      <c r="E70" s="81" t="n">
        <f aca="false">'[1]9'!C$1349</f>
        <v>0</v>
      </c>
      <c r="F70" s="80" t="n">
        <f aca="false">'[1]9'!D$1349</f>
        <v>0</v>
      </c>
      <c r="G70" s="80" t="n">
        <f aca="false">'[1]9'!E$1349</f>
        <v>0</v>
      </c>
      <c r="H70" s="81" t="n">
        <f aca="false">'[1]9'!F$1349</f>
        <v>0</v>
      </c>
      <c r="I70" s="80" t="n">
        <f aca="false">'[1]9'!G$1349</f>
        <v>0</v>
      </c>
      <c r="J70" s="82" t="n">
        <f aca="false">'[1]9'!H$1349</f>
        <v>0</v>
      </c>
      <c r="K70" s="80" t="n">
        <f aca="false">'[1]9'!P$1349</f>
        <v>0</v>
      </c>
      <c r="L70" s="80" t="n">
        <f aca="false">'[1]9'!Y$1349</f>
        <v>0</v>
      </c>
      <c r="M70" s="82" t="n">
        <f aca="false">'[1]9'!AA$1349</f>
        <v>0</v>
      </c>
      <c r="N70" s="60"/>
      <c r="O70" s="93"/>
    </row>
    <row r="71" s="13" customFormat="true" ht="5.1" hidden="false" customHeight="true" outlineLevel="0" collapsed="false">
      <c r="A71" s="20"/>
      <c r="B71" s="133"/>
      <c r="C71" s="126"/>
      <c r="D71" s="128"/>
      <c r="E71" s="101"/>
      <c r="F71" s="101"/>
      <c r="G71" s="101"/>
      <c r="H71" s="102"/>
      <c r="I71" s="101"/>
      <c r="J71" s="103"/>
      <c r="K71" s="101"/>
      <c r="L71" s="101"/>
      <c r="M71" s="101"/>
      <c r="N71" s="103"/>
      <c r="O71" s="93"/>
    </row>
    <row r="72" s="13" customFormat="true" ht="12.75" hidden="false" customHeight="false" outlineLevel="0" collapsed="false">
      <c r="A72" s="37"/>
      <c r="B72" s="55" t="s">
        <v>40</v>
      </c>
      <c r="C72" s="126"/>
      <c r="D72" s="129"/>
      <c r="E72" s="75" t="n">
        <f aca="false">'[1]9'!C$1350</f>
        <v>0</v>
      </c>
      <c r="F72" s="75" t="n">
        <f aca="false">'[1]9'!D$1350</f>
        <v>0</v>
      </c>
      <c r="G72" s="75" t="n">
        <f aca="false">'[1]9'!E$1350</f>
        <v>0</v>
      </c>
      <c r="H72" s="76" t="n">
        <f aca="false">'[1]9'!F$1350</f>
        <v>0</v>
      </c>
      <c r="I72" s="75" t="n">
        <f aca="false">'[1]9'!G$1350</f>
        <v>0</v>
      </c>
      <c r="J72" s="77" t="n">
        <f aca="false">'[1]9'!H$1350</f>
        <v>0</v>
      </c>
      <c r="K72" s="75" t="n">
        <f aca="false">'[1]9'!P$1350</f>
        <v>0</v>
      </c>
      <c r="L72" s="75" t="n">
        <f aca="false">'[1]9'!Y$1350</f>
        <v>0</v>
      </c>
      <c r="M72" s="75" t="n">
        <f aca="false">'[1]9'!AA$1350</f>
        <v>0</v>
      </c>
      <c r="N72" s="58"/>
      <c r="O72" s="93"/>
    </row>
    <row r="73" s="13" customFormat="true" ht="12.75" hidden="false" customHeight="false" outlineLevel="0" collapsed="false">
      <c r="A73" s="37"/>
      <c r="B73" s="55" t="s">
        <v>41</v>
      </c>
      <c r="C73" s="126"/>
      <c r="D73" s="129"/>
      <c r="E73" s="75" t="n">
        <f aca="false">SUM(E74:E75)</f>
        <v>0</v>
      </c>
      <c r="F73" s="75" t="n">
        <f aca="false">SUM(F74:F75)</f>
        <v>0</v>
      </c>
      <c r="G73" s="75" t="n">
        <f aca="false">SUM(G74:G75)</f>
        <v>0</v>
      </c>
      <c r="H73" s="76" t="n">
        <f aca="false">SUM(H74:H75)</f>
        <v>0</v>
      </c>
      <c r="I73" s="75" t="n">
        <f aca="false">SUM(I74:I75)</f>
        <v>0</v>
      </c>
      <c r="J73" s="77" t="n">
        <f aca="false">SUM(J74:J75)</f>
        <v>0</v>
      </c>
      <c r="K73" s="75" t="n">
        <f aca="false">SUM(K74:K75)</f>
        <v>0</v>
      </c>
      <c r="L73" s="75" t="n">
        <f aca="false">SUM(L74:L75)</f>
        <v>0</v>
      </c>
      <c r="M73" s="75" t="n">
        <f aca="false">SUM(M74:M75)</f>
        <v>0</v>
      </c>
      <c r="N73" s="58"/>
      <c r="O73" s="93"/>
    </row>
    <row r="74" s="13" customFormat="true" ht="12.75" hidden="false" customHeight="false" outlineLevel="0" collapsed="false">
      <c r="A74" s="37"/>
      <c r="B74" s="125" t="s">
        <v>121</v>
      </c>
      <c r="C74" s="126"/>
      <c r="D74" s="122"/>
      <c r="E74" s="70" t="n">
        <f aca="false">'[1]9'!C$1352</f>
        <v>0</v>
      </c>
      <c r="F74" s="70" t="n">
        <f aca="false">'[1]9'!D$1352</f>
        <v>0</v>
      </c>
      <c r="G74" s="70" t="n">
        <f aca="false">'[1]9'!E$1352</f>
        <v>0</v>
      </c>
      <c r="H74" s="71" t="n">
        <f aca="false">'[1]9'!F$1352</f>
        <v>0</v>
      </c>
      <c r="I74" s="70" t="n">
        <f aca="false">'[1]9'!G$1352</f>
        <v>0</v>
      </c>
      <c r="J74" s="72" t="n">
        <f aca="false">'[1]9'!H$1352</f>
        <v>0</v>
      </c>
      <c r="K74" s="70" t="n">
        <f aca="false">'[1]9'!P$1352</f>
        <v>0</v>
      </c>
      <c r="L74" s="70" t="n">
        <f aca="false">'[1]9'!Y$1352</f>
        <v>0</v>
      </c>
      <c r="M74" s="70" t="n">
        <f aca="false">'[1]9'!AA$1352</f>
        <v>0</v>
      </c>
      <c r="N74" s="127"/>
      <c r="O74" s="93"/>
    </row>
    <row r="75" s="13" customFormat="true" ht="12.75" hidden="false" customHeight="false" outlineLevel="0" collapsed="false">
      <c r="A75" s="37"/>
      <c r="B75" s="125" t="s">
        <v>122</v>
      </c>
      <c r="C75" s="126"/>
      <c r="D75" s="128"/>
      <c r="E75" s="80" t="n">
        <f aca="false">'[1]9'!C$1353</f>
        <v>0</v>
      </c>
      <c r="F75" s="80" t="n">
        <f aca="false">'[1]9'!D$1353</f>
        <v>0</v>
      </c>
      <c r="G75" s="80" t="n">
        <f aca="false">'[1]9'!E$1353</f>
        <v>0</v>
      </c>
      <c r="H75" s="81" t="n">
        <f aca="false">'[1]9'!F$1353</f>
        <v>0</v>
      </c>
      <c r="I75" s="80" t="n">
        <f aca="false">'[1]9'!G$1353</f>
        <v>0</v>
      </c>
      <c r="J75" s="82" t="n">
        <f aca="false">'[1]9'!H$1353</f>
        <v>0</v>
      </c>
      <c r="K75" s="80" t="n">
        <f aca="false">'[1]9'!P$1353</f>
        <v>0</v>
      </c>
      <c r="L75" s="80" t="n">
        <f aca="false">'[1]9'!Y$1353</f>
        <v>0</v>
      </c>
      <c r="M75" s="80" t="n">
        <f aca="false">'[1]9'!AA$1353</f>
        <v>0</v>
      </c>
      <c r="N75" s="103"/>
      <c r="O75" s="93"/>
    </row>
    <row r="76" s="13" customFormat="true" ht="5.25" hidden="false" customHeight="true" outlineLevel="0" collapsed="false">
      <c r="A76" s="37"/>
      <c r="B76" s="55"/>
      <c r="C76" s="128"/>
      <c r="D76" s="131"/>
      <c r="E76" s="101"/>
      <c r="F76" s="101"/>
      <c r="G76" s="101"/>
      <c r="H76" s="102"/>
      <c r="I76" s="101"/>
      <c r="J76" s="103"/>
      <c r="K76" s="101"/>
      <c r="L76" s="101"/>
      <c r="M76" s="101"/>
      <c r="N76" s="101"/>
      <c r="O76" s="100"/>
    </row>
    <row r="77" s="36" customFormat="true" ht="12.75" hidden="false" customHeight="false" outlineLevel="0" collapsed="false">
      <c r="A77" s="56"/>
      <c r="B77" s="57" t="s">
        <v>42</v>
      </c>
      <c r="C77" s="57"/>
      <c r="D77" s="132"/>
      <c r="E77" s="64" t="n">
        <f aca="false">E78+E81+E84+E85+E86+E87+E88</f>
        <v>0</v>
      </c>
      <c r="F77" s="64" t="n">
        <f aca="false">F78+F81+F84+F85+F86+F87+F88</f>
        <v>0</v>
      </c>
      <c r="G77" s="64" t="n">
        <f aca="false">G78+G81+G84+G85+G86+G87+G88</f>
        <v>0</v>
      </c>
      <c r="H77" s="65" t="n">
        <f aca="false">H78+H81+H84+H85+H86+H87+H88</f>
        <v>0</v>
      </c>
      <c r="I77" s="64" t="n">
        <f aca="false">I78+I81+I84+I85+I86+I87+I88</f>
        <v>0</v>
      </c>
      <c r="J77" s="66" t="n">
        <f aca="false">J78+J81+J84+J85+J86+J87+J88</f>
        <v>0</v>
      </c>
      <c r="K77" s="64" t="n">
        <f aca="false">K78+K81+K84+K85+K86+K87+K88</f>
        <v>0</v>
      </c>
      <c r="L77" s="64" t="n">
        <f aca="false">L78+L81+L84+L85+L86+L87+L88</f>
        <v>0</v>
      </c>
      <c r="M77" s="64" t="n">
        <f aca="false">M78+M81+M84+M85+M86+M87+M88</f>
        <v>0</v>
      </c>
      <c r="N77" s="121"/>
    </row>
    <row r="78" s="13" customFormat="true" ht="12.75" hidden="false" customHeight="false" outlineLevel="0" collapsed="false">
      <c r="A78" s="37"/>
      <c r="B78" s="55" t="s">
        <v>43</v>
      </c>
      <c r="C78" s="122"/>
      <c r="D78" s="123"/>
      <c r="E78" s="85" t="n">
        <f aca="false">SUM(E79:E80)</f>
        <v>0</v>
      </c>
      <c r="F78" s="85" t="n">
        <f aca="false">SUM(F79:F80)</f>
        <v>0</v>
      </c>
      <c r="G78" s="85" t="n">
        <f aca="false">SUM(G79:G80)</f>
        <v>0</v>
      </c>
      <c r="H78" s="86" t="n">
        <f aca="false">SUM(H79:H80)</f>
        <v>0</v>
      </c>
      <c r="I78" s="85" t="n">
        <f aca="false">SUM(I79:I80)</f>
        <v>0</v>
      </c>
      <c r="J78" s="87" t="n">
        <f aca="false">SUM(J79:J80)</f>
        <v>0</v>
      </c>
      <c r="K78" s="85" t="n">
        <f aca="false">SUM(K79:K80)</f>
        <v>0</v>
      </c>
      <c r="L78" s="85" t="n">
        <f aca="false">SUM(L79:L80)</f>
        <v>0</v>
      </c>
      <c r="M78" s="85" t="n">
        <f aca="false">SUM(M79:M80)</f>
        <v>0</v>
      </c>
      <c r="N78" s="124"/>
      <c r="O78" s="92"/>
    </row>
    <row r="79" s="13" customFormat="true" ht="12.75" hidden="false" customHeight="false" outlineLevel="0" collapsed="false">
      <c r="A79" s="37"/>
      <c r="B79" s="125" t="s">
        <v>123</v>
      </c>
      <c r="C79" s="126"/>
      <c r="D79" s="122"/>
      <c r="E79" s="70" t="n">
        <f aca="false">'[1]9'!C$1356</f>
        <v>0</v>
      </c>
      <c r="F79" s="70" t="n">
        <f aca="false">'[1]9'!D$1356</f>
        <v>0</v>
      </c>
      <c r="G79" s="70" t="n">
        <f aca="false">'[1]9'!E$1356</f>
        <v>0</v>
      </c>
      <c r="H79" s="71" t="n">
        <f aca="false">'[1]9'!F$1356</f>
        <v>0</v>
      </c>
      <c r="I79" s="70" t="n">
        <f aca="false">'[1]9'!G$1356</f>
        <v>0</v>
      </c>
      <c r="J79" s="72" t="n">
        <f aca="false">'[1]9'!H$1356</f>
        <v>0</v>
      </c>
      <c r="K79" s="70" t="n">
        <f aca="false">'[1]9'!P$1356</f>
        <v>0</v>
      </c>
      <c r="L79" s="70" t="n">
        <f aca="false">'[1]9'!Y$1356</f>
        <v>0</v>
      </c>
      <c r="M79" s="70" t="n">
        <f aca="false">'[1]9'!AA$1356</f>
        <v>0</v>
      </c>
      <c r="N79" s="127"/>
      <c r="O79" s="93"/>
    </row>
    <row r="80" s="13" customFormat="true" ht="12.75" hidden="false" customHeight="false" outlineLevel="0" collapsed="false">
      <c r="A80" s="37"/>
      <c r="B80" s="125" t="s">
        <v>124</v>
      </c>
      <c r="C80" s="126"/>
      <c r="D80" s="128"/>
      <c r="E80" s="80" t="n">
        <f aca="false">'[1]9'!C$1357</f>
        <v>0</v>
      </c>
      <c r="F80" s="80" t="n">
        <f aca="false">'[1]9'!D$1357</f>
        <v>0</v>
      </c>
      <c r="G80" s="80" t="n">
        <f aca="false">'[1]9'!E$1357</f>
        <v>0</v>
      </c>
      <c r="H80" s="81" t="n">
        <f aca="false">'[1]9'!F$1357</f>
        <v>0</v>
      </c>
      <c r="I80" s="80" t="n">
        <f aca="false">'[1]9'!G$1357</f>
        <v>0</v>
      </c>
      <c r="J80" s="82" t="n">
        <f aca="false">'[1]9'!H$1357</f>
        <v>0</v>
      </c>
      <c r="K80" s="80" t="n">
        <f aca="false">'[1]9'!P$1357</f>
        <v>0</v>
      </c>
      <c r="L80" s="80" t="n">
        <f aca="false">'[1]9'!Y$1357</f>
        <v>0</v>
      </c>
      <c r="M80" s="80" t="n">
        <f aca="false">'[1]9'!AA$1357</f>
        <v>0</v>
      </c>
      <c r="N80" s="103"/>
      <c r="O80" s="93"/>
    </row>
    <row r="81" s="13" customFormat="true" ht="12.75" hidden="false" customHeight="false" outlineLevel="0" collapsed="false">
      <c r="A81" s="37"/>
      <c r="B81" s="55" t="s">
        <v>44</v>
      </c>
      <c r="C81" s="126"/>
      <c r="D81" s="129"/>
      <c r="E81" s="75" t="n">
        <f aca="false">SUM(E82:E83)</f>
        <v>0</v>
      </c>
      <c r="F81" s="75" t="n">
        <f aca="false">SUM(F82:F83)</f>
        <v>0</v>
      </c>
      <c r="G81" s="75" t="n">
        <f aca="false">SUM(G82:G83)</f>
        <v>0</v>
      </c>
      <c r="H81" s="76" t="n">
        <f aca="false">SUM(H82:H83)</f>
        <v>0</v>
      </c>
      <c r="I81" s="75" t="n">
        <f aca="false">SUM(I82:I83)</f>
        <v>0</v>
      </c>
      <c r="J81" s="77" t="n">
        <f aca="false">SUM(J82:J83)</f>
        <v>0</v>
      </c>
      <c r="K81" s="75" t="n">
        <f aca="false">SUM(K82:K83)</f>
        <v>0</v>
      </c>
      <c r="L81" s="75" t="n">
        <f aca="false">SUM(L82:L83)</f>
        <v>0</v>
      </c>
      <c r="M81" s="75" t="n">
        <f aca="false">SUM(M82:M83)</f>
        <v>0</v>
      </c>
      <c r="N81" s="58"/>
      <c r="O81" s="93"/>
    </row>
    <row r="82" s="13" customFormat="true" ht="12.75" hidden="false" customHeight="false" outlineLevel="0" collapsed="false">
      <c r="A82" s="37"/>
      <c r="B82" s="125" t="s">
        <v>125</v>
      </c>
      <c r="C82" s="126"/>
      <c r="D82" s="122"/>
      <c r="E82" s="70" t="n">
        <f aca="false">'[1]9'!C$1359</f>
        <v>0</v>
      </c>
      <c r="F82" s="70" t="n">
        <f aca="false">'[1]9'!D$1359</f>
        <v>0</v>
      </c>
      <c r="G82" s="70" t="n">
        <f aca="false">'[1]9'!E$1359</f>
        <v>0</v>
      </c>
      <c r="H82" s="71" t="n">
        <f aca="false">'[1]9'!F$1359</f>
        <v>0</v>
      </c>
      <c r="I82" s="70" t="n">
        <f aca="false">'[1]9'!G$1359</f>
        <v>0</v>
      </c>
      <c r="J82" s="72" t="n">
        <f aca="false">'[1]9'!H$1359</f>
        <v>0</v>
      </c>
      <c r="K82" s="70" t="n">
        <f aca="false">'[1]9'!P$1359</f>
        <v>0</v>
      </c>
      <c r="L82" s="70" t="n">
        <f aca="false">'[1]9'!Y$1359</f>
        <v>0</v>
      </c>
      <c r="M82" s="70" t="n">
        <f aca="false">'[1]9'!AA$1359</f>
        <v>0</v>
      </c>
      <c r="N82" s="127"/>
      <c r="O82" s="93"/>
    </row>
    <row r="83" s="13" customFormat="true" ht="12.75" hidden="false" customHeight="false" outlineLevel="0" collapsed="false">
      <c r="A83" s="37"/>
      <c r="B83" s="125" t="s">
        <v>126</v>
      </c>
      <c r="C83" s="126"/>
      <c r="D83" s="128"/>
      <c r="E83" s="80" t="n">
        <f aca="false">'[1]9'!C$1360</f>
        <v>0</v>
      </c>
      <c r="F83" s="80" t="n">
        <f aca="false">'[1]9'!D$1360</f>
        <v>0</v>
      </c>
      <c r="G83" s="80" t="n">
        <f aca="false">'[1]9'!E$1360</f>
        <v>0</v>
      </c>
      <c r="H83" s="81" t="n">
        <f aca="false">'[1]9'!F$1360</f>
        <v>0</v>
      </c>
      <c r="I83" s="80" t="n">
        <f aca="false">'[1]9'!G$1360</f>
        <v>0</v>
      </c>
      <c r="J83" s="82" t="n">
        <f aca="false">'[1]9'!H$1360</f>
        <v>0</v>
      </c>
      <c r="K83" s="80" t="n">
        <f aca="false">'[1]9'!P$1360</f>
        <v>0</v>
      </c>
      <c r="L83" s="80" t="n">
        <f aca="false">'[1]9'!Y$1360</f>
        <v>0</v>
      </c>
      <c r="M83" s="80" t="n">
        <f aca="false">'[1]9'!AA$1360</f>
        <v>0</v>
      </c>
      <c r="N83" s="103"/>
      <c r="O83" s="93"/>
    </row>
    <row r="84" s="13" customFormat="true" ht="12.75" hidden="false" customHeight="false" outlineLevel="0" collapsed="false">
      <c r="A84" s="37"/>
      <c r="B84" s="55" t="s">
        <v>45</v>
      </c>
      <c r="C84" s="126"/>
      <c r="D84" s="129"/>
      <c r="E84" s="75" t="n">
        <f aca="false">'[1]9'!C$1361</f>
        <v>0</v>
      </c>
      <c r="F84" s="75" t="n">
        <f aca="false">'[1]9'!D$1361</f>
        <v>0</v>
      </c>
      <c r="G84" s="75" t="n">
        <f aca="false">'[1]9'!E$1361</f>
        <v>0</v>
      </c>
      <c r="H84" s="76" t="n">
        <f aca="false">'[1]9'!F$1361</f>
        <v>0</v>
      </c>
      <c r="I84" s="75" t="n">
        <f aca="false">'[1]9'!G$1361</f>
        <v>0</v>
      </c>
      <c r="J84" s="77" t="n">
        <f aca="false">'[1]9'!H$1361</f>
        <v>0</v>
      </c>
      <c r="K84" s="75" t="n">
        <f aca="false">'[1]9'!P$1361</f>
        <v>0</v>
      </c>
      <c r="L84" s="75" t="n">
        <f aca="false">'[1]9'!Y$1361</f>
        <v>0</v>
      </c>
      <c r="M84" s="75" t="n">
        <f aca="false">'[1]9'!AA$1361</f>
        <v>0</v>
      </c>
      <c r="N84" s="58"/>
      <c r="O84" s="93"/>
    </row>
    <row r="85" s="13" customFormat="true" ht="12.75" hidden="false" customHeight="false" outlineLevel="0" collapsed="false">
      <c r="A85" s="37"/>
      <c r="B85" s="55" t="s">
        <v>46</v>
      </c>
      <c r="C85" s="126"/>
      <c r="D85" s="129"/>
      <c r="E85" s="75" t="n">
        <f aca="false">'[1]9'!C$1362</f>
        <v>0</v>
      </c>
      <c r="F85" s="75" t="n">
        <f aca="false">'[1]9'!D$1362</f>
        <v>0</v>
      </c>
      <c r="G85" s="75" t="n">
        <f aca="false">'[1]9'!E$1362</f>
        <v>0</v>
      </c>
      <c r="H85" s="76" t="n">
        <f aca="false">'[1]9'!F$1362</f>
        <v>0</v>
      </c>
      <c r="I85" s="75" t="n">
        <f aca="false">'[1]9'!G$1362</f>
        <v>0</v>
      </c>
      <c r="J85" s="77" t="n">
        <f aca="false">'[1]9'!H$1362</f>
        <v>0</v>
      </c>
      <c r="K85" s="75" t="n">
        <f aca="false">'[1]9'!P$1362</f>
        <v>0</v>
      </c>
      <c r="L85" s="75" t="n">
        <f aca="false">'[1]9'!Y$1362</f>
        <v>0</v>
      </c>
      <c r="M85" s="75" t="n">
        <f aca="false">'[1]9'!AA$1362</f>
        <v>0</v>
      </c>
      <c r="N85" s="58"/>
      <c r="O85" s="93"/>
    </row>
    <row r="86" s="13" customFormat="true" ht="12.75" hidden="false" customHeight="false" outlineLevel="0" collapsed="false">
      <c r="A86" s="37"/>
      <c r="B86" s="55" t="s">
        <v>47</v>
      </c>
      <c r="C86" s="126"/>
      <c r="D86" s="129"/>
      <c r="E86" s="75" t="n">
        <f aca="false">'[1]9'!C$1363</f>
        <v>0</v>
      </c>
      <c r="F86" s="75" t="n">
        <f aca="false">'[1]9'!D$1363</f>
        <v>0</v>
      </c>
      <c r="G86" s="75" t="n">
        <f aca="false">'[1]9'!E$1363</f>
        <v>0</v>
      </c>
      <c r="H86" s="76" t="n">
        <f aca="false">'[1]9'!F$1363</f>
        <v>0</v>
      </c>
      <c r="I86" s="75" t="n">
        <f aca="false">'[1]9'!G$1363</f>
        <v>0</v>
      </c>
      <c r="J86" s="77" t="n">
        <f aca="false">'[1]9'!H$1363</f>
        <v>0</v>
      </c>
      <c r="K86" s="75" t="n">
        <f aca="false">'[1]9'!P$1363</f>
        <v>0</v>
      </c>
      <c r="L86" s="75" t="n">
        <f aca="false">'[1]9'!Y$1363</f>
        <v>0</v>
      </c>
      <c r="M86" s="75" t="n">
        <f aca="false">'[1]9'!AA$1363</f>
        <v>0</v>
      </c>
      <c r="N86" s="58"/>
      <c r="O86" s="93"/>
    </row>
    <row r="87" s="13" customFormat="true" ht="12.75" hidden="false" customHeight="false" outlineLevel="0" collapsed="false">
      <c r="A87" s="37"/>
      <c r="B87" s="55" t="s">
        <v>48</v>
      </c>
      <c r="C87" s="126"/>
      <c r="D87" s="129"/>
      <c r="E87" s="75" t="n">
        <f aca="false">'[1]9'!C$1364</f>
        <v>0</v>
      </c>
      <c r="F87" s="75" t="n">
        <f aca="false">'[1]9'!D$1364</f>
        <v>0</v>
      </c>
      <c r="G87" s="75" t="n">
        <f aca="false">'[1]9'!E$1364</f>
        <v>0</v>
      </c>
      <c r="H87" s="76" t="n">
        <f aca="false">'[1]9'!F$1364</f>
        <v>0</v>
      </c>
      <c r="I87" s="75" t="n">
        <f aca="false">'[1]9'!G$1364</f>
        <v>0</v>
      </c>
      <c r="J87" s="77" t="n">
        <f aca="false">'[1]9'!H$1364</f>
        <v>0</v>
      </c>
      <c r="K87" s="75" t="n">
        <f aca="false">'[1]9'!P$1364</f>
        <v>0</v>
      </c>
      <c r="L87" s="75" t="n">
        <f aca="false">'[1]9'!Y$1364</f>
        <v>0</v>
      </c>
      <c r="M87" s="75" t="n">
        <f aca="false">'[1]9'!AA$1364</f>
        <v>0</v>
      </c>
      <c r="N87" s="58"/>
      <c r="O87" s="93"/>
    </row>
    <row r="88" s="13" customFormat="true" ht="12.75" hidden="false" customHeight="false" outlineLevel="0" collapsed="false">
      <c r="A88" s="37"/>
      <c r="B88" s="55" t="s">
        <v>49</v>
      </c>
      <c r="C88" s="126"/>
      <c r="D88" s="131"/>
      <c r="E88" s="75" t="n">
        <f aca="false">'[1]9'!C$1365</f>
        <v>0</v>
      </c>
      <c r="F88" s="75" t="n">
        <f aca="false">'[1]9'!D$1365</f>
        <v>0</v>
      </c>
      <c r="G88" s="75" t="n">
        <f aca="false">'[1]9'!E$1365</f>
        <v>0</v>
      </c>
      <c r="H88" s="76" t="n">
        <f aca="false">'[1]9'!F$1365</f>
        <v>0</v>
      </c>
      <c r="I88" s="75" t="n">
        <f aca="false">'[1]9'!G$1365</f>
        <v>0</v>
      </c>
      <c r="J88" s="77" t="n">
        <f aca="false">'[1]9'!H$1365</f>
        <v>0</v>
      </c>
      <c r="K88" s="75" t="n">
        <f aca="false">'[1]9'!P$1365</f>
        <v>0</v>
      </c>
      <c r="L88" s="75" t="n">
        <f aca="false">'[1]9'!Y$1365</f>
        <v>0</v>
      </c>
      <c r="M88" s="75" t="n">
        <f aca="false">'[1]9'!AA$1365</f>
        <v>0</v>
      </c>
      <c r="N88" s="58"/>
      <c r="O88" s="93"/>
    </row>
    <row r="89" s="13" customFormat="true" ht="5.25" hidden="false" customHeight="true" outlineLevel="0" collapsed="false">
      <c r="A89" s="20"/>
      <c r="B89" s="55"/>
      <c r="C89" s="123"/>
      <c r="D89" s="123"/>
      <c r="E89" s="124"/>
      <c r="F89" s="124"/>
      <c r="G89" s="124"/>
      <c r="H89" s="135"/>
      <c r="I89" s="124"/>
      <c r="J89" s="127"/>
      <c r="K89" s="124"/>
      <c r="L89" s="124"/>
      <c r="M89" s="124"/>
      <c r="N89" s="124"/>
      <c r="O89" s="104"/>
    </row>
    <row r="90" s="13" customFormat="true" ht="12.75" hidden="false" customHeight="false" outlineLevel="0" collapsed="false">
      <c r="A90" s="37"/>
      <c r="B90" s="57" t="s">
        <v>50</v>
      </c>
      <c r="C90" s="129"/>
      <c r="D90" s="129"/>
      <c r="E90" s="64" t="n">
        <f aca="false">'[1]9'!C$1366</f>
        <v>0</v>
      </c>
      <c r="F90" s="64" t="n">
        <f aca="false">'[1]9'!D$1366</f>
        <v>0</v>
      </c>
      <c r="G90" s="64" t="n">
        <f aca="false">'[1]9'!E$1366</f>
        <v>0</v>
      </c>
      <c r="H90" s="65" t="n">
        <f aca="false">'[1]9'!F$1366</f>
        <v>0</v>
      </c>
      <c r="I90" s="64" t="n">
        <f aca="false">'[1]9'!G$1366</f>
        <v>0</v>
      </c>
      <c r="J90" s="66" t="n">
        <f aca="false">'[1]9'!H$1366</f>
        <v>0</v>
      </c>
      <c r="K90" s="64" t="n">
        <f aca="false">'[1]9'!P$1366</f>
        <v>0</v>
      </c>
      <c r="L90" s="64" t="n">
        <f aca="false">'[1]9'!Y$1366</f>
        <v>0</v>
      </c>
      <c r="M90" s="64" t="n">
        <f aca="false">'[1]9'!AA$1366</f>
        <v>0</v>
      </c>
      <c r="N90" s="58"/>
      <c r="O90" s="105"/>
    </row>
    <row r="91" s="13" customFormat="true" ht="5.25" hidden="false" customHeight="true" outlineLevel="0" collapsed="false">
      <c r="A91" s="37"/>
      <c r="B91" s="55"/>
      <c r="C91" s="55"/>
      <c r="D91" s="55"/>
      <c r="E91" s="58"/>
      <c r="F91" s="58"/>
      <c r="G91" s="58"/>
      <c r="H91" s="59"/>
      <c r="I91" s="58"/>
      <c r="J91" s="60"/>
      <c r="K91" s="58"/>
      <c r="L91" s="58"/>
      <c r="M91" s="58"/>
      <c r="N91" s="58"/>
    </row>
    <row r="92" s="13" customFormat="true" ht="12.75" hidden="false" customHeight="false" outlineLevel="0" collapsed="false">
      <c r="A92" s="38"/>
      <c r="B92" s="39" t="s">
        <v>51</v>
      </c>
      <c r="C92" s="39"/>
      <c r="D92" s="39"/>
      <c r="E92" s="47" t="n">
        <f aca="false">E4+E51+E77+E90</f>
        <v>0</v>
      </c>
      <c r="F92" s="47" t="n">
        <f aca="false">F4+F51+F77+F90</f>
        <v>0</v>
      </c>
      <c r="G92" s="47" t="n">
        <f aca="false">G4+G51+G77+G90</f>
        <v>0</v>
      </c>
      <c r="H92" s="48" t="n">
        <f aca="false">H4+H51+H77+H90</f>
        <v>0</v>
      </c>
      <c r="I92" s="47" t="n">
        <f aca="false">I4+I51+I77+I90</f>
        <v>0</v>
      </c>
      <c r="J92" s="49" t="n">
        <f aca="false">J4+J51+J77+J90</f>
        <v>0</v>
      </c>
      <c r="K92" s="47" t="n">
        <f aca="false">K4+K51+K77+K90</f>
        <v>0</v>
      </c>
      <c r="L92" s="47" t="n">
        <f aca="false">L4+L51+L77+L90</f>
        <v>0</v>
      </c>
      <c r="M92" s="47" t="n">
        <f aca="false">M4+M51+M77+M90</f>
        <v>0</v>
      </c>
      <c r="N92" s="136"/>
      <c r="O92" s="117"/>
    </row>
  </sheetData>
  <mergeCells count="3">
    <mergeCell ref="E2:G2"/>
    <mergeCell ref="K2:M2"/>
    <mergeCell ref="H3:J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tabColor rgb="FFFFFF66"/>
    <pageSetUpPr fitToPage="true"/>
  </sheetPr>
  <dimension ref="A1:AA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50.86"/>
    <col collapsed="false" customWidth="true" hidden="false" outlineLevel="0" max="4" min="3" style="1" width="0.86"/>
    <col collapsed="false" customWidth="true" hidden="false" outlineLevel="0" max="13" min="5" style="1" width="10.71"/>
    <col collapsed="false" customWidth="true" hidden="false" outlineLevel="0" max="15" min="14" style="1" width="0.86"/>
    <col collapsed="false" customWidth="true" hidden="false" outlineLevel="0" max="1025" min="16" style="1" width="9.14"/>
  </cols>
  <sheetData>
    <row r="1" s="6" customFormat="true" ht="15.75" hidden="false" customHeight="true" outlineLevel="0" collapsed="false">
      <c r="A1" s="3" t="str">
        <f aca="false">"Table B.2i: Payments and estimates by economic classification: " &amp; '[1]9'!$B$17</f>
        <v>Table B.2i: Payments and estimates by economic classification: 0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119"/>
    </row>
    <row r="2" s="13" customFormat="true" ht="25.5" hidden="false" customHeight="true" outlineLevel="0" collapsed="false">
      <c r="A2" s="7"/>
      <c r="B2" s="8"/>
      <c r="C2" s="8"/>
      <c r="D2" s="8"/>
      <c r="E2" s="9" t="s">
        <v>0</v>
      </c>
      <c r="F2" s="9"/>
      <c r="G2" s="9"/>
      <c r="H2" s="10" t="s">
        <v>1</v>
      </c>
      <c r="I2" s="11" t="s">
        <v>2</v>
      </c>
      <c r="J2" s="12" t="s">
        <v>3</v>
      </c>
      <c r="K2" s="10" t="s">
        <v>4</v>
      </c>
      <c r="L2" s="10"/>
      <c r="M2" s="10"/>
      <c r="N2" s="120"/>
      <c r="O2" s="61"/>
    </row>
    <row r="3" s="13" customFormat="true" ht="12.75" hidden="false" customHeight="true" outlineLevel="0" collapsed="false">
      <c r="A3" s="15"/>
      <c r="B3" s="16" t="s">
        <v>5</v>
      </c>
      <c r="C3" s="16"/>
      <c r="D3" s="16"/>
      <c r="E3" s="17" t="s">
        <v>52</v>
      </c>
      <c r="F3" s="17" t="s">
        <v>6</v>
      </c>
      <c r="G3" s="17" t="s">
        <v>7</v>
      </c>
      <c r="H3" s="18" t="s">
        <v>8</v>
      </c>
      <c r="I3" s="18"/>
      <c r="J3" s="18"/>
      <c r="K3" s="17" t="s">
        <v>9</v>
      </c>
      <c r="L3" s="17" t="s">
        <v>10</v>
      </c>
      <c r="M3" s="17" t="s">
        <v>11</v>
      </c>
      <c r="N3" s="17"/>
      <c r="O3" s="62"/>
    </row>
    <row r="4" s="36" customFormat="true" ht="12.75" hidden="false" customHeight="false" outlineLevel="0" collapsed="false">
      <c r="A4" s="34"/>
      <c r="B4" s="51" t="s">
        <v>30</v>
      </c>
      <c r="C4" s="51"/>
      <c r="D4" s="51"/>
      <c r="E4" s="64" t="n">
        <f aca="false">E5+E8+E47</f>
        <v>0</v>
      </c>
      <c r="F4" s="64" t="n">
        <f aca="false">F5+F8+F47</f>
        <v>0</v>
      </c>
      <c r="G4" s="64" t="n">
        <f aca="false">G5+G8+G47</f>
        <v>0</v>
      </c>
      <c r="H4" s="65" t="n">
        <f aca="false">H5+H8+H47</f>
        <v>0</v>
      </c>
      <c r="I4" s="64" t="n">
        <f aca="false">I5+I8+I47</f>
        <v>0</v>
      </c>
      <c r="J4" s="66" t="n">
        <f aca="false">J5+J8+J47</f>
        <v>0</v>
      </c>
      <c r="K4" s="64" t="n">
        <f aca="false">K5+K8+K47</f>
        <v>0</v>
      </c>
      <c r="L4" s="64" t="n">
        <f aca="false">L5+L8+L47</f>
        <v>0</v>
      </c>
      <c r="M4" s="64" t="n">
        <f aca="false">M5+M8+M47</f>
        <v>0</v>
      </c>
      <c r="N4" s="121"/>
      <c r="AA4" s="25" t="s">
        <v>14</v>
      </c>
    </row>
    <row r="5" s="13" customFormat="true" ht="12.75" hidden="false" customHeight="false" outlineLevel="0" collapsed="false">
      <c r="A5" s="37"/>
      <c r="B5" s="55" t="s">
        <v>31</v>
      </c>
      <c r="C5" s="122"/>
      <c r="D5" s="123"/>
      <c r="E5" s="85" t="n">
        <f aca="false">SUM(E6:E7)</f>
        <v>0</v>
      </c>
      <c r="F5" s="85" t="n">
        <f aca="false">SUM(F6:F7)</f>
        <v>0</v>
      </c>
      <c r="G5" s="85" t="n">
        <f aca="false">SUM(G6:G7)</f>
        <v>0</v>
      </c>
      <c r="H5" s="86" t="n">
        <f aca="false">SUM(H6:H7)</f>
        <v>0</v>
      </c>
      <c r="I5" s="85" t="n">
        <f aca="false">SUM(I6:I7)</f>
        <v>0</v>
      </c>
      <c r="J5" s="87" t="n">
        <f aca="false">SUM(J6:J7)</f>
        <v>0</v>
      </c>
      <c r="K5" s="85" t="n">
        <f aca="false">SUM(K6:K7)</f>
        <v>0</v>
      </c>
      <c r="L5" s="85" t="n">
        <f aca="false">SUM(L6:L7)</f>
        <v>0</v>
      </c>
      <c r="M5" s="85" t="n">
        <f aca="false">SUM(M6:M7)</f>
        <v>0</v>
      </c>
      <c r="N5" s="124"/>
      <c r="O5" s="92"/>
      <c r="AA5" s="27" t="n">
        <v>1</v>
      </c>
    </row>
    <row r="6" s="13" customFormat="true" ht="12.75" hidden="false" customHeight="false" outlineLevel="0" collapsed="false">
      <c r="A6" s="37"/>
      <c r="B6" s="125" t="s">
        <v>69</v>
      </c>
      <c r="C6" s="126"/>
      <c r="D6" s="122"/>
      <c r="E6" s="70" t="n">
        <f aca="false">'[1]9'!C$1436</f>
        <v>0</v>
      </c>
      <c r="F6" s="70" t="n">
        <f aca="false">'[1]9'!D$1436</f>
        <v>0</v>
      </c>
      <c r="G6" s="70" t="n">
        <f aca="false">'[1]9'!E$1436</f>
        <v>0</v>
      </c>
      <c r="H6" s="71" t="n">
        <f aca="false">'[1]9'!F$1436</f>
        <v>0</v>
      </c>
      <c r="I6" s="70" t="n">
        <f aca="false">'[1]9'!G$1436</f>
        <v>0</v>
      </c>
      <c r="J6" s="72" t="n">
        <f aca="false">'[1]9'!H$1436</f>
        <v>0</v>
      </c>
      <c r="K6" s="70" t="n">
        <f aca="false">'[1]9'!P$1436</f>
        <v>0</v>
      </c>
      <c r="L6" s="70" t="n">
        <f aca="false">'[1]9'!Y$1436</f>
        <v>0</v>
      </c>
      <c r="M6" s="70" t="n">
        <f aca="false">'[1]9'!AA$1436</f>
        <v>0</v>
      </c>
      <c r="N6" s="127"/>
      <c r="O6" s="93"/>
      <c r="AA6" s="25" t="s">
        <v>17</v>
      </c>
    </row>
    <row r="7" s="13" customFormat="true" ht="12.75" hidden="false" customHeight="false" outlineLevel="0" collapsed="false">
      <c r="A7" s="37"/>
      <c r="B7" s="125" t="s">
        <v>70</v>
      </c>
      <c r="C7" s="126"/>
      <c r="D7" s="128"/>
      <c r="E7" s="80" t="n">
        <f aca="false">'[1]9'!C$1437</f>
        <v>0</v>
      </c>
      <c r="F7" s="80" t="n">
        <f aca="false">'[1]9'!D$1437</f>
        <v>0</v>
      </c>
      <c r="G7" s="80" t="n">
        <f aca="false">'[1]9'!E$1437</f>
        <v>0</v>
      </c>
      <c r="H7" s="81" t="n">
        <f aca="false">'[1]9'!F$1437</f>
        <v>0</v>
      </c>
      <c r="I7" s="80" t="n">
        <f aca="false">'[1]9'!G$1437</f>
        <v>0</v>
      </c>
      <c r="J7" s="82" t="n">
        <f aca="false">'[1]9'!H$1437</f>
        <v>0</v>
      </c>
      <c r="K7" s="80" t="n">
        <f aca="false">'[1]9'!P$1437</f>
        <v>0</v>
      </c>
      <c r="L7" s="80" t="n">
        <f aca="false">'[1]9'!Y$1437</f>
        <v>0</v>
      </c>
      <c r="M7" s="80" t="n">
        <f aca="false">'[1]9'!AA$1437</f>
        <v>0</v>
      </c>
      <c r="N7" s="103"/>
      <c r="O7" s="93"/>
      <c r="AA7" s="27" t="n">
        <v>1</v>
      </c>
    </row>
    <row r="8" s="13" customFormat="true" ht="12.75" hidden="false" customHeight="false" outlineLevel="0" collapsed="false">
      <c r="A8" s="20"/>
      <c r="B8" s="55" t="s">
        <v>32</v>
      </c>
      <c r="C8" s="126"/>
      <c r="D8" s="129"/>
      <c r="E8" s="85" t="n">
        <f aca="false">SUM(E9:E46)</f>
        <v>0</v>
      </c>
      <c r="F8" s="85" t="n">
        <f aca="false">SUM(F9:F46)</f>
        <v>0</v>
      </c>
      <c r="G8" s="85" t="n">
        <f aca="false">SUM(G9:G46)</f>
        <v>0</v>
      </c>
      <c r="H8" s="86" t="n">
        <f aca="false">SUM(H9:H46)</f>
        <v>0</v>
      </c>
      <c r="I8" s="85" t="n">
        <f aca="false">SUM(I9:I46)</f>
        <v>0</v>
      </c>
      <c r="J8" s="87" t="n">
        <f aca="false">SUM(J9:J46)</f>
        <v>0</v>
      </c>
      <c r="K8" s="85" t="n">
        <f aca="false">SUM(K9:K46)</f>
        <v>0</v>
      </c>
      <c r="L8" s="85" t="n">
        <f aca="false">SUM(L9:L46)</f>
        <v>0</v>
      </c>
      <c r="M8" s="85" t="n">
        <f aca="false">SUM(M9:M46)</f>
        <v>0</v>
      </c>
      <c r="N8" s="58"/>
      <c r="O8" s="93"/>
      <c r="AA8" s="25" t="s">
        <v>20</v>
      </c>
    </row>
    <row r="9" s="13" customFormat="true" ht="12.75" hidden="false" customHeight="false" outlineLevel="0" collapsed="false">
      <c r="A9" s="20"/>
      <c r="B9" s="130" t="s">
        <v>71</v>
      </c>
      <c r="C9" s="126"/>
      <c r="D9" s="122"/>
      <c r="E9" s="70" t="n">
        <f aca="false">'[1]9'!C$1439</f>
        <v>0</v>
      </c>
      <c r="F9" s="70" t="n">
        <f aca="false">'[1]9'!D$1439</f>
        <v>0</v>
      </c>
      <c r="G9" s="70" t="n">
        <f aca="false">'[1]9'!E$1439</f>
        <v>0</v>
      </c>
      <c r="H9" s="71" t="n">
        <f aca="false">'[1]9'!F$1439</f>
        <v>0</v>
      </c>
      <c r="I9" s="70" t="n">
        <f aca="false">'[1]9'!G$1439</f>
        <v>0</v>
      </c>
      <c r="J9" s="72" t="n">
        <f aca="false">'[1]9'!H$1439</f>
        <v>0</v>
      </c>
      <c r="K9" s="70" t="n">
        <f aca="false">'[1]9'!P$1439</f>
        <v>0</v>
      </c>
      <c r="L9" s="70" t="n">
        <f aca="false">'[1]9'!Y$1439</f>
        <v>0</v>
      </c>
      <c r="M9" s="70" t="n">
        <f aca="false">'[1]9'!AA$1439</f>
        <v>0</v>
      </c>
      <c r="N9" s="127"/>
      <c r="O9" s="93"/>
    </row>
    <row r="10" s="13" customFormat="true" ht="12.75" hidden="false" customHeight="false" outlineLevel="0" collapsed="false">
      <c r="A10" s="20"/>
      <c r="B10" s="130" t="s">
        <v>72</v>
      </c>
      <c r="C10" s="126"/>
      <c r="D10" s="126"/>
      <c r="E10" s="75" t="n">
        <f aca="false">'[1]9'!C$1440</f>
        <v>0</v>
      </c>
      <c r="F10" s="75" t="n">
        <f aca="false">'[1]9'!D$1440</f>
        <v>0</v>
      </c>
      <c r="G10" s="75" t="n">
        <f aca="false">'[1]9'!E$1440</f>
        <v>0</v>
      </c>
      <c r="H10" s="76" t="n">
        <f aca="false">'[1]9'!F$1440</f>
        <v>0</v>
      </c>
      <c r="I10" s="75" t="n">
        <f aca="false">'[1]9'!G$1440</f>
        <v>0</v>
      </c>
      <c r="J10" s="77" t="n">
        <f aca="false">'[1]9'!H$1440</f>
        <v>0</v>
      </c>
      <c r="K10" s="75" t="n">
        <f aca="false">'[1]9'!P$1440</f>
        <v>0</v>
      </c>
      <c r="L10" s="75" t="n">
        <f aca="false">'[1]9'!Y$1440</f>
        <v>0</v>
      </c>
      <c r="M10" s="75" t="n">
        <f aca="false">'[1]9'!AA$1440</f>
        <v>0</v>
      </c>
      <c r="N10" s="60"/>
      <c r="O10" s="93"/>
    </row>
    <row r="11" s="13" customFormat="true" ht="12.75" hidden="false" customHeight="false" outlineLevel="0" collapsed="false">
      <c r="A11" s="20"/>
      <c r="B11" s="130" t="s">
        <v>73</v>
      </c>
      <c r="C11" s="126"/>
      <c r="D11" s="126"/>
      <c r="E11" s="75" t="n">
        <f aca="false">'[1]9'!C$1441</f>
        <v>0</v>
      </c>
      <c r="F11" s="75" t="n">
        <f aca="false">'[1]9'!D$1441</f>
        <v>0</v>
      </c>
      <c r="G11" s="75" t="n">
        <f aca="false">'[1]9'!E$1441</f>
        <v>0</v>
      </c>
      <c r="H11" s="76" t="n">
        <f aca="false">'[1]9'!F$1441</f>
        <v>0</v>
      </c>
      <c r="I11" s="75" t="n">
        <f aca="false">'[1]9'!G$1441</f>
        <v>0</v>
      </c>
      <c r="J11" s="77" t="n">
        <f aca="false">'[1]9'!H$1441</f>
        <v>0</v>
      </c>
      <c r="K11" s="75" t="n">
        <f aca="false">'[1]9'!P$1441</f>
        <v>0</v>
      </c>
      <c r="L11" s="75" t="n">
        <f aca="false">'[1]9'!Y$1441</f>
        <v>0</v>
      </c>
      <c r="M11" s="75" t="n">
        <f aca="false">'[1]9'!AA$1441</f>
        <v>0</v>
      </c>
      <c r="N11" s="60"/>
      <c r="O11" s="93"/>
    </row>
    <row r="12" s="13" customFormat="true" ht="12.75" hidden="false" customHeight="false" outlineLevel="0" collapsed="false">
      <c r="A12" s="20"/>
      <c r="B12" s="130" t="s">
        <v>74</v>
      </c>
      <c r="C12" s="126"/>
      <c r="D12" s="126"/>
      <c r="E12" s="75" t="n">
        <f aca="false">'[1]9'!C$1442</f>
        <v>0</v>
      </c>
      <c r="F12" s="75" t="n">
        <f aca="false">'[1]9'!D$1442</f>
        <v>0</v>
      </c>
      <c r="G12" s="75" t="n">
        <f aca="false">'[1]9'!E$1442</f>
        <v>0</v>
      </c>
      <c r="H12" s="76" t="n">
        <f aca="false">'[1]9'!F$1442</f>
        <v>0</v>
      </c>
      <c r="I12" s="75" t="n">
        <f aca="false">'[1]9'!G$1442</f>
        <v>0</v>
      </c>
      <c r="J12" s="77" t="n">
        <f aca="false">'[1]9'!H$1442</f>
        <v>0</v>
      </c>
      <c r="K12" s="75" t="n">
        <f aca="false">'[1]9'!P$1442</f>
        <v>0</v>
      </c>
      <c r="L12" s="75" t="n">
        <f aca="false">'[1]9'!Y$1442</f>
        <v>0</v>
      </c>
      <c r="M12" s="75" t="n">
        <f aca="false">'[1]9'!AA$1442</f>
        <v>0</v>
      </c>
      <c r="N12" s="60"/>
      <c r="O12" s="93"/>
    </row>
    <row r="13" s="13" customFormat="true" ht="12.75" hidden="false" customHeight="false" outlineLevel="0" collapsed="false">
      <c r="A13" s="20"/>
      <c r="B13" s="130" t="s">
        <v>75</v>
      </c>
      <c r="C13" s="126"/>
      <c r="D13" s="126"/>
      <c r="E13" s="75" t="n">
        <f aca="false">'[1]9'!C$1443</f>
        <v>0</v>
      </c>
      <c r="F13" s="75" t="n">
        <f aca="false">'[1]9'!D$1443</f>
        <v>0</v>
      </c>
      <c r="G13" s="75" t="n">
        <f aca="false">'[1]9'!E$1443</f>
        <v>0</v>
      </c>
      <c r="H13" s="76" t="n">
        <f aca="false">'[1]9'!F$1443</f>
        <v>0</v>
      </c>
      <c r="I13" s="75" t="n">
        <f aca="false">'[1]9'!G$1443</f>
        <v>0</v>
      </c>
      <c r="J13" s="77" t="n">
        <f aca="false">'[1]9'!H$1443</f>
        <v>0</v>
      </c>
      <c r="K13" s="75" t="n">
        <f aca="false">'[1]9'!P$1443</f>
        <v>0</v>
      </c>
      <c r="L13" s="75" t="n">
        <f aca="false">'[1]9'!Y$1443</f>
        <v>0</v>
      </c>
      <c r="M13" s="75" t="n">
        <f aca="false">'[1]9'!AA$1443</f>
        <v>0</v>
      </c>
      <c r="N13" s="60"/>
      <c r="O13" s="93"/>
    </row>
    <row r="14" s="13" customFormat="true" ht="12.75" hidden="false" customHeight="false" outlineLevel="0" collapsed="false">
      <c r="A14" s="20"/>
      <c r="B14" s="130" t="s">
        <v>76</v>
      </c>
      <c r="C14" s="126"/>
      <c r="D14" s="126"/>
      <c r="E14" s="75" t="n">
        <f aca="false">'[1]9'!C$1444</f>
        <v>0</v>
      </c>
      <c r="F14" s="75" t="n">
        <f aca="false">'[1]9'!D$1444</f>
        <v>0</v>
      </c>
      <c r="G14" s="75" t="n">
        <f aca="false">'[1]9'!E$1444</f>
        <v>0</v>
      </c>
      <c r="H14" s="76" t="n">
        <f aca="false">'[1]9'!F$1444</f>
        <v>0</v>
      </c>
      <c r="I14" s="75" t="n">
        <f aca="false">'[1]9'!G$1444</f>
        <v>0</v>
      </c>
      <c r="J14" s="77" t="n">
        <f aca="false">'[1]9'!H$1444</f>
        <v>0</v>
      </c>
      <c r="K14" s="75" t="n">
        <f aca="false">'[1]9'!P$1444</f>
        <v>0</v>
      </c>
      <c r="L14" s="75" t="n">
        <f aca="false">'[1]9'!Y$1444</f>
        <v>0</v>
      </c>
      <c r="M14" s="75" t="n">
        <f aca="false">'[1]9'!AA$1444</f>
        <v>0</v>
      </c>
      <c r="N14" s="60"/>
      <c r="O14" s="93"/>
    </row>
    <row r="15" s="13" customFormat="true" ht="12.75" hidden="false" customHeight="false" outlineLevel="0" collapsed="false">
      <c r="A15" s="20"/>
      <c r="B15" s="130" t="s">
        <v>77</v>
      </c>
      <c r="C15" s="126"/>
      <c r="D15" s="126"/>
      <c r="E15" s="75" t="n">
        <f aca="false">'[1]9'!C$1445</f>
        <v>0</v>
      </c>
      <c r="F15" s="75" t="n">
        <f aca="false">'[1]9'!D$1445</f>
        <v>0</v>
      </c>
      <c r="G15" s="75" t="n">
        <f aca="false">'[1]9'!E$1445</f>
        <v>0</v>
      </c>
      <c r="H15" s="76" t="n">
        <f aca="false">'[1]9'!F$1445</f>
        <v>0</v>
      </c>
      <c r="I15" s="75" t="n">
        <f aca="false">'[1]9'!G$1445</f>
        <v>0</v>
      </c>
      <c r="J15" s="77" t="n">
        <f aca="false">'[1]9'!H$1445</f>
        <v>0</v>
      </c>
      <c r="K15" s="75" t="n">
        <f aca="false">'[1]9'!P$1445</f>
        <v>0</v>
      </c>
      <c r="L15" s="75" t="n">
        <f aca="false">'[1]9'!Y$1445</f>
        <v>0</v>
      </c>
      <c r="M15" s="75" t="n">
        <f aca="false">'[1]9'!AA$1445</f>
        <v>0</v>
      </c>
      <c r="N15" s="60"/>
      <c r="O15" s="93"/>
    </row>
    <row r="16" s="13" customFormat="true" ht="12.75" hidden="false" customHeight="false" outlineLevel="0" collapsed="false">
      <c r="A16" s="20"/>
      <c r="B16" s="130" t="s">
        <v>78</v>
      </c>
      <c r="C16" s="126"/>
      <c r="D16" s="126"/>
      <c r="E16" s="75" t="n">
        <f aca="false">'[1]9'!C$1446</f>
        <v>0</v>
      </c>
      <c r="F16" s="75" t="n">
        <f aca="false">'[1]9'!D$1446</f>
        <v>0</v>
      </c>
      <c r="G16" s="75" t="n">
        <f aca="false">'[1]9'!E$1446</f>
        <v>0</v>
      </c>
      <c r="H16" s="76" t="n">
        <f aca="false">'[1]9'!F$1446</f>
        <v>0</v>
      </c>
      <c r="I16" s="75" t="n">
        <f aca="false">'[1]9'!G$1446</f>
        <v>0</v>
      </c>
      <c r="J16" s="77" t="n">
        <f aca="false">'[1]9'!H$1446</f>
        <v>0</v>
      </c>
      <c r="K16" s="75" t="n">
        <f aca="false">'[1]9'!P$1446</f>
        <v>0</v>
      </c>
      <c r="L16" s="75" t="n">
        <f aca="false">'[1]9'!Y$1446</f>
        <v>0</v>
      </c>
      <c r="M16" s="75" t="n">
        <f aca="false">'[1]9'!AA$1446</f>
        <v>0</v>
      </c>
      <c r="N16" s="60"/>
      <c r="O16" s="93"/>
    </row>
    <row r="17" s="13" customFormat="true" ht="12.75" hidden="false" customHeight="false" outlineLevel="0" collapsed="false">
      <c r="A17" s="20"/>
      <c r="B17" s="130" t="s">
        <v>79</v>
      </c>
      <c r="C17" s="126"/>
      <c r="D17" s="126"/>
      <c r="E17" s="75" t="n">
        <f aca="false">'[1]9'!C$1447</f>
        <v>0</v>
      </c>
      <c r="F17" s="75" t="n">
        <f aca="false">'[1]9'!D$1447</f>
        <v>0</v>
      </c>
      <c r="G17" s="75" t="n">
        <f aca="false">'[1]9'!E$1447</f>
        <v>0</v>
      </c>
      <c r="H17" s="76" t="n">
        <f aca="false">'[1]9'!F$1447</f>
        <v>0</v>
      </c>
      <c r="I17" s="75" t="n">
        <f aca="false">'[1]9'!G$1447</f>
        <v>0</v>
      </c>
      <c r="J17" s="77" t="n">
        <f aca="false">'[1]9'!H$1447</f>
        <v>0</v>
      </c>
      <c r="K17" s="75" t="n">
        <f aca="false">'[1]9'!P$1447</f>
        <v>0</v>
      </c>
      <c r="L17" s="75" t="n">
        <f aca="false">'[1]9'!Y$1447</f>
        <v>0</v>
      </c>
      <c r="M17" s="75" t="n">
        <f aca="false">'[1]9'!AA$1447</f>
        <v>0</v>
      </c>
      <c r="N17" s="60"/>
      <c r="O17" s="93"/>
    </row>
    <row r="18" s="13" customFormat="true" ht="12.75" hidden="false" customHeight="false" outlineLevel="0" collapsed="false">
      <c r="A18" s="20"/>
      <c r="B18" s="130" t="s">
        <v>127</v>
      </c>
      <c r="C18" s="126"/>
      <c r="D18" s="126"/>
      <c r="E18" s="75" t="n">
        <f aca="false">'[1]9'!C$1448</f>
        <v>0</v>
      </c>
      <c r="F18" s="75" t="n">
        <f aca="false">'[1]9'!D$1448</f>
        <v>0</v>
      </c>
      <c r="G18" s="75" t="n">
        <f aca="false">'[1]9'!E$1448</f>
        <v>0</v>
      </c>
      <c r="H18" s="76" t="n">
        <f aca="false">'[1]9'!F$1448</f>
        <v>0</v>
      </c>
      <c r="I18" s="75" t="n">
        <f aca="false">'[1]9'!G$1448</f>
        <v>0</v>
      </c>
      <c r="J18" s="77" t="n">
        <f aca="false">'[1]9'!H$1448</f>
        <v>0</v>
      </c>
      <c r="K18" s="75" t="n">
        <f aca="false">'[1]9'!P$1448</f>
        <v>0</v>
      </c>
      <c r="L18" s="75" t="n">
        <f aca="false">'[1]9'!Y$1448</f>
        <v>0</v>
      </c>
      <c r="M18" s="75" t="n">
        <f aca="false">'[1]9'!AA$1448</f>
        <v>0</v>
      </c>
      <c r="N18" s="60"/>
      <c r="O18" s="93"/>
    </row>
    <row r="19" s="13" customFormat="true" ht="12.75" hidden="false" customHeight="false" outlineLevel="0" collapsed="false">
      <c r="A19" s="20"/>
      <c r="B19" s="130" t="s">
        <v>128</v>
      </c>
      <c r="C19" s="126"/>
      <c r="D19" s="126"/>
      <c r="E19" s="75" t="n">
        <f aca="false">'[1]9'!C$1449</f>
        <v>0</v>
      </c>
      <c r="F19" s="75" t="n">
        <f aca="false">'[1]9'!D$1449</f>
        <v>0</v>
      </c>
      <c r="G19" s="75" t="n">
        <f aca="false">'[1]9'!E$1449</f>
        <v>0</v>
      </c>
      <c r="H19" s="76" t="n">
        <f aca="false">'[1]9'!F$1449</f>
        <v>0</v>
      </c>
      <c r="I19" s="75" t="n">
        <f aca="false">'[1]9'!G$1449</f>
        <v>0</v>
      </c>
      <c r="J19" s="77" t="n">
        <f aca="false">'[1]9'!H$1449</f>
        <v>0</v>
      </c>
      <c r="K19" s="75" t="n">
        <f aca="false">'[1]9'!P$1449</f>
        <v>0</v>
      </c>
      <c r="L19" s="75" t="n">
        <f aca="false">'[1]9'!Y$1449</f>
        <v>0</v>
      </c>
      <c r="M19" s="75" t="n">
        <f aca="false">'[1]9'!AA$1449</f>
        <v>0</v>
      </c>
      <c r="N19" s="60"/>
      <c r="O19" s="93"/>
    </row>
    <row r="20" s="13" customFormat="true" ht="12.75" hidden="false" customHeight="false" outlineLevel="0" collapsed="false">
      <c r="A20" s="20"/>
      <c r="B20" s="130" t="s">
        <v>129</v>
      </c>
      <c r="C20" s="126"/>
      <c r="D20" s="126"/>
      <c r="E20" s="75" t="n">
        <f aca="false">'[1]9'!C$1450</f>
        <v>0</v>
      </c>
      <c r="F20" s="75" t="n">
        <f aca="false">'[1]9'!D$1450</f>
        <v>0</v>
      </c>
      <c r="G20" s="75" t="n">
        <f aca="false">'[1]9'!E$1450</f>
        <v>0</v>
      </c>
      <c r="H20" s="76" t="n">
        <f aca="false">'[1]9'!F$1450</f>
        <v>0</v>
      </c>
      <c r="I20" s="75" t="n">
        <f aca="false">'[1]9'!G$1450</f>
        <v>0</v>
      </c>
      <c r="J20" s="77" t="n">
        <f aca="false">'[1]9'!H$1450</f>
        <v>0</v>
      </c>
      <c r="K20" s="75" t="n">
        <f aca="false">'[1]9'!P$1450</f>
        <v>0</v>
      </c>
      <c r="L20" s="75" t="n">
        <f aca="false">'[1]9'!Y$1450</f>
        <v>0</v>
      </c>
      <c r="M20" s="75" t="n">
        <f aca="false">'[1]9'!AA$1450</f>
        <v>0</v>
      </c>
      <c r="N20" s="60"/>
      <c r="O20" s="93"/>
    </row>
    <row r="21" s="13" customFormat="true" ht="12.75" hidden="false" customHeight="false" outlineLevel="0" collapsed="false">
      <c r="A21" s="20"/>
      <c r="B21" s="130" t="s">
        <v>130</v>
      </c>
      <c r="C21" s="126"/>
      <c r="D21" s="126"/>
      <c r="E21" s="75" t="n">
        <f aca="false">'[1]9'!C$1451</f>
        <v>0</v>
      </c>
      <c r="F21" s="75" t="n">
        <f aca="false">'[1]9'!D$1451</f>
        <v>0</v>
      </c>
      <c r="G21" s="75" t="n">
        <f aca="false">'[1]9'!E$1451</f>
        <v>0</v>
      </c>
      <c r="H21" s="76" t="n">
        <f aca="false">'[1]9'!F$1451</f>
        <v>0</v>
      </c>
      <c r="I21" s="75" t="n">
        <f aca="false">'[1]9'!G$1451</f>
        <v>0</v>
      </c>
      <c r="J21" s="77" t="n">
        <f aca="false">'[1]9'!H$1451</f>
        <v>0</v>
      </c>
      <c r="K21" s="75" t="n">
        <f aca="false">'[1]9'!P$1451</f>
        <v>0</v>
      </c>
      <c r="L21" s="75" t="n">
        <f aca="false">'[1]9'!Y$1451</f>
        <v>0</v>
      </c>
      <c r="M21" s="75" t="n">
        <f aca="false">'[1]9'!AA$1451</f>
        <v>0</v>
      </c>
      <c r="N21" s="60"/>
      <c r="O21" s="93"/>
    </row>
    <row r="22" s="13" customFormat="true" ht="12.75" hidden="false" customHeight="false" outlineLevel="0" collapsed="false">
      <c r="A22" s="20"/>
      <c r="B22" s="130" t="s">
        <v>84</v>
      </c>
      <c r="C22" s="126"/>
      <c r="D22" s="126"/>
      <c r="E22" s="75" t="n">
        <f aca="false">'[1]9'!C$1452</f>
        <v>0</v>
      </c>
      <c r="F22" s="75" t="n">
        <f aca="false">'[1]9'!D$1452</f>
        <v>0</v>
      </c>
      <c r="G22" s="75" t="n">
        <f aca="false">'[1]9'!E$1452</f>
        <v>0</v>
      </c>
      <c r="H22" s="76" t="n">
        <f aca="false">'[1]9'!F$1452</f>
        <v>0</v>
      </c>
      <c r="I22" s="75" t="n">
        <f aca="false">'[1]9'!G$1452</f>
        <v>0</v>
      </c>
      <c r="J22" s="77" t="n">
        <f aca="false">'[1]9'!H$1452</f>
        <v>0</v>
      </c>
      <c r="K22" s="75" t="n">
        <f aca="false">'[1]9'!P$1452</f>
        <v>0</v>
      </c>
      <c r="L22" s="75" t="n">
        <f aca="false">'[1]9'!Y$1452</f>
        <v>0</v>
      </c>
      <c r="M22" s="75" t="n">
        <f aca="false">'[1]9'!AA$1452</f>
        <v>0</v>
      </c>
      <c r="N22" s="60"/>
      <c r="O22" s="93"/>
    </row>
    <row r="23" s="13" customFormat="true" ht="12.75" hidden="false" customHeight="false" outlineLevel="0" collapsed="false">
      <c r="A23" s="20"/>
      <c r="B23" s="130" t="s">
        <v>85</v>
      </c>
      <c r="C23" s="126"/>
      <c r="D23" s="126"/>
      <c r="E23" s="75" t="n">
        <f aca="false">'[1]9'!C$1453</f>
        <v>0</v>
      </c>
      <c r="F23" s="75" t="n">
        <f aca="false">'[1]9'!D$1453</f>
        <v>0</v>
      </c>
      <c r="G23" s="75" t="n">
        <f aca="false">'[1]9'!E$1453</f>
        <v>0</v>
      </c>
      <c r="H23" s="76" t="n">
        <f aca="false">'[1]9'!F$1453</f>
        <v>0</v>
      </c>
      <c r="I23" s="75" t="n">
        <f aca="false">'[1]9'!G$1453</f>
        <v>0</v>
      </c>
      <c r="J23" s="77" t="n">
        <f aca="false">'[1]9'!H$1453</f>
        <v>0</v>
      </c>
      <c r="K23" s="75" t="n">
        <f aca="false">'[1]9'!P$1453</f>
        <v>0</v>
      </c>
      <c r="L23" s="75" t="n">
        <f aca="false">'[1]9'!Y$1453</f>
        <v>0</v>
      </c>
      <c r="M23" s="75" t="n">
        <f aca="false">'[1]9'!AA$1453</f>
        <v>0</v>
      </c>
      <c r="N23" s="60"/>
      <c r="O23" s="93"/>
    </row>
    <row r="24" s="13" customFormat="true" ht="12.75" hidden="false" customHeight="false" outlineLevel="0" collapsed="false">
      <c r="A24" s="20"/>
      <c r="B24" s="130" t="s">
        <v>86</v>
      </c>
      <c r="C24" s="126"/>
      <c r="D24" s="126"/>
      <c r="E24" s="75" t="n">
        <f aca="false">'[1]9'!C$1454</f>
        <v>0</v>
      </c>
      <c r="F24" s="75" t="n">
        <f aca="false">'[1]9'!D$1454</f>
        <v>0</v>
      </c>
      <c r="G24" s="75" t="n">
        <f aca="false">'[1]9'!E$1454</f>
        <v>0</v>
      </c>
      <c r="H24" s="76" t="n">
        <f aca="false">'[1]9'!F$1454</f>
        <v>0</v>
      </c>
      <c r="I24" s="75" t="n">
        <f aca="false">'[1]9'!G$1454</f>
        <v>0</v>
      </c>
      <c r="J24" s="77" t="n">
        <f aca="false">'[1]9'!H$1454</f>
        <v>0</v>
      </c>
      <c r="K24" s="75" t="n">
        <f aca="false">'[1]9'!P$1454</f>
        <v>0</v>
      </c>
      <c r="L24" s="75" t="n">
        <f aca="false">'[1]9'!Y$1454</f>
        <v>0</v>
      </c>
      <c r="M24" s="75" t="n">
        <f aca="false">'[1]9'!AA$1454</f>
        <v>0</v>
      </c>
      <c r="N24" s="60"/>
      <c r="O24" s="93"/>
    </row>
    <row r="25" s="13" customFormat="true" ht="12.75" hidden="false" customHeight="false" outlineLevel="0" collapsed="false">
      <c r="A25" s="20"/>
      <c r="B25" s="130" t="s">
        <v>87</v>
      </c>
      <c r="C25" s="126"/>
      <c r="D25" s="126"/>
      <c r="E25" s="75" t="n">
        <f aca="false">'[1]9'!C$1455</f>
        <v>0</v>
      </c>
      <c r="F25" s="75" t="n">
        <f aca="false">'[1]9'!D$1455</f>
        <v>0</v>
      </c>
      <c r="G25" s="75" t="n">
        <f aca="false">'[1]9'!E$1455</f>
        <v>0</v>
      </c>
      <c r="H25" s="76" t="n">
        <f aca="false">'[1]9'!F$1455</f>
        <v>0</v>
      </c>
      <c r="I25" s="75" t="n">
        <f aca="false">'[1]9'!G$1455</f>
        <v>0</v>
      </c>
      <c r="J25" s="77" t="n">
        <f aca="false">'[1]9'!H$1455</f>
        <v>0</v>
      </c>
      <c r="K25" s="75" t="n">
        <f aca="false">'[1]9'!P$1455</f>
        <v>0</v>
      </c>
      <c r="L25" s="75" t="n">
        <f aca="false">'[1]9'!Y$1455</f>
        <v>0</v>
      </c>
      <c r="M25" s="75" t="n">
        <f aca="false">'[1]9'!AA$1455</f>
        <v>0</v>
      </c>
      <c r="N25" s="60"/>
      <c r="O25" s="93"/>
    </row>
    <row r="26" s="13" customFormat="true" ht="12.75" hidden="false" customHeight="false" outlineLevel="0" collapsed="false">
      <c r="A26" s="20"/>
      <c r="B26" s="130" t="s">
        <v>88</v>
      </c>
      <c r="C26" s="126"/>
      <c r="D26" s="126"/>
      <c r="E26" s="75" t="n">
        <f aca="false">'[1]9'!C$1456</f>
        <v>0</v>
      </c>
      <c r="F26" s="75" t="n">
        <f aca="false">'[1]9'!D$1456</f>
        <v>0</v>
      </c>
      <c r="G26" s="75" t="n">
        <f aca="false">'[1]9'!E$1456</f>
        <v>0</v>
      </c>
      <c r="H26" s="76" t="n">
        <f aca="false">'[1]9'!F$1456</f>
        <v>0</v>
      </c>
      <c r="I26" s="75" t="n">
        <f aca="false">'[1]9'!G$1456</f>
        <v>0</v>
      </c>
      <c r="J26" s="77" t="n">
        <f aca="false">'[1]9'!H$1456</f>
        <v>0</v>
      </c>
      <c r="K26" s="75" t="n">
        <f aca="false">'[1]9'!P$1456</f>
        <v>0</v>
      </c>
      <c r="L26" s="75" t="n">
        <f aca="false">'[1]9'!Y$1456</f>
        <v>0</v>
      </c>
      <c r="M26" s="75" t="n">
        <f aca="false">'[1]9'!AA$1456</f>
        <v>0</v>
      </c>
      <c r="N26" s="60"/>
      <c r="O26" s="93"/>
    </row>
    <row r="27" s="13" customFormat="true" ht="12.75" hidden="false" customHeight="false" outlineLevel="0" collapsed="false">
      <c r="A27" s="20"/>
      <c r="B27" s="130" t="s">
        <v>89</v>
      </c>
      <c r="C27" s="126"/>
      <c r="D27" s="126"/>
      <c r="E27" s="75" t="n">
        <f aca="false">'[1]9'!C$1457</f>
        <v>0</v>
      </c>
      <c r="F27" s="75" t="n">
        <f aca="false">'[1]9'!D$1457</f>
        <v>0</v>
      </c>
      <c r="G27" s="75" t="n">
        <f aca="false">'[1]9'!E$1457</f>
        <v>0</v>
      </c>
      <c r="H27" s="76" t="n">
        <f aca="false">'[1]9'!F$1457</f>
        <v>0</v>
      </c>
      <c r="I27" s="75" t="n">
        <f aca="false">'[1]9'!G$1457</f>
        <v>0</v>
      </c>
      <c r="J27" s="77" t="n">
        <f aca="false">'[1]9'!H$1457</f>
        <v>0</v>
      </c>
      <c r="K27" s="75" t="n">
        <f aca="false">'[1]9'!P$1457</f>
        <v>0</v>
      </c>
      <c r="L27" s="75" t="n">
        <f aca="false">'[1]9'!Y$1457</f>
        <v>0</v>
      </c>
      <c r="M27" s="75" t="n">
        <f aca="false">'[1]9'!AA$1457</f>
        <v>0</v>
      </c>
      <c r="N27" s="60"/>
      <c r="O27" s="93"/>
    </row>
    <row r="28" s="13" customFormat="true" ht="12.75" hidden="false" customHeight="false" outlineLevel="0" collapsed="false">
      <c r="A28" s="20"/>
      <c r="B28" s="130" t="s">
        <v>90</v>
      </c>
      <c r="C28" s="126"/>
      <c r="D28" s="126"/>
      <c r="E28" s="75" t="n">
        <f aca="false">'[1]9'!C$1458</f>
        <v>0</v>
      </c>
      <c r="F28" s="75" t="n">
        <f aca="false">'[1]9'!D$1458</f>
        <v>0</v>
      </c>
      <c r="G28" s="75" t="n">
        <f aca="false">'[1]9'!E$1458</f>
        <v>0</v>
      </c>
      <c r="H28" s="76" t="n">
        <f aca="false">'[1]9'!F$1458</f>
        <v>0</v>
      </c>
      <c r="I28" s="75" t="n">
        <f aca="false">'[1]9'!G$1458</f>
        <v>0</v>
      </c>
      <c r="J28" s="77" t="n">
        <f aca="false">'[1]9'!H$1458</f>
        <v>0</v>
      </c>
      <c r="K28" s="75" t="n">
        <f aca="false">'[1]9'!P$1458</f>
        <v>0</v>
      </c>
      <c r="L28" s="75" t="n">
        <f aca="false">'[1]9'!Y$1458</f>
        <v>0</v>
      </c>
      <c r="M28" s="75" t="n">
        <f aca="false">'[1]9'!AA$1458</f>
        <v>0</v>
      </c>
      <c r="N28" s="60"/>
      <c r="O28" s="93"/>
    </row>
    <row r="29" s="13" customFormat="true" ht="12.75" hidden="false" customHeight="false" outlineLevel="0" collapsed="false">
      <c r="A29" s="20"/>
      <c r="B29" s="130" t="s">
        <v>91</v>
      </c>
      <c r="C29" s="126"/>
      <c r="D29" s="126"/>
      <c r="E29" s="75" t="n">
        <f aca="false">'[1]9'!C$1459</f>
        <v>0</v>
      </c>
      <c r="F29" s="75" t="n">
        <f aca="false">'[1]9'!D$1459</f>
        <v>0</v>
      </c>
      <c r="G29" s="75" t="n">
        <f aca="false">'[1]9'!E$1459</f>
        <v>0</v>
      </c>
      <c r="H29" s="76" t="n">
        <f aca="false">'[1]9'!F$1459</f>
        <v>0</v>
      </c>
      <c r="I29" s="75" t="n">
        <f aca="false">'[1]9'!G$1459</f>
        <v>0</v>
      </c>
      <c r="J29" s="77" t="n">
        <f aca="false">'[1]9'!H$1459</f>
        <v>0</v>
      </c>
      <c r="K29" s="75" t="n">
        <f aca="false">'[1]9'!P$1459</f>
        <v>0</v>
      </c>
      <c r="L29" s="75" t="n">
        <f aca="false">'[1]9'!Y$1459</f>
        <v>0</v>
      </c>
      <c r="M29" s="75" t="n">
        <f aca="false">'[1]9'!AA$1459</f>
        <v>0</v>
      </c>
      <c r="N29" s="60"/>
      <c r="O29" s="93"/>
    </row>
    <row r="30" s="13" customFormat="true" ht="12.75" hidden="false" customHeight="false" outlineLevel="0" collapsed="false">
      <c r="A30" s="20"/>
      <c r="B30" s="130" t="s">
        <v>92</v>
      </c>
      <c r="C30" s="126"/>
      <c r="D30" s="126"/>
      <c r="E30" s="75" t="n">
        <f aca="false">'[1]9'!C$1460</f>
        <v>0</v>
      </c>
      <c r="F30" s="75" t="n">
        <f aca="false">'[1]9'!D$1460</f>
        <v>0</v>
      </c>
      <c r="G30" s="75" t="n">
        <f aca="false">'[1]9'!E$1460</f>
        <v>0</v>
      </c>
      <c r="H30" s="76" t="n">
        <f aca="false">'[1]9'!F$1460</f>
        <v>0</v>
      </c>
      <c r="I30" s="75" t="n">
        <f aca="false">'[1]9'!G$1460</f>
        <v>0</v>
      </c>
      <c r="J30" s="77" t="n">
        <f aca="false">'[1]9'!H$1460</f>
        <v>0</v>
      </c>
      <c r="K30" s="75" t="n">
        <f aca="false">'[1]9'!P$1460</f>
        <v>0</v>
      </c>
      <c r="L30" s="75" t="n">
        <f aca="false">'[1]9'!Y$1460</f>
        <v>0</v>
      </c>
      <c r="M30" s="75" t="n">
        <f aca="false">'[1]9'!AA$1460</f>
        <v>0</v>
      </c>
      <c r="N30" s="60"/>
      <c r="O30" s="93"/>
    </row>
    <row r="31" s="13" customFormat="true" ht="12.75" hidden="false" customHeight="false" outlineLevel="0" collapsed="false">
      <c r="A31" s="20"/>
      <c r="B31" s="130" t="s">
        <v>93</v>
      </c>
      <c r="C31" s="126"/>
      <c r="D31" s="126"/>
      <c r="E31" s="75" t="n">
        <f aca="false">'[1]9'!C$1461</f>
        <v>0</v>
      </c>
      <c r="F31" s="75" t="n">
        <f aca="false">'[1]9'!D$1461</f>
        <v>0</v>
      </c>
      <c r="G31" s="75" t="n">
        <f aca="false">'[1]9'!E$1461</f>
        <v>0</v>
      </c>
      <c r="H31" s="76" t="n">
        <f aca="false">'[1]9'!F$1461</f>
        <v>0</v>
      </c>
      <c r="I31" s="75" t="n">
        <f aca="false">'[1]9'!G$1461</f>
        <v>0</v>
      </c>
      <c r="J31" s="77" t="n">
        <f aca="false">'[1]9'!H$1461</f>
        <v>0</v>
      </c>
      <c r="K31" s="75" t="n">
        <f aca="false">'[1]9'!P$1461</f>
        <v>0</v>
      </c>
      <c r="L31" s="75" t="n">
        <f aca="false">'[1]9'!Y$1461</f>
        <v>0</v>
      </c>
      <c r="M31" s="75" t="n">
        <f aca="false">'[1]9'!AA$1461</f>
        <v>0</v>
      </c>
      <c r="N31" s="60"/>
      <c r="O31" s="93"/>
    </row>
    <row r="32" s="13" customFormat="true" ht="12.75" hidden="false" customHeight="false" outlineLevel="0" collapsed="false">
      <c r="A32" s="20"/>
      <c r="B32" s="130" t="s">
        <v>94</v>
      </c>
      <c r="C32" s="126"/>
      <c r="D32" s="126"/>
      <c r="E32" s="75" t="n">
        <f aca="false">'[1]9'!C$1462</f>
        <v>0</v>
      </c>
      <c r="F32" s="75" t="n">
        <f aca="false">'[1]9'!D$1462</f>
        <v>0</v>
      </c>
      <c r="G32" s="75" t="n">
        <f aca="false">'[1]9'!E$1462</f>
        <v>0</v>
      </c>
      <c r="H32" s="76" t="n">
        <f aca="false">'[1]9'!F$1462</f>
        <v>0</v>
      </c>
      <c r="I32" s="75" t="n">
        <f aca="false">'[1]9'!G$1462</f>
        <v>0</v>
      </c>
      <c r="J32" s="77" t="n">
        <f aca="false">'[1]9'!H$1462</f>
        <v>0</v>
      </c>
      <c r="K32" s="75" t="n">
        <f aca="false">'[1]9'!P$1462</f>
        <v>0</v>
      </c>
      <c r="L32" s="75" t="n">
        <f aca="false">'[1]9'!Y$1462</f>
        <v>0</v>
      </c>
      <c r="M32" s="75" t="n">
        <f aca="false">'[1]9'!AA$1462</f>
        <v>0</v>
      </c>
      <c r="N32" s="60"/>
      <c r="O32" s="93"/>
    </row>
    <row r="33" s="13" customFormat="true" ht="12.75" hidden="false" customHeight="false" outlineLevel="0" collapsed="false">
      <c r="A33" s="20"/>
      <c r="B33" s="130" t="s">
        <v>95</v>
      </c>
      <c r="C33" s="126"/>
      <c r="D33" s="126"/>
      <c r="E33" s="75" t="n">
        <f aca="false">'[1]9'!C$1463</f>
        <v>0</v>
      </c>
      <c r="F33" s="75" t="n">
        <f aca="false">'[1]9'!D$1463</f>
        <v>0</v>
      </c>
      <c r="G33" s="75" t="n">
        <f aca="false">'[1]9'!E$1463</f>
        <v>0</v>
      </c>
      <c r="H33" s="76" t="n">
        <f aca="false">'[1]9'!F$1463</f>
        <v>0</v>
      </c>
      <c r="I33" s="75" t="n">
        <f aca="false">'[1]9'!G$1463</f>
        <v>0</v>
      </c>
      <c r="J33" s="77" t="n">
        <f aca="false">'[1]9'!H$1463</f>
        <v>0</v>
      </c>
      <c r="K33" s="75" t="n">
        <f aca="false">'[1]9'!P$1463</f>
        <v>0</v>
      </c>
      <c r="L33" s="75" t="n">
        <f aca="false">'[1]9'!Y$1463</f>
        <v>0</v>
      </c>
      <c r="M33" s="75" t="n">
        <f aca="false">'[1]9'!AA$1463</f>
        <v>0</v>
      </c>
      <c r="N33" s="60"/>
      <c r="O33" s="93"/>
    </row>
    <row r="34" s="13" customFormat="true" ht="12.75" hidden="false" customHeight="false" outlineLevel="0" collapsed="false">
      <c r="A34" s="20"/>
      <c r="B34" s="130" t="s">
        <v>96</v>
      </c>
      <c r="C34" s="126"/>
      <c r="D34" s="126"/>
      <c r="E34" s="75" t="n">
        <f aca="false">'[1]9'!C$1464</f>
        <v>0</v>
      </c>
      <c r="F34" s="75" t="n">
        <f aca="false">'[1]9'!D$1464</f>
        <v>0</v>
      </c>
      <c r="G34" s="75" t="n">
        <f aca="false">'[1]9'!E$1464</f>
        <v>0</v>
      </c>
      <c r="H34" s="76" t="n">
        <f aca="false">'[1]9'!F$1464</f>
        <v>0</v>
      </c>
      <c r="I34" s="75" t="n">
        <f aca="false">'[1]9'!G$1464</f>
        <v>0</v>
      </c>
      <c r="J34" s="77" t="n">
        <f aca="false">'[1]9'!H$1464</f>
        <v>0</v>
      </c>
      <c r="K34" s="75" t="n">
        <f aca="false">'[1]9'!P$1464</f>
        <v>0</v>
      </c>
      <c r="L34" s="75" t="n">
        <f aca="false">'[1]9'!Y$1464</f>
        <v>0</v>
      </c>
      <c r="M34" s="75" t="n">
        <f aca="false">'[1]9'!AA$1464</f>
        <v>0</v>
      </c>
      <c r="N34" s="60"/>
      <c r="O34" s="93"/>
    </row>
    <row r="35" s="13" customFormat="true" ht="12.75" hidden="false" customHeight="false" outlineLevel="0" collapsed="false">
      <c r="A35" s="20"/>
      <c r="B35" s="130" t="s">
        <v>97</v>
      </c>
      <c r="C35" s="126"/>
      <c r="D35" s="126"/>
      <c r="E35" s="75" t="n">
        <f aca="false">'[1]9'!C$1465</f>
        <v>0</v>
      </c>
      <c r="F35" s="75" t="n">
        <f aca="false">'[1]9'!D$1465</f>
        <v>0</v>
      </c>
      <c r="G35" s="75" t="n">
        <f aca="false">'[1]9'!E$1465</f>
        <v>0</v>
      </c>
      <c r="H35" s="76" t="n">
        <f aca="false">'[1]9'!F$1465</f>
        <v>0</v>
      </c>
      <c r="I35" s="75" t="n">
        <f aca="false">'[1]9'!G$1465</f>
        <v>0</v>
      </c>
      <c r="J35" s="77" t="n">
        <f aca="false">'[1]9'!H$1465</f>
        <v>0</v>
      </c>
      <c r="K35" s="75" t="n">
        <f aca="false">'[1]9'!P$1465</f>
        <v>0</v>
      </c>
      <c r="L35" s="75" t="n">
        <f aca="false">'[1]9'!Y$1465</f>
        <v>0</v>
      </c>
      <c r="M35" s="75" t="n">
        <f aca="false">'[1]9'!AA$1465</f>
        <v>0</v>
      </c>
      <c r="N35" s="60"/>
      <c r="O35" s="93"/>
    </row>
    <row r="36" s="13" customFormat="true" ht="12.75" hidden="false" customHeight="false" outlineLevel="0" collapsed="false">
      <c r="A36" s="20"/>
      <c r="B36" s="130" t="s">
        <v>98</v>
      </c>
      <c r="C36" s="126"/>
      <c r="D36" s="126"/>
      <c r="E36" s="75" t="n">
        <f aca="false">'[1]9'!C$1466</f>
        <v>0</v>
      </c>
      <c r="F36" s="75" t="n">
        <f aca="false">'[1]9'!D$1466</f>
        <v>0</v>
      </c>
      <c r="G36" s="75" t="n">
        <f aca="false">'[1]9'!E$1466</f>
        <v>0</v>
      </c>
      <c r="H36" s="76" t="n">
        <f aca="false">'[1]9'!F$1466</f>
        <v>0</v>
      </c>
      <c r="I36" s="75" t="n">
        <f aca="false">'[1]9'!G$1466</f>
        <v>0</v>
      </c>
      <c r="J36" s="77" t="n">
        <f aca="false">'[1]9'!H$1466</f>
        <v>0</v>
      </c>
      <c r="K36" s="75" t="n">
        <f aca="false">'[1]9'!P$1466</f>
        <v>0</v>
      </c>
      <c r="L36" s="75" t="n">
        <f aca="false">'[1]9'!Y$1466</f>
        <v>0</v>
      </c>
      <c r="M36" s="75" t="n">
        <f aca="false">'[1]9'!AA$1466</f>
        <v>0</v>
      </c>
      <c r="N36" s="60"/>
      <c r="O36" s="93"/>
    </row>
    <row r="37" s="13" customFormat="true" ht="12.75" hidden="false" customHeight="false" outlineLevel="0" collapsed="false">
      <c r="A37" s="20"/>
      <c r="B37" s="130" t="s">
        <v>99</v>
      </c>
      <c r="C37" s="126"/>
      <c r="D37" s="126"/>
      <c r="E37" s="75" t="n">
        <f aca="false">'[1]9'!C$1467</f>
        <v>0</v>
      </c>
      <c r="F37" s="75" t="n">
        <f aca="false">'[1]9'!D$1467</f>
        <v>0</v>
      </c>
      <c r="G37" s="75" t="n">
        <f aca="false">'[1]9'!E$1467</f>
        <v>0</v>
      </c>
      <c r="H37" s="76" t="n">
        <f aca="false">'[1]9'!F$1467</f>
        <v>0</v>
      </c>
      <c r="I37" s="75" t="n">
        <f aca="false">'[1]9'!G$1467</f>
        <v>0</v>
      </c>
      <c r="J37" s="77" t="n">
        <f aca="false">'[1]9'!H$1467</f>
        <v>0</v>
      </c>
      <c r="K37" s="75" t="n">
        <f aca="false">'[1]9'!P$1467</f>
        <v>0</v>
      </c>
      <c r="L37" s="75" t="n">
        <f aca="false">'[1]9'!Y$1467</f>
        <v>0</v>
      </c>
      <c r="M37" s="75" t="n">
        <f aca="false">'[1]9'!AA$1467</f>
        <v>0</v>
      </c>
      <c r="N37" s="60"/>
      <c r="O37" s="93"/>
    </row>
    <row r="38" s="13" customFormat="true" ht="12.75" hidden="false" customHeight="false" outlineLevel="0" collapsed="false">
      <c r="A38" s="20"/>
      <c r="B38" s="130" t="s">
        <v>100</v>
      </c>
      <c r="C38" s="126"/>
      <c r="D38" s="126"/>
      <c r="E38" s="75" t="n">
        <f aca="false">'[1]9'!C$1468</f>
        <v>0</v>
      </c>
      <c r="F38" s="75" t="n">
        <f aca="false">'[1]9'!D$1468</f>
        <v>0</v>
      </c>
      <c r="G38" s="75" t="n">
        <f aca="false">'[1]9'!E$1468</f>
        <v>0</v>
      </c>
      <c r="H38" s="76" t="n">
        <f aca="false">'[1]9'!F$1468</f>
        <v>0</v>
      </c>
      <c r="I38" s="75" t="n">
        <f aca="false">'[1]9'!G$1468</f>
        <v>0</v>
      </c>
      <c r="J38" s="77" t="n">
        <f aca="false">'[1]9'!H$1468</f>
        <v>0</v>
      </c>
      <c r="K38" s="75" t="n">
        <f aca="false">'[1]9'!P$1468</f>
        <v>0</v>
      </c>
      <c r="L38" s="75" t="n">
        <f aca="false">'[1]9'!Y$1468</f>
        <v>0</v>
      </c>
      <c r="M38" s="75" t="n">
        <f aca="false">'[1]9'!AA$1468</f>
        <v>0</v>
      </c>
      <c r="N38" s="60"/>
      <c r="O38" s="93"/>
    </row>
    <row r="39" s="13" customFormat="true" ht="12.75" hidden="false" customHeight="false" outlineLevel="0" collapsed="false">
      <c r="A39" s="20"/>
      <c r="B39" s="130" t="s">
        <v>101</v>
      </c>
      <c r="C39" s="126"/>
      <c r="D39" s="126"/>
      <c r="E39" s="75" t="n">
        <f aca="false">'[1]9'!C$1469</f>
        <v>0</v>
      </c>
      <c r="F39" s="75" t="n">
        <f aca="false">'[1]9'!D$1469</f>
        <v>0</v>
      </c>
      <c r="G39" s="75" t="n">
        <f aca="false">'[1]9'!E$1469</f>
        <v>0</v>
      </c>
      <c r="H39" s="76" t="n">
        <f aca="false">'[1]9'!F$1469</f>
        <v>0</v>
      </c>
      <c r="I39" s="75" t="n">
        <f aca="false">'[1]9'!G$1469</f>
        <v>0</v>
      </c>
      <c r="J39" s="77" t="n">
        <f aca="false">'[1]9'!H$1469</f>
        <v>0</v>
      </c>
      <c r="K39" s="75" t="n">
        <f aca="false">'[1]9'!P$1469</f>
        <v>0</v>
      </c>
      <c r="L39" s="75" t="n">
        <f aca="false">'[1]9'!Y$1469</f>
        <v>0</v>
      </c>
      <c r="M39" s="75" t="n">
        <f aca="false">'[1]9'!AA$1469</f>
        <v>0</v>
      </c>
      <c r="N39" s="60"/>
      <c r="O39" s="93"/>
    </row>
    <row r="40" s="13" customFormat="true" ht="12.75" hidden="false" customHeight="false" outlineLevel="0" collapsed="false">
      <c r="A40" s="20"/>
      <c r="B40" s="130" t="s">
        <v>102</v>
      </c>
      <c r="C40" s="126"/>
      <c r="D40" s="126"/>
      <c r="E40" s="75" t="n">
        <f aca="false">'[1]9'!C$1470</f>
        <v>0</v>
      </c>
      <c r="F40" s="75" t="n">
        <f aca="false">'[1]9'!D$1470</f>
        <v>0</v>
      </c>
      <c r="G40" s="75" t="n">
        <f aca="false">'[1]9'!E$1470</f>
        <v>0</v>
      </c>
      <c r="H40" s="76" t="n">
        <f aca="false">'[1]9'!F$1470</f>
        <v>0</v>
      </c>
      <c r="I40" s="75" t="n">
        <f aca="false">'[1]9'!G$1470</f>
        <v>0</v>
      </c>
      <c r="J40" s="77" t="n">
        <f aca="false">'[1]9'!H$1470</f>
        <v>0</v>
      </c>
      <c r="K40" s="75" t="n">
        <f aca="false">'[1]9'!P$1470</f>
        <v>0</v>
      </c>
      <c r="L40" s="75" t="n">
        <f aca="false">'[1]9'!Y$1470</f>
        <v>0</v>
      </c>
      <c r="M40" s="75" t="n">
        <f aca="false">'[1]9'!AA$1470</f>
        <v>0</v>
      </c>
      <c r="N40" s="60"/>
      <c r="O40" s="93"/>
    </row>
    <row r="41" s="13" customFormat="true" ht="12.75" hidden="false" customHeight="false" outlineLevel="0" collapsed="false">
      <c r="A41" s="20"/>
      <c r="B41" s="130" t="s">
        <v>103</v>
      </c>
      <c r="C41" s="126"/>
      <c r="D41" s="126"/>
      <c r="E41" s="75" t="n">
        <f aca="false">'[1]9'!C$1471</f>
        <v>0</v>
      </c>
      <c r="F41" s="75" t="n">
        <f aca="false">'[1]9'!D$1471</f>
        <v>0</v>
      </c>
      <c r="G41" s="75" t="n">
        <f aca="false">'[1]9'!E$1471</f>
        <v>0</v>
      </c>
      <c r="H41" s="76" t="n">
        <f aca="false">'[1]9'!F$1471</f>
        <v>0</v>
      </c>
      <c r="I41" s="75" t="n">
        <f aca="false">'[1]9'!G$1471</f>
        <v>0</v>
      </c>
      <c r="J41" s="77" t="n">
        <f aca="false">'[1]9'!H$1471</f>
        <v>0</v>
      </c>
      <c r="K41" s="75" t="n">
        <f aca="false">'[1]9'!P$1471</f>
        <v>0</v>
      </c>
      <c r="L41" s="75" t="n">
        <f aca="false">'[1]9'!Y$1471</f>
        <v>0</v>
      </c>
      <c r="M41" s="75" t="n">
        <f aca="false">'[1]9'!AA$1471</f>
        <v>0</v>
      </c>
      <c r="N41" s="60"/>
      <c r="O41" s="93"/>
    </row>
    <row r="42" s="13" customFormat="true" ht="12.75" hidden="false" customHeight="false" outlineLevel="0" collapsed="false">
      <c r="A42" s="20"/>
      <c r="B42" s="130" t="s">
        <v>104</v>
      </c>
      <c r="C42" s="126"/>
      <c r="D42" s="126"/>
      <c r="E42" s="75" t="n">
        <f aca="false">'[1]9'!C$1472</f>
        <v>0</v>
      </c>
      <c r="F42" s="75" t="n">
        <f aca="false">'[1]9'!D$1472</f>
        <v>0</v>
      </c>
      <c r="G42" s="75" t="n">
        <f aca="false">'[1]9'!E$1472</f>
        <v>0</v>
      </c>
      <c r="H42" s="76" t="n">
        <f aca="false">'[1]9'!F$1472</f>
        <v>0</v>
      </c>
      <c r="I42" s="75" t="n">
        <f aca="false">'[1]9'!G$1472</f>
        <v>0</v>
      </c>
      <c r="J42" s="77" t="n">
        <f aca="false">'[1]9'!H$1472</f>
        <v>0</v>
      </c>
      <c r="K42" s="75" t="n">
        <f aca="false">'[1]9'!P$1472</f>
        <v>0</v>
      </c>
      <c r="L42" s="75" t="n">
        <f aca="false">'[1]9'!Y$1472</f>
        <v>0</v>
      </c>
      <c r="M42" s="75" t="n">
        <f aca="false">'[1]9'!AA$1472</f>
        <v>0</v>
      </c>
      <c r="N42" s="60"/>
      <c r="O42" s="93"/>
    </row>
    <row r="43" s="13" customFormat="true" ht="12.75" hidden="false" customHeight="false" outlineLevel="0" collapsed="false">
      <c r="A43" s="20"/>
      <c r="B43" s="130" t="s">
        <v>105</v>
      </c>
      <c r="C43" s="126"/>
      <c r="D43" s="126"/>
      <c r="E43" s="75" t="n">
        <f aca="false">'[1]9'!C$1473</f>
        <v>0</v>
      </c>
      <c r="F43" s="75" t="n">
        <f aca="false">'[1]9'!D$1473</f>
        <v>0</v>
      </c>
      <c r="G43" s="75" t="n">
        <f aca="false">'[1]9'!E$1473</f>
        <v>0</v>
      </c>
      <c r="H43" s="76" t="n">
        <f aca="false">'[1]9'!F$1473</f>
        <v>0</v>
      </c>
      <c r="I43" s="75" t="n">
        <f aca="false">'[1]9'!G$1473</f>
        <v>0</v>
      </c>
      <c r="J43" s="77" t="n">
        <f aca="false">'[1]9'!H$1473</f>
        <v>0</v>
      </c>
      <c r="K43" s="75" t="n">
        <f aca="false">'[1]9'!P$1473</f>
        <v>0</v>
      </c>
      <c r="L43" s="75" t="n">
        <f aca="false">'[1]9'!Y$1473</f>
        <v>0</v>
      </c>
      <c r="M43" s="75" t="n">
        <f aca="false">'[1]9'!AA$1473</f>
        <v>0</v>
      </c>
      <c r="N43" s="60"/>
      <c r="O43" s="93"/>
    </row>
    <row r="44" s="13" customFormat="true" ht="12.75" hidden="false" customHeight="false" outlineLevel="0" collapsed="false">
      <c r="A44" s="20"/>
      <c r="B44" s="130" t="s">
        <v>106</v>
      </c>
      <c r="C44" s="126"/>
      <c r="D44" s="126"/>
      <c r="E44" s="75" t="n">
        <f aca="false">'[1]9'!C$1474</f>
        <v>0</v>
      </c>
      <c r="F44" s="75" t="n">
        <f aca="false">'[1]9'!D$1474</f>
        <v>0</v>
      </c>
      <c r="G44" s="75" t="n">
        <f aca="false">'[1]9'!E$1474</f>
        <v>0</v>
      </c>
      <c r="H44" s="76" t="n">
        <f aca="false">'[1]9'!F$1474</f>
        <v>0</v>
      </c>
      <c r="I44" s="75" t="n">
        <f aca="false">'[1]9'!G$1474</f>
        <v>0</v>
      </c>
      <c r="J44" s="77" t="n">
        <f aca="false">'[1]9'!H$1474</f>
        <v>0</v>
      </c>
      <c r="K44" s="75" t="n">
        <f aca="false">'[1]9'!P$1474</f>
        <v>0</v>
      </c>
      <c r="L44" s="75" t="n">
        <f aca="false">'[1]9'!Y$1474</f>
        <v>0</v>
      </c>
      <c r="M44" s="75" t="n">
        <f aca="false">'[1]9'!AA$1474</f>
        <v>0</v>
      </c>
      <c r="N44" s="60"/>
      <c r="O44" s="93"/>
    </row>
    <row r="45" s="13" customFormat="true" ht="12.75" hidden="false" customHeight="false" outlineLevel="0" collapsed="false">
      <c r="A45" s="20"/>
      <c r="B45" s="130" t="s">
        <v>107</v>
      </c>
      <c r="C45" s="126"/>
      <c r="D45" s="126"/>
      <c r="E45" s="75" t="n">
        <f aca="false">'[1]9'!C$1475</f>
        <v>0</v>
      </c>
      <c r="F45" s="75" t="n">
        <f aca="false">'[1]9'!D$1475</f>
        <v>0</v>
      </c>
      <c r="G45" s="75" t="n">
        <f aca="false">'[1]9'!E$1475</f>
        <v>0</v>
      </c>
      <c r="H45" s="76" t="n">
        <f aca="false">'[1]9'!F$1475</f>
        <v>0</v>
      </c>
      <c r="I45" s="75" t="n">
        <f aca="false">'[1]9'!G$1475</f>
        <v>0</v>
      </c>
      <c r="J45" s="77" t="n">
        <f aca="false">'[1]9'!H$1475</f>
        <v>0</v>
      </c>
      <c r="K45" s="75" t="n">
        <f aca="false">'[1]9'!P$1475</f>
        <v>0</v>
      </c>
      <c r="L45" s="75" t="n">
        <f aca="false">'[1]9'!Y$1475</f>
        <v>0</v>
      </c>
      <c r="M45" s="75" t="n">
        <f aca="false">'[1]9'!AA$1475</f>
        <v>0</v>
      </c>
      <c r="N45" s="60"/>
      <c r="O45" s="93"/>
    </row>
    <row r="46" s="13" customFormat="true" ht="12.75" hidden="false" customHeight="false" outlineLevel="0" collapsed="false">
      <c r="A46" s="20"/>
      <c r="B46" s="130" t="s">
        <v>108</v>
      </c>
      <c r="C46" s="126"/>
      <c r="D46" s="128"/>
      <c r="E46" s="80" t="n">
        <f aca="false">'[1]9'!C$1476</f>
        <v>0</v>
      </c>
      <c r="F46" s="80" t="n">
        <f aca="false">'[1]9'!D$1476</f>
        <v>0</v>
      </c>
      <c r="G46" s="80" t="n">
        <f aca="false">'[1]9'!E$1476</f>
        <v>0</v>
      </c>
      <c r="H46" s="81" t="n">
        <f aca="false">'[1]9'!F$1476</f>
        <v>0</v>
      </c>
      <c r="I46" s="80" t="n">
        <f aca="false">'[1]9'!G$1476</f>
        <v>0</v>
      </c>
      <c r="J46" s="82" t="n">
        <f aca="false">'[1]9'!H$1476</f>
        <v>0</v>
      </c>
      <c r="K46" s="80" t="n">
        <f aca="false">'[1]9'!P$1476</f>
        <v>0</v>
      </c>
      <c r="L46" s="80" t="n">
        <f aca="false">'[1]9'!Y$1476</f>
        <v>0</v>
      </c>
      <c r="M46" s="80" t="n">
        <f aca="false">'[1]9'!AA$1476</f>
        <v>0</v>
      </c>
      <c r="N46" s="103"/>
      <c r="O46" s="93"/>
    </row>
    <row r="47" s="13" customFormat="true" ht="12.75" hidden="false" customHeight="false" outlineLevel="0" collapsed="false">
      <c r="A47" s="37"/>
      <c r="B47" s="55" t="s">
        <v>33</v>
      </c>
      <c r="C47" s="126"/>
      <c r="D47" s="129"/>
      <c r="E47" s="85" t="n">
        <f aca="false">SUM(E48:E49)</f>
        <v>0</v>
      </c>
      <c r="F47" s="85" t="n">
        <f aca="false">SUM(F48:F49)</f>
        <v>0</v>
      </c>
      <c r="G47" s="85" t="n">
        <f aca="false">SUM(G48:G49)</f>
        <v>0</v>
      </c>
      <c r="H47" s="86" t="n">
        <f aca="false">SUM(H48:H49)</f>
        <v>0</v>
      </c>
      <c r="I47" s="85" t="n">
        <f aca="false">SUM(I48:I49)</f>
        <v>0</v>
      </c>
      <c r="J47" s="87" t="n">
        <f aca="false">SUM(J48:J49)</f>
        <v>0</v>
      </c>
      <c r="K47" s="85" t="n">
        <f aca="false">SUM(K48:K49)</f>
        <v>0</v>
      </c>
      <c r="L47" s="85" t="n">
        <f aca="false">SUM(L48:L49)</f>
        <v>0</v>
      </c>
      <c r="M47" s="85" t="n">
        <f aca="false">SUM(M48:M49)</f>
        <v>0</v>
      </c>
      <c r="N47" s="58"/>
      <c r="O47" s="93"/>
    </row>
    <row r="48" s="13" customFormat="true" ht="12.75" hidden="false" customHeight="false" outlineLevel="0" collapsed="false">
      <c r="A48" s="37"/>
      <c r="B48" s="125" t="s">
        <v>64</v>
      </c>
      <c r="C48" s="126"/>
      <c r="D48" s="122"/>
      <c r="E48" s="70" t="n">
        <f aca="false">'[1]9'!C$1478</f>
        <v>0</v>
      </c>
      <c r="F48" s="70" t="n">
        <f aca="false">'[1]9'!D$1478</f>
        <v>0</v>
      </c>
      <c r="G48" s="70" t="n">
        <f aca="false">'[1]9'!E$1478</f>
        <v>0</v>
      </c>
      <c r="H48" s="71" t="n">
        <f aca="false">'[1]9'!F$1478</f>
        <v>0</v>
      </c>
      <c r="I48" s="70" t="n">
        <f aca="false">'[1]9'!G$1478</f>
        <v>0</v>
      </c>
      <c r="J48" s="72" t="n">
        <f aca="false">'[1]9'!H$1478</f>
        <v>0</v>
      </c>
      <c r="K48" s="70" t="n">
        <f aca="false">'[1]9'!P$1478</f>
        <v>0</v>
      </c>
      <c r="L48" s="70" t="n">
        <f aca="false">'[1]9'!Y$1478</f>
        <v>0</v>
      </c>
      <c r="M48" s="70" t="n">
        <f aca="false">'[1]9'!AA$1478</f>
        <v>0</v>
      </c>
      <c r="N48" s="127"/>
      <c r="O48" s="93"/>
    </row>
    <row r="49" s="13" customFormat="true" ht="12.75" hidden="false" customHeight="false" outlineLevel="0" collapsed="false">
      <c r="A49" s="37"/>
      <c r="B49" s="125" t="s">
        <v>66</v>
      </c>
      <c r="C49" s="126"/>
      <c r="D49" s="128"/>
      <c r="E49" s="80" t="n">
        <f aca="false">'[1]9'!C$1479</f>
        <v>0</v>
      </c>
      <c r="F49" s="80" t="n">
        <f aca="false">'[1]9'!D$1479</f>
        <v>0</v>
      </c>
      <c r="G49" s="80" t="n">
        <f aca="false">'[1]9'!E$1479</f>
        <v>0</v>
      </c>
      <c r="H49" s="81" t="n">
        <f aca="false">'[1]9'!F$1479</f>
        <v>0</v>
      </c>
      <c r="I49" s="80" t="n">
        <f aca="false">'[1]9'!G$1479</f>
        <v>0</v>
      </c>
      <c r="J49" s="82" t="n">
        <f aca="false">'[1]9'!H$1479</f>
        <v>0</v>
      </c>
      <c r="K49" s="80" t="n">
        <f aca="false">'[1]9'!P$1479</f>
        <v>0</v>
      </c>
      <c r="L49" s="80" t="n">
        <f aca="false">'[1]9'!Y$1479</f>
        <v>0</v>
      </c>
      <c r="M49" s="80" t="n">
        <f aca="false">'[1]9'!AA$1479</f>
        <v>0</v>
      </c>
      <c r="N49" s="103"/>
      <c r="O49" s="93"/>
    </row>
    <row r="50" s="13" customFormat="true" ht="5.1" hidden="false" customHeight="true" outlineLevel="0" collapsed="false">
      <c r="A50" s="37"/>
      <c r="B50" s="55"/>
      <c r="C50" s="128"/>
      <c r="D50" s="131"/>
      <c r="E50" s="101"/>
      <c r="F50" s="101"/>
      <c r="G50" s="101"/>
      <c r="H50" s="102"/>
      <c r="I50" s="101"/>
      <c r="J50" s="103"/>
      <c r="K50" s="101"/>
      <c r="L50" s="101"/>
      <c r="M50" s="101"/>
      <c r="N50" s="101"/>
      <c r="O50" s="100"/>
    </row>
    <row r="51" s="36" customFormat="true" ht="12.75" hidden="false" customHeight="false" outlineLevel="0" collapsed="false">
      <c r="A51" s="56"/>
      <c r="B51" s="57" t="s">
        <v>109</v>
      </c>
      <c r="C51" s="57"/>
      <c r="D51" s="132"/>
      <c r="E51" s="64" t="n">
        <f aca="false">E52+E59+E62+E63+E64+E72+E73</f>
        <v>0</v>
      </c>
      <c r="F51" s="64" t="n">
        <f aca="false">F52+F59+F62+F63+F64+F72+F73</f>
        <v>0</v>
      </c>
      <c r="G51" s="64" t="n">
        <f aca="false">G52+G59+G62+G63+G64+G72+G73</f>
        <v>0</v>
      </c>
      <c r="H51" s="65" t="n">
        <f aca="false">H52+H59+H62+H63+H64+H72+H73</f>
        <v>0</v>
      </c>
      <c r="I51" s="64" t="n">
        <f aca="false">I52+I59+I62+I63+I64+I72+I73</f>
        <v>0</v>
      </c>
      <c r="J51" s="66" t="n">
        <f aca="false">J52+J59+J62+J63+J64+J72+J73</f>
        <v>0</v>
      </c>
      <c r="K51" s="64" t="n">
        <f aca="false">K52+K59+K62+K63+K64+K72+K73</f>
        <v>0</v>
      </c>
      <c r="L51" s="64" t="n">
        <f aca="false">L52+L59+L62+L63+L64+L72+L73</f>
        <v>0</v>
      </c>
      <c r="M51" s="64" t="n">
        <f aca="false">M52+M59+M62+M63+M64+M72+M73</f>
        <v>0</v>
      </c>
      <c r="N51" s="121"/>
      <c r="O51" s="121"/>
      <c r="P51" s="121"/>
      <c r="Q51" s="121"/>
      <c r="R51" s="121"/>
    </row>
    <row r="52" s="13" customFormat="true" ht="12.75" hidden="false" customHeight="false" outlineLevel="0" collapsed="false">
      <c r="A52" s="37"/>
      <c r="B52" s="55" t="s">
        <v>35</v>
      </c>
      <c r="C52" s="122"/>
      <c r="D52" s="123"/>
      <c r="E52" s="70" t="n">
        <f aca="false">E53+E56</f>
        <v>0</v>
      </c>
      <c r="F52" s="70" t="n">
        <f aca="false">F53+F56</f>
        <v>0</v>
      </c>
      <c r="G52" s="70" t="n">
        <f aca="false">G53+G56</f>
        <v>0</v>
      </c>
      <c r="H52" s="71" t="n">
        <f aca="false">H53+H56</f>
        <v>0</v>
      </c>
      <c r="I52" s="70" t="n">
        <f aca="false">I53+I56</f>
        <v>0</v>
      </c>
      <c r="J52" s="72" t="n">
        <f aca="false">J53+J56</f>
        <v>0</v>
      </c>
      <c r="K52" s="70" t="n">
        <f aca="false">K53+K56</f>
        <v>0</v>
      </c>
      <c r="L52" s="70" t="n">
        <f aca="false">L53+L56</f>
        <v>0</v>
      </c>
      <c r="M52" s="70" t="n">
        <f aca="false">M53+M56</f>
        <v>0</v>
      </c>
      <c r="N52" s="124"/>
      <c r="O52" s="92"/>
    </row>
    <row r="53" s="13" customFormat="true" ht="12.75" hidden="false" customHeight="false" outlineLevel="0" collapsed="false">
      <c r="A53" s="37"/>
      <c r="B53" s="125" t="s">
        <v>110</v>
      </c>
      <c r="C53" s="126"/>
      <c r="D53" s="131"/>
      <c r="E53" s="80" t="n">
        <f aca="false">SUM(E54:E55)</f>
        <v>0</v>
      </c>
      <c r="F53" s="80" t="n">
        <f aca="false">SUM(F54:F55)</f>
        <v>0</v>
      </c>
      <c r="G53" s="80" t="n">
        <f aca="false">SUM(G54:G55)</f>
        <v>0</v>
      </c>
      <c r="H53" s="81" t="n">
        <f aca="false">SUM(H54:H55)</f>
        <v>0</v>
      </c>
      <c r="I53" s="80" t="n">
        <f aca="false">SUM(I54:I55)</f>
        <v>0</v>
      </c>
      <c r="J53" s="82" t="n">
        <f aca="false">SUM(J54:J55)</f>
        <v>0</v>
      </c>
      <c r="K53" s="80" t="n">
        <f aca="false">SUM(K54:K55)</f>
        <v>0</v>
      </c>
      <c r="L53" s="80" t="n">
        <f aca="false">SUM(L54:L55)</f>
        <v>0</v>
      </c>
      <c r="M53" s="80" t="n">
        <f aca="false">SUM(M54:M55)</f>
        <v>0</v>
      </c>
      <c r="N53" s="101"/>
      <c r="O53" s="93"/>
    </row>
    <row r="54" s="13" customFormat="true" ht="12.75" hidden="false" customHeight="false" outlineLevel="0" collapsed="false">
      <c r="A54" s="37"/>
      <c r="B54" s="133" t="s">
        <v>111</v>
      </c>
      <c r="C54" s="126"/>
      <c r="D54" s="122"/>
      <c r="E54" s="70" t="n">
        <f aca="false">'[1]9'!C$1483</f>
        <v>0</v>
      </c>
      <c r="F54" s="70" t="n">
        <f aca="false">'[1]9'!D$1483</f>
        <v>0</v>
      </c>
      <c r="G54" s="70" t="n">
        <f aca="false">'[1]9'!E$1483</f>
        <v>0</v>
      </c>
      <c r="H54" s="71" t="n">
        <f aca="false">'[1]9'!F$1483</f>
        <v>0</v>
      </c>
      <c r="I54" s="70" t="n">
        <f aca="false">'[1]9'!G$1483</f>
        <v>0</v>
      </c>
      <c r="J54" s="72" t="n">
        <f aca="false">'[1]9'!H$1483</f>
        <v>0</v>
      </c>
      <c r="K54" s="70" t="n">
        <f aca="false">'[1]9'!P$1483</f>
        <v>0</v>
      </c>
      <c r="L54" s="70" t="n">
        <f aca="false">'[1]9'!Y$1483</f>
        <v>0</v>
      </c>
      <c r="M54" s="70" t="n">
        <f aca="false">'[1]9'!AA$1483</f>
        <v>0</v>
      </c>
      <c r="N54" s="127"/>
      <c r="O54" s="93"/>
    </row>
    <row r="55" s="13" customFormat="true" ht="12.75" hidden="false" customHeight="false" outlineLevel="0" collapsed="false">
      <c r="A55" s="37"/>
      <c r="B55" s="133" t="s">
        <v>112</v>
      </c>
      <c r="C55" s="126"/>
      <c r="D55" s="128"/>
      <c r="E55" s="80" t="n">
        <f aca="false">'[1]9'!C$1484</f>
        <v>0</v>
      </c>
      <c r="F55" s="80" t="n">
        <f aca="false">'[1]9'!D$1484</f>
        <v>0</v>
      </c>
      <c r="G55" s="80" t="n">
        <f aca="false">'[1]9'!E$1484</f>
        <v>0</v>
      </c>
      <c r="H55" s="81" t="n">
        <f aca="false">'[1]9'!F$1484</f>
        <v>0</v>
      </c>
      <c r="I55" s="80" t="n">
        <f aca="false">'[1]9'!G$1484</f>
        <v>0</v>
      </c>
      <c r="J55" s="82" t="n">
        <f aca="false">'[1]9'!H$1484</f>
        <v>0</v>
      </c>
      <c r="K55" s="80" t="n">
        <f aca="false">'[1]9'!P$1484</f>
        <v>0</v>
      </c>
      <c r="L55" s="80" t="n">
        <f aca="false">'[1]9'!Y$1484</f>
        <v>0</v>
      </c>
      <c r="M55" s="80" t="n">
        <f aca="false">'[1]9'!AA$1484</f>
        <v>0</v>
      </c>
      <c r="N55" s="103"/>
      <c r="O55" s="93"/>
    </row>
    <row r="56" s="13" customFormat="true" ht="12.75" hidden="false" customHeight="false" outlineLevel="0" collapsed="false">
      <c r="A56" s="37"/>
      <c r="B56" s="125" t="s">
        <v>113</v>
      </c>
      <c r="C56" s="126"/>
      <c r="D56" s="123"/>
      <c r="E56" s="80" t="n">
        <f aca="false">SUM(E57:E58)</f>
        <v>0</v>
      </c>
      <c r="F56" s="80" t="n">
        <f aca="false">SUM(F57:F58)</f>
        <v>0</v>
      </c>
      <c r="G56" s="80" t="n">
        <f aca="false">SUM(G57:G58)</f>
        <v>0</v>
      </c>
      <c r="H56" s="81" t="n">
        <f aca="false">SUM(H57:H58)</f>
        <v>0</v>
      </c>
      <c r="I56" s="80" t="n">
        <f aca="false">SUM(I57:I58)</f>
        <v>0</v>
      </c>
      <c r="J56" s="82" t="n">
        <f aca="false">SUM(J57:J58)</f>
        <v>0</v>
      </c>
      <c r="K56" s="80" t="n">
        <f aca="false">SUM(K57:K58)</f>
        <v>0</v>
      </c>
      <c r="L56" s="80" t="n">
        <f aca="false">SUM(L57:L58)</f>
        <v>0</v>
      </c>
      <c r="M56" s="80" t="n">
        <f aca="false">SUM(M57:M58)</f>
        <v>0</v>
      </c>
      <c r="N56" s="124"/>
      <c r="O56" s="93"/>
    </row>
    <row r="57" s="13" customFormat="true" ht="12.75" hidden="false" customHeight="false" outlineLevel="0" collapsed="false">
      <c r="A57" s="37"/>
      <c r="B57" s="133" t="s">
        <v>113</v>
      </c>
      <c r="C57" s="126"/>
      <c r="D57" s="122"/>
      <c r="E57" s="70" t="n">
        <f aca="false">'[1]9'!C$1486</f>
        <v>0</v>
      </c>
      <c r="F57" s="70" t="n">
        <f aca="false">'[1]9'!D$1486</f>
        <v>0</v>
      </c>
      <c r="G57" s="70" t="n">
        <f aca="false">'[1]9'!E$1486</f>
        <v>0</v>
      </c>
      <c r="H57" s="71" t="n">
        <f aca="false">'[1]9'!F$1486</f>
        <v>0</v>
      </c>
      <c r="I57" s="70" t="n">
        <f aca="false">'[1]9'!G$1486</f>
        <v>0</v>
      </c>
      <c r="J57" s="72" t="n">
        <f aca="false">'[1]9'!H$1486</f>
        <v>0</v>
      </c>
      <c r="K57" s="70" t="n">
        <f aca="false">'[1]9'!P$1486</f>
        <v>0</v>
      </c>
      <c r="L57" s="70" t="n">
        <f aca="false">'[1]9'!Y$1486</f>
        <v>0</v>
      </c>
      <c r="M57" s="70" t="n">
        <f aca="false">'[1]9'!AA$1486</f>
        <v>0</v>
      </c>
      <c r="N57" s="127"/>
      <c r="O57" s="93"/>
    </row>
    <row r="58" s="13" customFormat="true" ht="12.75" hidden="false" customHeight="false" outlineLevel="0" collapsed="false">
      <c r="A58" s="37"/>
      <c r="B58" s="133" t="s">
        <v>114</v>
      </c>
      <c r="C58" s="126"/>
      <c r="D58" s="128"/>
      <c r="E58" s="80" t="n">
        <f aca="false">'[1]9'!C$1487</f>
        <v>0</v>
      </c>
      <c r="F58" s="80" t="n">
        <f aca="false">'[1]9'!D$1487</f>
        <v>0</v>
      </c>
      <c r="G58" s="80" t="n">
        <f aca="false">'[1]9'!E$1487</f>
        <v>0</v>
      </c>
      <c r="H58" s="81" t="n">
        <f aca="false">'[1]9'!F$1487</f>
        <v>0</v>
      </c>
      <c r="I58" s="80" t="n">
        <f aca="false">'[1]9'!G$1487</f>
        <v>0</v>
      </c>
      <c r="J58" s="82" t="n">
        <f aca="false">'[1]9'!H$1487</f>
        <v>0</v>
      </c>
      <c r="K58" s="80" t="n">
        <f aca="false">'[1]9'!P$1487</f>
        <v>0</v>
      </c>
      <c r="L58" s="80" t="n">
        <f aca="false">'[1]9'!Y$1487</f>
        <v>0</v>
      </c>
      <c r="M58" s="80" t="n">
        <f aca="false">'[1]9'!AA$1487</f>
        <v>0</v>
      </c>
      <c r="N58" s="103"/>
      <c r="O58" s="93"/>
    </row>
    <row r="59" s="13" customFormat="true" ht="12.75" hidden="false" customHeight="false" outlineLevel="0" collapsed="false">
      <c r="A59" s="37"/>
      <c r="B59" s="55" t="s">
        <v>36</v>
      </c>
      <c r="C59" s="126"/>
      <c r="D59" s="129"/>
      <c r="E59" s="85" t="n">
        <f aca="false">SUM(E60:E61)</f>
        <v>0</v>
      </c>
      <c r="F59" s="85" t="n">
        <f aca="false">SUM(F60:F61)</f>
        <v>0</v>
      </c>
      <c r="G59" s="85" t="n">
        <f aca="false">SUM(G60:G61)</f>
        <v>0</v>
      </c>
      <c r="H59" s="86" t="n">
        <f aca="false">SUM(H60:H61)</f>
        <v>0</v>
      </c>
      <c r="I59" s="85" t="n">
        <f aca="false">SUM(I60:I61)</f>
        <v>0</v>
      </c>
      <c r="J59" s="87" t="n">
        <f aca="false">SUM(J60:J61)</f>
        <v>0</v>
      </c>
      <c r="K59" s="85" t="n">
        <f aca="false">SUM(K60:K61)</f>
        <v>0</v>
      </c>
      <c r="L59" s="85" t="n">
        <f aca="false">SUM(L60:L61)</f>
        <v>0</v>
      </c>
      <c r="M59" s="85" t="n">
        <f aca="false">SUM(M60:M61)</f>
        <v>0</v>
      </c>
      <c r="N59" s="58"/>
      <c r="O59" s="93"/>
    </row>
    <row r="60" s="13" customFormat="true" ht="12.75" hidden="false" customHeight="false" outlineLevel="0" collapsed="false">
      <c r="A60" s="37"/>
      <c r="B60" s="125" t="s">
        <v>115</v>
      </c>
      <c r="C60" s="126"/>
      <c r="D60" s="122"/>
      <c r="E60" s="70" t="n">
        <f aca="false">'[1]9'!C$1489</f>
        <v>0</v>
      </c>
      <c r="F60" s="70" t="n">
        <f aca="false">'[1]9'!D$1489</f>
        <v>0</v>
      </c>
      <c r="G60" s="70" t="n">
        <f aca="false">'[1]9'!E$1489</f>
        <v>0</v>
      </c>
      <c r="H60" s="71" t="n">
        <f aca="false">'[1]9'!F$1489</f>
        <v>0</v>
      </c>
      <c r="I60" s="70" t="n">
        <f aca="false">'[1]9'!G$1489</f>
        <v>0</v>
      </c>
      <c r="J60" s="72" t="n">
        <f aca="false">'[1]9'!H$1489</f>
        <v>0</v>
      </c>
      <c r="K60" s="70" t="n">
        <f aca="false">'[1]9'!P$1489</f>
        <v>0</v>
      </c>
      <c r="L60" s="70" t="n">
        <f aca="false">'[1]9'!Y$1489</f>
        <v>0</v>
      </c>
      <c r="M60" s="70" t="n">
        <f aca="false">'[1]9'!AA$1489</f>
        <v>0</v>
      </c>
      <c r="N60" s="127"/>
      <c r="O60" s="93"/>
    </row>
    <row r="61" s="13" customFormat="true" ht="12.75" hidden="false" customHeight="false" outlineLevel="0" collapsed="false">
      <c r="A61" s="37"/>
      <c r="B61" s="125" t="s">
        <v>116</v>
      </c>
      <c r="C61" s="126"/>
      <c r="D61" s="128"/>
      <c r="E61" s="80" t="n">
        <f aca="false">'[1]9'!C$1490</f>
        <v>0</v>
      </c>
      <c r="F61" s="80" t="n">
        <f aca="false">'[1]9'!D$1490</f>
        <v>0</v>
      </c>
      <c r="G61" s="80" t="n">
        <f aca="false">'[1]9'!E$1490</f>
        <v>0</v>
      </c>
      <c r="H61" s="81" t="n">
        <f aca="false">'[1]9'!F$1490</f>
        <v>0</v>
      </c>
      <c r="I61" s="80" t="n">
        <f aca="false">'[1]9'!G$1490</f>
        <v>0</v>
      </c>
      <c r="J61" s="82" t="n">
        <f aca="false">'[1]9'!H$1490</f>
        <v>0</v>
      </c>
      <c r="K61" s="80" t="n">
        <f aca="false">'[1]9'!P$1490</f>
        <v>0</v>
      </c>
      <c r="L61" s="80" t="n">
        <f aca="false">'[1]9'!Y$1490</f>
        <v>0</v>
      </c>
      <c r="M61" s="80" t="n">
        <f aca="false">'[1]9'!AA$1490</f>
        <v>0</v>
      </c>
      <c r="N61" s="103"/>
      <c r="O61" s="93"/>
    </row>
    <row r="62" s="13" customFormat="true" ht="12.75" hidden="false" customHeight="false" outlineLevel="0" collapsed="false">
      <c r="A62" s="37"/>
      <c r="B62" s="55" t="s">
        <v>37</v>
      </c>
      <c r="C62" s="126"/>
      <c r="D62" s="129"/>
      <c r="E62" s="75" t="n">
        <f aca="false">'[1]9'!C$1491</f>
        <v>0</v>
      </c>
      <c r="F62" s="75" t="n">
        <f aca="false">'[1]9'!D$1491</f>
        <v>0</v>
      </c>
      <c r="G62" s="75" t="n">
        <f aca="false">'[1]9'!E$1491</f>
        <v>0</v>
      </c>
      <c r="H62" s="76" t="n">
        <f aca="false">'[1]9'!F$1491</f>
        <v>0</v>
      </c>
      <c r="I62" s="75" t="n">
        <f aca="false">'[1]9'!G$1491</f>
        <v>0</v>
      </c>
      <c r="J62" s="77" t="n">
        <f aca="false">'[1]9'!H$1491</f>
        <v>0</v>
      </c>
      <c r="K62" s="75" t="n">
        <f aca="false">'[1]9'!P$1491</f>
        <v>0</v>
      </c>
      <c r="L62" s="75" t="n">
        <f aca="false">'[1]9'!Y$1491</f>
        <v>0</v>
      </c>
      <c r="M62" s="75" t="n">
        <f aca="false">'[1]9'!AA$1491</f>
        <v>0</v>
      </c>
      <c r="N62" s="58"/>
      <c r="O62" s="93"/>
    </row>
    <row r="63" s="36" customFormat="true" ht="12.75" hidden="false" customHeight="false" outlineLevel="0" collapsed="false">
      <c r="A63" s="56"/>
      <c r="B63" s="55" t="s">
        <v>38</v>
      </c>
      <c r="C63" s="134"/>
      <c r="D63" s="132"/>
      <c r="E63" s="75" t="n">
        <f aca="false">'[1]9'!C$1492</f>
        <v>0</v>
      </c>
      <c r="F63" s="75" t="n">
        <f aca="false">'[1]9'!D$1492</f>
        <v>0</v>
      </c>
      <c r="G63" s="75" t="n">
        <f aca="false">'[1]9'!E$1492</f>
        <v>0</v>
      </c>
      <c r="H63" s="76" t="n">
        <f aca="false">'[1]9'!F$1492</f>
        <v>0</v>
      </c>
      <c r="I63" s="75" t="n">
        <f aca="false">'[1]9'!G$1492</f>
        <v>0</v>
      </c>
      <c r="J63" s="77" t="n">
        <f aca="false">'[1]9'!H$1492</f>
        <v>0</v>
      </c>
      <c r="K63" s="75" t="n">
        <f aca="false">'[1]9'!P$1492</f>
        <v>0</v>
      </c>
      <c r="L63" s="75" t="n">
        <f aca="false">'[1]9'!Y$1492</f>
        <v>0</v>
      </c>
      <c r="M63" s="75" t="n">
        <f aca="false">'[1]9'!AA$1492</f>
        <v>0</v>
      </c>
      <c r="N63" s="9"/>
      <c r="O63" s="110"/>
    </row>
    <row r="64" s="13" customFormat="true" ht="12.75" hidden="false" customHeight="false" outlineLevel="0" collapsed="false">
      <c r="A64" s="20"/>
      <c r="B64" s="55" t="s">
        <v>39</v>
      </c>
      <c r="C64" s="126"/>
      <c r="D64" s="129"/>
      <c r="E64" s="80" t="n">
        <f aca="false">E65+E68</f>
        <v>0</v>
      </c>
      <c r="F64" s="80" t="n">
        <f aca="false">F65+F68</f>
        <v>0</v>
      </c>
      <c r="G64" s="80" t="n">
        <f aca="false">G65+G68</f>
        <v>0</v>
      </c>
      <c r="H64" s="81" t="n">
        <f aca="false">H65+H68</f>
        <v>0</v>
      </c>
      <c r="I64" s="80" t="n">
        <f aca="false">I65+I68</f>
        <v>0</v>
      </c>
      <c r="J64" s="82" t="n">
        <f aca="false">J65+J68</f>
        <v>0</v>
      </c>
      <c r="K64" s="80" t="n">
        <f aca="false">K65+K68</f>
        <v>0</v>
      </c>
      <c r="L64" s="80" t="n">
        <f aca="false">L65+L68</f>
        <v>0</v>
      </c>
      <c r="M64" s="80" t="n">
        <f aca="false">M65+M68</f>
        <v>0</v>
      </c>
      <c r="N64" s="58"/>
      <c r="O64" s="93"/>
    </row>
    <row r="65" s="13" customFormat="true" ht="12.75" hidden="false" customHeight="false" outlineLevel="0" collapsed="false">
      <c r="A65" s="20"/>
      <c r="B65" s="125" t="s">
        <v>117</v>
      </c>
      <c r="C65" s="126"/>
      <c r="D65" s="122"/>
      <c r="E65" s="85" t="n">
        <f aca="false">SUM(E66:E67)</f>
        <v>0</v>
      </c>
      <c r="F65" s="85" t="n">
        <f aca="false">SUM(F66:F67)</f>
        <v>0</v>
      </c>
      <c r="G65" s="85" t="n">
        <f aca="false">SUM(G66:G67)</f>
        <v>0</v>
      </c>
      <c r="H65" s="86" t="n">
        <f aca="false">SUM(H66:H67)</f>
        <v>0</v>
      </c>
      <c r="I65" s="85" t="n">
        <f aca="false">SUM(I66:I67)</f>
        <v>0</v>
      </c>
      <c r="J65" s="87" t="n">
        <f aca="false">SUM(J66:J67)</f>
        <v>0</v>
      </c>
      <c r="K65" s="85" t="n">
        <f aca="false">SUM(K66:K67)</f>
        <v>0</v>
      </c>
      <c r="L65" s="85" t="n">
        <f aca="false">SUM(L66:L67)</f>
        <v>0</v>
      </c>
      <c r="M65" s="85" t="n">
        <f aca="false">SUM(M66:M67)</f>
        <v>0</v>
      </c>
      <c r="N65" s="127"/>
      <c r="O65" s="93"/>
    </row>
    <row r="66" s="13" customFormat="true" ht="12.75" hidden="false" customHeight="false" outlineLevel="0" collapsed="false">
      <c r="A66" s="20"/>
      <c r="B66" s="133" t="s">
        <v>118</v>
      </c>
      <c r="C66" s="126"/>
      <c r="D66" s="126"/>
      <c r="E66" s="71" t="n">
        <f aca="false">'[1]9'!C$1495</f>
        <v>0</v>
      </c>
      <c r="F66" s="70" t="n">
        <f aca="false">'[1]9'!D$1495</f>
        <v>0</v>
      </c>
      <c r="G66" s="70" t="n">
        <f aca="false">'[1]9'!E$1495</f>
        <v>0</v>
      </c>
      <c r="H66" s="71" t="n">
        <f aca="false">'[1]9'!F$1495</f>
        <v>0</v>
      </c>
      <c r="I66" s="70" t="n">
        <f aca="false">'[1]9'!G$1495</f>
        <v>0</v>
      </c>
      <c r="J66" s="72" t="n">
        <f aca="false">'[1]9'!H$1495</f>
        <v>0</v>
      </c>
      <c r="K66" s="70" t="n">
        <f aca="false">'[1]9'!P$1495</f>
        <v>0</v>
      </c>
      <c r="L66" s="70" t="n">
        <f aca="false">'[1]9'!Y$1495</f>
        <v>0</v>
      </c>
      <c r="M66" s="72" t="n">
        <f aca="false">'[1]9'!AA$1495</f>
        <v>0</v>
      </c>
      <c r="N66" s="60"/>
      <c r="O66" s="93"/>
    </row>
    <row r="67" s="13" customFormat="true" ht="12.75" hidden="false" customHeight="false" outlineLevel="0" collapsed="false">
      <c r="A67" s="20"/>
      <c r="B67" s="133" t="s">
        <v>119</v>
      </c>
      <c r="C67" s="126"/>
      <c r="D67" s="126"/>
      <c r="E67" s="81" t="n">
        <f aca="false">'[1]9'!C$1496</f>
        <v>0</v>
      </c>
      <c r="F67" s="80" t="n">
        <f aca="false">'[1]9'!D$1496</f>
        <v>0</v>
      </c>
      <c r="G67" s="80" t="n">
        <f aca="false">'[1]9'!E$1496</f>
        <v>0</v>
      </c>
      <c r="H67" s="81" t="n">
        <f aca="false">'[1]9'!F$1496</f>
        <v>0</v>
      </c>
      <c r="I67" s="80" t="n">
        <f aca="false">'[1]9'!G$1496</f>
        <v>0</v>
      </c>
      <c r="J67" s="82" t="n">
        <f aca="false">'[1]9'!H$1496</f>
        <v>0</v>
      </c>
      <c r="K67" s="80" t="n">
        <f aca="false">'[1]9'!P$1496</f>
        <v>0</v>
      </c>
      <c r="L67" s="80" t="n">
        <f aca="false">'[1]9'!Y$1496</f>
        <v>0</v>
      </c>
      <c r="M67" s="82" t="n">
        <f aca="false">'[1]9'!AA$1496</f>
        <v>0</v>
      </c>
      <c r="N67" s="60"/>
      <c r="O67" s="93"/>
    </row>
    <row r="68" s="13" customFormat="true" ht="12.75" hidden="false" customHeight="false" outlineLevel="0" collapsed="false">
      <c r="A68" s="20"/>
      <c r="B68" s="125" t="s">
        <v>120</v>
      </c>
      <c r="C68" s="126"/>
      <c r="D68" s="126"/>
      <c r="E68" s="75" t="n">
        <f aca="false">SUM(E69:E70)</f>
        <v>0</v>
      </c>
      <c r="F68" s="75" t="n">
        <f aca="false">SUM(F69:F70)</f>
        <v>0</v>
      </c>
      <c r="G68" s="75" t="n">
        <f aca="false">SUM(G69:G70)</f>
        <v>0</v>
      </c>
      <c r="H68" s="76" t="n">
        <f aca="false">SUM(H69:H70)</f>
        <v>0</v>
      </c>
      <c r="I68" s="75" t="n">
        <f aca="false">SUM(I69:I70)</f>
        <v>0</v>
      </c>
      <c r="J68" s="77" t="n">
        <f aca="false">SUM(J69:J70)</f>
        <v>0</v>
      </c>
      <c r="K68" s="75" t="n">
        <f aca="false">SUM(K69:K70)</f>
        <v>0</v>
      </c>
      <c r="L68" s="75" t="n">
        <f aca="false">SUM(L69:L70)</f>
        <v>0</v>
      </c>
      <c r="M68" s="75" t="n">
        <f aca="false">SUM(M69:M70)</f>
        <v>0</v>
      </c>
      <c r="N68" s="60"/>
      <c r="O68" s="93"/>
    </row>
    <row r="69" s="13" customFormat="true" ht="12.75" hidden="false" customHeight="false" outlineLevel="0" collapsed="false">
      <c r="A69" s="20"/>
      <c r="B69" s="133" t="s">
        <v>118</v>
      </c>
      <c r="C69" s="126"/>
      <c r="D69" s="126"/>
      <c r="E69" s="71" t="n">
        <f aca="false">'[1]9'!C$1498</f>
        <v>0</v>
      </c>
      <c r="F69" s="70" t="n">
        <f aca="false">'[1]9'!D$1498</f>
        <v>0</v>
      </c>
      <c r="G69" s="70" t="n">
        <f aca="false">'[1]9'!E$1498</f>
        <v>0</v>
      </c>
      <c r="H69" s="71" t="n">
        <f aca="false">'[1]9'!F$1498</f>
        <v>0</v>
      </c>
      <c r="I69" s="70" t="n">
        <f aca="false">'[1]9'!G$1498</f>
        <v>0</v>
      </c>
      <c r="J69" s="72" t="n">
        <f aca="false">'[1]9'!H$1498</f>
        <v>0</v>
      </c>
      <c r="K69" s="70" t="n">
        <f aca="false">'[1]9'!P$1498</f>
        <v>0</v>
      </c>
      <c r="L69" s="70" t="n">
        <f aca="false">'[1]9'!Y$1498</f>
        <v>0</v>
      </c>
      <c r="M69" s="72" t="n">
        <f aca="false">'[1]9'!AA$1498</f>
        <v>0</v>
      </c>
      <c r="N69" s="60"/>
      <c r="O69" s="93"/>
    </row>
    <row r="70" s="13" customFormat="true" ht="12.75" hidden="false" customHeight="false" outlineLevel="0" collapsed="false">
      <c r="A70" s="20"/>
      <c r="B70" s="133" t="s">
        <v>119</v>
      </c>
      <c r="C70" s="126"/>
      <c r="D70" s="126"/>
      <c r="E70" s="81" t="n">
        <f aca="false">'[1]9'!C$1499</f>
        <v>0</v>
      </c>
      <c r="F70" s="80" t="n">
        <f aca="false">'[1]9'!D$1499</f>
        <v>0</v>
      </c>
      <c r="G70" s="80" t="n">
        <f aca="false">'[1]9'!E$1499</f>
        <v>0</v>
      </c>
      <c r="H70" s="81" t="n">
        <f aca="false">'[1]9'!F$1499</f>
        <v>0</v>
      </c>
      <c r="I70" s="80" t="n">
        <f aca="false">'[1]9'!G$1499</f>
        <v>0</v>
      </c>
      <c r="J70" s="82" t="n">
        <f aca="false">'[1]9'!H$1499</f>
        <v>0</v>
      </c>
      <c r="K70" s="80" t="n">
        <f aca="false">'[1]9'!P$1499</f>
        <v>0</v>
      </c>
      <c r="L70" s="80" t="n">
        <f aca="false">'[1]9'!Y$1499</f>
        <v>0</v>
      </c>
      <c r="M70" s="82" t="n">
        <f aca="false">'[1]9'!AA$1499</f>
        <v>0</v>
      </c>
      <c r="N70" s="60"/>
      <c r="O70" s="93"/>
    </row>
    <row r="71" s="13" customFormat="true" ht="5.1" hidden="false" customHeight="true" outlineLevel="0" collapsed="false">
      <c r="A71" s="20"/>
      <c r="B71" s="133"/>
      <c r="C71" s="126"/>
      <c r="D71" s="128"/>
      <c r="E71" s="101"/>
      <c r="F71" s="101"/>
      <c r="G71" s="101"/>
      <c r="H71" s="102"/>
      <c r="I71" s="101"/>
      <c r="J71" s="103"/>
      <c r="K71" s="101"/>
      <c r="L71" s="101"/>
      <c r="M71" s="101"/>
      <c r="N71" s="103"/>
      <c r="O71" s="93"/>
    </row>
    <row r="72" s="13" customFormat="true" ht="12.75" hidden="false" customHeight="false" outlineLevel="0" collapsed="false">
      <c r="A72" s="37"/>
      <c r="B72" s="55" t="s">
        <v>40</v>
      </c>
      <c r="C72" s="126"/>
      <c r="D72" s="129"/>
      <c r="E72" s="75" t="n">
        <f aca="false">'[1]9'!C$1500</f>
        <v>0</v>
      </c>
      <c r="F72" s="75" t="n">
        <f aca="false">'[1]9'!D$1500</f>
        <v>0</v>
      </c>
      <c r="G72" s="75" t="n">
        <f aca="false">'[1]9'!E$1500</f>
        <v>0</v>
      </c>
      <c r="H72" s="76" t="n">
        <f aca="false">'[1]9'!F$1500</f>
        <v>0</v>
      </c>
      <c r="I72" s="75" t="n">
        <f aca="false">'[1]9'!G$1500</f>
        <v>0</v>
      </c>
      <c r="J72" s="77" t="n">
        <f aca="false">'[1]9'!H$1500</f>
        <v>0</v>
      </c>
      <c r="K72" s="75" t="n">
        <f aca="false">'[1]9'!P$1500</f>
        <v>0</v>
      </c>
      <c r="L72" s="75" t="n">
        <f aca="false">'[1]9'!Y$1500</f>
        <v>0</v>
      </c>
      <c r="M72" s="75" t="n">
        <f aca="false">'[1]9'!AA$1500</f>
        <v>0</v>
      </c>
      <c r="N72" s="58"/>
      <c r="O72" s="93"/>
    </row>
    <row r="73" s="13" customFormat="true" ht="12.75" hidden="false" customHeight="false" outlineLevel="0" collapsed="false">
      <c r="A73" s="37"/>
      <c r="B73" s="55" t="s">
        <v>41</v>
      </c>
      <c r="C73" s="126"/>
      <c r="D73" s="129"/>
      <c r="E73" s="75" t="n">
        <f aca="false">SUM(E74:E75)</f>
        <v>0</v>
      </c>
      <c r="F73" s="75" t="n">
        <f aca="false">SUM(F74:F75)</f>
        <v>0</v>
      </c>
      <c r="G73" s="75" t="n">
        <f aca="false">SUM(G74:G75)</f>
        <v>0</v>
      </c>
      <c r="H73" s="76" t="n">
        <f aca="false">SUM(H74:H75)</f>
        <v>0</v>
      </c>
      <c r="I73" s="75" t="n">
        <f aca="false">SUM(I74:I75)</f>
        <v>0</v>
      </c>
      <c r="J73" s="77" t="n">
        <f aca="false">SUM(J74:J75)</f>
        <v>0</v>
      </c>
      <c r="K73" s="75" t="n">
        <f aca="false">SUM(K74:K75)</f>
        <v>0</v>
      </c>
      <c r="L73" s="75" t="n">
        <f aca="false">SUM(L74:L75)</f>
        <v>0</v>
      </c>
      <c r="M73" s="75" t="n">
        <f aca="false">SUM(M74:M75)</f>
        <v>0</v>
      </c>
      <c r="N73" s="58"/>
      <c r="O73" s="93"/>
    </row>
    <row r="74" s="13" customFormat="true" ht="12.75" hidden="false" customHeight="false" outlineLevel="0" collapsed="false">
      <c r="A74" s="37"/>
      <c r="B74" s="125" t="s">
        <v>121</v>
      </c>
      <c r="C74" s="126"/>
      <c r="D74" s="122"/>
      <c r="E74" s="70" t="n">
        <f aca="false">'[1]9'!C$1502</f>
        <v>0</v>
      </c>
      <c r="F74" s="70" t="n">
        <f aca="false">'[1]9'!D$1502</f>
        <v>0</v>
      </c>
      <c r="G74" s="70" t="n">
        <f aca="false">'[1]9'!E$1502</f>
        <v>0</v>
      </c>
      <c r="H74" s="71" t="n">
        <f aca="false">'[1]9'!F$1502</f>
        <v>0</v>
      </c>
      <c r="I74" s="70" t="n">
        <f aca="false">'[1]9'!G$1502</f>
        <v>0</v>
      </c>
      <c r="J74" s="72" t="n">
        <f aca="false">'[1]9'!H$1502</f>
        <v>0</v>
      </c>
      <c r="K74" s="70" t="n">
        <f aca="false">'[1]9'!P$1502</f>
        <v>0</v>
      </c>
      <c r="L74" s="70" t="n">
        <f aca="false">'[1]9'!Y$1502</f>
        <v>0</v>
      </c>
      <c r="M74" s="70" t="n">
        <f aca="false">'[1]9'!AA$1502</f>
        <v>0</v>
      </c>
      <c r="N74" s="127"/>
      <c r="O74" s="93"/>
    </row>
    <row r="75" s="13" customFormat="true" ht="12.75" hidden="false" customHeight="false" outlineLevel="0" collapsed="false">
      <c r="A75" s="37"/>
      <c r="B75" s="125" t="s">
        <v>122</v>
      </c>
      <c r="C75" s="126"/>
      <c r="D75" s="128"/>
      <c r="E75" s="80" t="n">
        <f aca="false">'[1]9'!C$1503</f>
        <v>0</v>
      </c>
      <c r="F75" s="80" t="n">
        <f aca="false">'[1]9'!D$1503</f>
        <v>0</v>
      </c>
      <c r="G75" s="80" t="n">
        <f aca="false">'[1]9'!E$1503</f>
        <v>0</v>
      </c>
      <c r="H75" s="81" t="n">
        <f aca="false">'[1]9'!F$1503</f>
        <v>0</v>
      </c>
      <c r="I75" s="80" t="n">
        <f aca="false">'[1]9'!G$1503</f>
        <v>0</v>
      </c>
      <c r="J75" s="82" t="n">
        <f aca="false">'[1]9'!H$1503</f>
        <v>0</v>
      </c>
      <c r="K75" s="80" t="n">
        <f aca="false">'[1]9'!P$1503</f>
        <v>0</v>
      </c>
      <c r="L75" s="80" t="n">
        <f aca="false">'[1]9'!Y$1503</f>
        <v>0</v>
      </c>
      <c r="M75" s="80" t="n">
        <f aca="false">'[1]9'!AA$1503</f>
        <v>0</v>
      </c>
      <c r="N75" s="103"/>
      <c r="O75" s="93"/>
    </row>
    <row r="76" s="13" customFormat="true" ht="5.25" hidden="false" customHeight="true" outlineLevel="0" collapsed="false">
      <c r="A76" s="37"/>
      <c r="B76" s="55"/>
      <c r="C76" s="128"/>
      <c r="D76" s="131"/>
      <c r="E76" s="101"/>
      <c r="F76" s="101"/>
      <c r="G76" s="101"/>
      <c r="H76" s="102"/>
      <c r="I76" s="101"/>
      <c r="J76" s="103"/>
      <c r="K76" s="101"/>
      <c r="L76" s="101"/>
      <c r="M76" s="101"/>
      <c r="N76" s="101"/>
      <c r="O76" s="100"/>
    </row>
    <row r="77" s="36" customFormat="true" ht="12.75" hidden="false" customHeight="false" outlineLevel="0" collapsed="false">
      <c r="A77" s="56"/>
      <c r="B77" s="57" t="s">
        <v>42</v>
      </c>
      <c r="C77" s="57"/>
      <c r="D77" s="132"/>
      <c r="E77" s="64" t="n">
        <f aca="false">E78+E81+E84+E85+E86+E87+E88</f>
        <v>0</v>
      </c>
      <c r="F77" s="64" t="n">
        <f aca="false">F78+F81+F84+F85+F86+F87+F88</f>
        <v>0</v>
      </c>
      <c r="G77" s="64" t="n">
        <f aca="false">G78+G81+G84+G85+G86+G87+G88</f>
        <v>0</v>
      </c>
      <c r="H77" s="65" t="n">
        <f aca="false">H78+H81+H84+H85+H86+H87+H88</f>
        <v>0</v>
      </c>
      <c r="I77" s="64" t="n">
        <f aca="false">I78+I81+I84+I85+I86+I87+I88</f>
        <v>0</v>
      </c>
      <c r="J77" s="66" t="n">
        <f aca="false">J78+J81+J84+J85+J86+J87+J88</f>
        <v>0</v>
      </c>
      <c r="K77" s="64" t="n">
        <f aca="false">K78+K81+K84+K85+K86+K87+K88</f>
        <v>0</v>
      </c>
      <c r="L77" s="64" t="n">
        <f aca="false">L78+L81+L84+L85+L86+L87+L88</f>
        <v>0</v>
      </c>
      <c r="M77" s="64" t="n">
        <f aca="false">M78+M81+M84+M85+M86+M87+M88</f>
        <v>0</v>
      </c>
      <c r="N77" s="121"/>
    </row>
    <row r="78" s="13" customFormat="true" ht="12.75" hidden="false" customHeight="false" outlineLevel="0" collapsed="false">
      <c r="A78" s="37"/>
      <c r="B78" s="55" t="s">
        <v>43</v>
      </c>
      <c r="C78" s="122"/>
      <c r="D78" s="123"/>
      <c r="E78" s="85" t="n">
        <f aca="false">SUM(E79:E80)</f>
        <v>0</v>
      </c>
      <c r="F78" s="85" t="n">
        <f aca="false">SUM(F79:F80)</f>
        <v>0</v>
      </c>
      <c r="G78" s="85" t="n">
        <f aca="false">SUM(G79:G80)</f>
        <v>0</v>
      </c>
      <c r="H78" s="86" t="n">
        <f aca="false">SUM(H79:H80)</f>
        <v>0</v>
      </c>
      <c r="I78" s="85" t="n">
        <f aca="false">SUM(I79:I80)</f>
        <v>0</v>
      </c>
      <c r="J78" s="87" t="n">
        <f aca="false">SUM(J79:J80)</f>
        <v>0</v>
      </c>
      <c r="K78" s="85" t="n">
        <f aca="false">SUM(K79:K80)</f>
        <v>0</v>
      </c>
      <c r="L78" s="85" t="n">
        <f aca="false">SUM(L79:L80)</f>
        <v>0</v>
      </c>
      <c r="M78" s="85" t="n">
        <f aca="false">SUM(M79:M80)</f>
        <v>0</v>
      </c>
      <c r="N78" s="124"/>
      <c r="O78" s="92"/>
    </row>
    <row r="79" s="13" customFormat="true" ht="12.75" hidden="false" customHeight="false" outlineLevel="0" collapsed="false">
      <c r="A79" s="37"/>
      <c r="B79" s="125" t="s">
        <v>123</v>
      </c>
      <c r="C79" s="126"/>
      <c r="D79" s="122"/>
      <c r="E79" s="70" t="n">
        <f aca="false">'[1]9'!C$1506</f>
        <v>0</v>
      </c>
      <c r="F79" s="70" t="n">
        <f aca="false">'[1]9'!D$1506</f>
        <v>0</v>
      </c>
      <c r="G79" s="70" t="n">
        <f aca="false">'[1]9'!E$1506</f>
        <v>0</v>
      </c>
      <c r="H79" s="71" t="n">
        <f aca="false">'[1]9'!F$1506</f>
        <v>0</v>
      </c>
      <c r="I79" s="70" t="n">
        <f aca="false">'[1]9'!G$1506</f>
        <v>0</v>
      </c>
      <c r="J79" s="72" t="n">
        <f aca="false">'[1]9'!H$1506</f>
        <v>0</v>
      </c>
      <c r="K79" s="70" t="n">
        <f aca="false">'[1]9'!P$1506</f>
        <v>0</v>
      </c>
      <c r="L79" s="70" t="n">
        <f aca="false">'[1]9'!Y$1506</f>
        <v>0</v>
      </c>
      <c r="M79" s="70" t="n">
        <f aca="false">'[1]9'!AA$1506</f>
        <v>0</v>
      </c>
      <c r="N79" s="127"/>
      <c r="O79" s="93"/>
    </row>
    <row r="80" s="13" customFormat="true" ht="12.75" hidden="false" customHeight="false" outlineLevel="0" collapsed="false">
      <c r="A80" s="37"/>
      <c r="B80" s="125" t="s">
        <v>124</v>
      </c>
      <c r="C80" s="126"/>
      <c r="D80" s="128"/>
      <c r="E80" s="80" t="n">
        <f aca="false">'[1]9'!C$1507</f>
        <v>0</v>
      </c>
      <c r="F80" s="80" t="n">
        <f aca="false">'[1]9'!D$1507</f>
        <v>0</v>
      </c>
      <c r="G80" s="80" t="n">
        <f aca="false">'[1]9'!E$1507</f>
        <v>0</v>
      </c>
      <c r="H80" s="81" t="n">
        <f aca="false">'[1]9'!F$1507</f>
        <v>0</v>
      </c>
      <c r="I80" s="80" t="n">
        <f aca="false">'[1]9'!G$1507</f>
        <v>0</v>
      </c>
      <c r="J80" s="82" t="n">
        <f aca="false">'[1]9'!H$1507</f>
        <v>0</v>
      </c>
      <c r="K80" s="80" t="n">
        <f aca="false">'[1]9'!P$1507</f>
        <v>0</v>
      </c>
      <c r="L80" s="80" t="n">
        <f aca="false">'[1]9'!Y$1507</f>
        <v>0</v>
      </c>
      <c r="M80" s="80" t="n">
        <f aca="false">'[1]9'!AA$1507</f>
        <v>0</v>
      </c>
      <c r="N80" s="103"/>
      <c r="O80" s="93"/>
    </row>
    <row r="81" s="13" customFormat="true" ht="12.75" hidden="false" customHeight="false" outlineLevel="0" collapsed="false">
      <c r="A81" s="37"/>
      <c r="B81" s="55" t="s">
        <v>44</v>
      </c>
      <c r="C81" s="126"/>
      <c r="D81" s="129"/>
      <c r="E81" s="75" t="n">
        <f aca="false">SUM(E82:E83)</f>
        <v>0</v>
      </c>
      <c r="F81" s="75" t="n">
        <f aca="false">SUM(F82:F83)</f>
        <v>0</v>
      </c>
      <c r="G81" s="75" t="n">
        <f aca="false">SUM(G82:G83)</f>
        <v>0</v>
      </c>
      <c r="H81" s="76" t="n">
        <f aca="false">SUM(H82:H83)</f>
        <v>0</v>
      </c>
      <c r="I81" s="75" t="n">
        <f aca="false">SUM(I82:I83)</f>
        <v>0</v>
      </c>
      <c r="J81" s="77" t="n">
        <f aca="false">SUM(J82:J83)</f>
        <v>0</v>
      </c>
      <c r="K81" s="75" t="n">
        <f aca="false">SUM(K82:K83)</f>
        <v>0</v>
      </c>
      <c r="L81" s="75" t="n">
        <f aca="false">SUM(L82:L83)</f>
        <v>0</v>
      </c>
      <c r="M81" s="75" t="n">
        <f aca="false">SUM(M82:M83)</f>
        <v>0</v>
      </c>
      <c r="N81" s="58"/>
      <c r="O81" s="93"/>
    </row>
    <row r="82" s="13" customFormat="true" ht="12.75" hidden="false" customHeight="false" outlineLevel="0" collapsed="false">
      <c r="A82" s="37"/>
      <c r="B82" s="125" t="s">
        <v>125</v>
      </c>
      <c r="C82" s="126"/>
      <c r="D82" s="122"/>
      <c r="E82" s="70" t="n">
        <f aca="false">'[1]9'!C$1509</f>
        <v>0</v>
      </c>
      <c r="F82" s="70" t="n">
        <f aca="false">'[1]9'!D$1509</f>
        <v>0</v>
      </c>
      <c r="G82" s="70" t="n">
        <f aca="false">'[1]9'!E$1509</f>
        <v>0</v>
      </c>
      <c r="H82" s="71" t="n">
        <f aca="false">'[1]9'!F$1509</f>
        <v>0</v>
      </c>
      <c r="I82" s="70" t="n">
        <f aca="false">'[1]9'!G$1509</f>
        <v>0</v>
      </c>
      <c r="J82" s="72" t="n">
        <f aca="false">'[1]9'!H$1509</f>
        <v>0</v>
      </c>
      <c r="K82" s="70" t="n">
        <f aca="false">'[1]9'!P$1509</f>
        <v>0</v>
      </c>
      <c r="L82" s="70" t="n">
        <f aca="false">'[1]9'!Y$1509</f>
        <v>0</v>
      </c>
      <c r="M82" s="70" t="n">
        <f aca="false">'[1]9'!AA$1509</f>
        <v>0</v>
      </c>
      <c r="N82" s="127"/>
      <c r="O82" s="93"/>
    </row>
    <row r="83" s="13" customFormat="true" ht="12.75" hidden="false" customHeight="false" outlineLevel="0" collapsed="false">
      <c r="A83" s="37"/>
      <c r="B83" s="125" t="s">
        <v>126</v>
      </c>
      <c r="C83" s="126"/>
      <c r="D83" s="128"/>
      <c r="E83" s="80" t="n">
        <f aca="false">'[1]9'!C$1510</f>
        <v>0</v>
      </c>
      <c r="F83" s="80" t="n">
        <f aca="false">'[1]9'!D$1510</f>
        <v>0</v>
      </c>
      <c r="G83" s="80" t="n">
        <f aca="false">'[1]9'!E$1510</f>
        <v>0</v>
      </c>
      <c r="H83" s="81" t="n">
        <f aca="false">'[1]9'!F$1510</f>
        <v>0</v>
      </c>
      <c r="I83" s="80" t="n">
        <f aca="false">'[1]9'!G$1510</f>
        <v>0</v>
      </c>
      <c r="J83" s="82" t="n">
        <f aca="false">'[1]9'!H$1510</f>
        <v>0</v>
      </c>
      <c r="K83" s="80" t="n">
        <f aca="false">'[1]9'!P$1510</f>
        <v>0</v>
      </c>
      <c r="L83" s="80" t="n">
        <f aca="false">'[1]9'!Y$1510</f>
        <v>0</v>
      </c>
      <c r="M83" s="80" t="n">
        <f aca="false">'[1]9'!AA$1510</f>
        <v>0</v>
      </c>
      <c r="N83" s="103"/>
      <c r="O83" s="93"/>
    </row>
    <row r="84" s="13" customFormat="true" ht="12.75" hidden="false" customHeight="false" outlineLevel="0" collapsed="false">
      <c r="A84" s="37"/>
      <c r="B84" s="55" t="s">
        <v>45</v>
      </c>
      <c r="C84" s="126"/>
      <c r="D84" s="129"/>
      <c r="E84" s="75" t="n">
        <f aca="false">'[1]9'!C$1511</f>
        <v>0</v>
      </c>
      <c r="F84" s="75" t="n">
        <f aca="false">'[1]9'!D$1511</f>
        <v>0</v>
      </c>
      <c r="G84" s="75" t="n">
        <f aca="false">'[1]9'!E$1511</f>
        <v>0</v>
      </c>
      <c r="H84" s="76" t="n">
        <f aca="false">'[1]9'!F$1511</f>
        <v>0</v>
      </c>
      <c r="I84" s="75" t="n">
        <f aca="false">'[1]9'!G$1511</f>
        <v>0</v>
      </c>
      <c r="J84" s="77" t="n">
        <f aca="false">'[1]9'!H$1511</f>
        <v>0</v>
      </c>
      <c r="K84" s="75" t="n">
        <f aca="false">'[1]9'!P$1511</f>
        <v>0</v>
      </c>
      <c r="L84" s="75" t="n">
        <f aca="false">'[1]9'!Y$1511</f>
        <v>0</v>
      </c>
      <c r="M84" s="75" t="n">
        <f aca="false">'[1]9'!AA$1511</f>
        <v>0</v>
      </c>
      <c r="N84" s="58"/>
      <c r="O84" s="93"/>
    </row>
    <row r="85" s="13" customFormat="true" ht="12.75" hidden="false" customHeight="false" outlineLevel="0" collapsed="false">
      <c r="A85" s="37"/>
      <c r="B85" s="55" t="s">
        <v>46</v>
      </c>
      <c r="C85" s="126"/>
      <c r="D85" s="129"/>
      <c r="E85" s="75" t="n">
        <f aca="false">'[1]9'!C$1512</f>
        <v>0</v>
      </c>
      <c r="F85" s="75" t="n">
        <f aca="false">'[1]9'!D$1512</f>
        <v>0</v>
      </c>
      <c r="G85" s="75" t="n">
        <f aca="false">'[1]9'!E$1512</f>
        <v>0</v>
      </c>
      <c r="H85" s="76" t="n">
        <f aca="false">'[1]9'!F$1512</f>
        <v>0</v>
      </c>
      <c r="I85" s="75" t="n">
        <f aca="false">'[1]9'!G$1512</f>
        <v>0</v>
      </c>
      <c r="J85" s="77" t="n">
        <f aca="false">'[1]9'!H$1512</f>
        <v>0</v>
      </c>
      <c r="K85" s="75" t="n">
        <f aca="false">'[1]9'!P$1512</f>
        <v>0</v>
      </c>
      <c r="L85" s="75" t="n">
        <f aca="false">'[1]9'!Y$1512</f>
        <v>0</v>
      </c>
      <c r="M85" s="75" t="n">
        <f aca="false">'[1]9'!AA$1512</f>
        <v>0</v>
      </c>
      <c r="N85" s="58"/>
      <c r="O85" s="93"/>
    </row>
    <row r="86" s="13" customFormat="true" ht="12.75" hidden="false" customHeight="false" outlineLevel="0" collapsed="false">
      <c r="A86" s="37"/>
      <c r="B86" s="55" t="s">
        <v>47</v>
      </c>
      <c r="C86" s="126"/>
      <c r="D86" s="129"/>
      <c r="E86" s="75" t="n">
        <f aca="false">'[1]9'!C$1513</f>
        <v>0</v>
      </c>
      <c r="F86" s="75" t="n">
        <f aca="false">'[1]9'!D$1513</f>
        <v>0</v>
      </c>
      <c r="G86" s="75" t="n">
        <f aca="false">'[1]9'!E$1513</f>
        <v>0</v>
      </c>
      <c r="H86" s="76" t="n">
        <f aca="false">'[1]9'!F$1513</f>
        <v>0</v>
      </c>
      <c r="I86" s="75" t="n">
        <f aca="false">'[1]9'!G$1513</f>
        <v>0</v>
      </c>
      <c r="J86" s="77" t="n">
        <f aca="false">'[1]9'!H$1513</f>
        <v>0</v>
      </c>
      <c r="K86" s="75" t="n">
        <f aca="false">'[1]9'!P$1513</f>
        <v>0</v>
      </c>
      <c r="L86" s="75" t="n">
        <f aca="false">'[1]9'!Y$1513</f>
        <v>0</v>
      </c>
      <c r="M86" s="75" t="n">
        <f aca="false">'[1]9'!AA$1513</f>
        <v>0</v>
      </c>
      <c r="N86" s="58"/>
      <c r="O86" s="93"/>
    </row>
    <row r="87" s="13" customFormat="true" ht="12.75" hidden="false" customHeight="false" outlineLevel="0" collapsed="false">
      <c r="A87" s="37"/>
      <c r="B87" s="55" t="s">
        <v>48</v>
      </c>
      <c r="C87" s="126"/>
      <c r="D87" s="129"/>
      <c r="E87" s="75" t="n">
        <f aca="false">'[1]9'!C$1514</f>
        <v>0</v>
      </c>
      <c r="F87" s="75" t="n">
        <f aca="false">'[1]9'!D$1514</f>
        <v>0</v>
      </c>
      <c r="G87" s="75" t="n">
        <f aca="false">'[1]9'!E$1514</f>
        <v>0</v>
      </c>
      <c r="H87" s="76" t="n">
        <f aca="false">'[1]9'!F$1514</f>
        <v>0</v>
      </c>
      <c r="I87" s="75" t="n">
        <f aca="false">'[1]9'!G$1514</f>
        <v>0</v>
      </c>
      <c r="J87" s="77" t="n">
        <f aca="false">'[1]9'!H$1514</f>
        <v>0</v>
      </c>
      <c r="K87" s="75" t="n">
        <f aca="false">'[1]9'!P$1514</f>
        <v>0</v>
      </c>
      <c r="L87" s="75" t="n">
        <f aca="false">'[1]9'!Y$1514</f>
        <v>0</v>
      </c>
      <c r="M87" s="75" t="n">
        <f aca="false">'[1]9'!AA$1514</f>
        <v>0</v>
      </c>
      <c r="N87" s="58"/>
      <c r="O87" s="93"/>
    </row>
    <row r="88" s="13" customFormat="true" ht="12.75" hidden="false" customHeight="false" outlineLevel="0" collapsed="false">
      <c r="A88" s="37"/>
      <c r="B88" s="55" t="s">
        <v>49</v>
      </c>
      <c r="C88" s="126"/>
      <c r="D88" s="131"/>
      <c r="E88" s="75" t="n">
        <f aca="false">'[1]9'!C$1515</f>
        <v>0</v>
      </c>
      <c r="F88" s="75" t="n">
        <f aca="false">'[1]9'!D$1515</f>
        <v>0</v>
      </c>
      <c r="G88" s="75" t="n">
        <f aca="false">'[1]9'!E$1515</f>
        <v>0</v>
      </c>
      <c r="H88" s="76" t="n">
        <f aca="false">'[1]9'!F$1515</f>
        <v>0</v>
      </c>
      <c r="I88" s="75" t="n">
        <f aca="false">'[1]9'!G$1515</f>
        <v>0</v>
      </c>
      <c r="J88" s="77" t="n">
        <f aca="false">'[1]9'!H$1515</f>
        <v>0</v>
      </c>
      <c r="K88" s="75" t="n">
        <f aca="false">'[1]9'!P$1515</f>
        <v>0</v>
      </c>
      <c r="L88" s="75" t="n">
        <f aca="false">'[1]9'!Y$1515</f>
        <v>0</v>
      </c>
      <c r="M88" s="75" t="n">
        <f aca="false">'[1]9'!AA$1515</f>
        <v>0</v>
      </c>
      <c r="N88" s="58"/>
      <c r="O88" s="93"/>
    </row>
    <row r="89" s="13" customFormat="true" ht="5.25" hidden="false" customHeight="true" outlineLevel="0" collapsed="false">
      <c r="A89" s="20"/>
      <c r="B89" s="55"/>
      <c r="C89" s="123"/>
      <c r="D89" s="123"/>
      <c r="E89" s="124"/>
      <c r="F89" s="124"/>
      <c r="G89" s="124"/>
      <c r="H89" s="135"/>
      <c r="I89" s="124"/>
      <c r="J89" s="127"/>
      <c r="K89" s="124"/>
      <c r="L89" s="124"/>
      <c r="M89" s="124"/>
      <c r="N89" s="124"/>
      <c r="O89" s="104"/>
    </row>
    <row r="90" s="13" customFormat="true" ht="12.75" hidden="false" customHeight="false" outlineLevel="0" collapsed="false">
      <c r="A90" s="37"/>
      <c r="B90" s="57" t="s">
        <v>50</v>
      </c>
      <c r="C90" s="129"/>
      <c r="D90" s="129"/>
      <c r="E90" s="64" t="n">
        <f aca="false">'[1]9'!C$1516</f>
        <v>0</v>
      </c>
      <c r="F90" s="64" t="n">
        <f aca="false">'[1]9'!D$1516</f>
        <v>0</v>
      </c>
      <c r="G90" s="64" t="n">
        <f aca="false">'[1]9'!E$1516</f>
        <v>0</v>
      </c>
      <c r="H90" s="65" t="n">
        <f aca="false">'[1]9'!F$1516</f>
        <v>0</v>
      </c>
      <c r="I90" s="64" t="n">
        <f aca="false">'[1]9'!G$1516</f>
        <v>0</v>
      </c>
      <c r="J90" s="66" t="n">
        <f aca="false">'[1]9'!H$1516</f>
        <v>0</v>
      </c>
      <c r="K90" s="64" t="n">
        <f aca="false">'[1]9'!P$1516</f>
        <v>0</v>
      </c>
      <c r="L90" s="64" t="n">
        <f aca="false">'[1]9'!Y$1516</f>
        <v>0</v>
      </c>
      <c r="M90" s="64" t="n">
        <f aca="false">'[1]9'!AA$1516</f>
        <v>0</v>
      </c>
      <c r="N90" s="58"/>
      <c r="O90" s="105"/>
    </row>
    <row r="91" s="13" customFormat="true" ht="5.25" hidden="false" customHeight="true" outlineLevel="0" collapsed="false">
      <c r="A91" s="37"/>
      <c r="B91" s="55"/>
      <c r="C91" s="55"/>
      <c r="D91" s="55"/>
      <c r="E91" s="58"/>
      <c r="F91" s="58"/>
      <c r="G91" s="58"/>
      <c r="H91" s="59"/>
      <c r="I91" s="58"/>
      <c r="J91" s="60"/>
      <c r="K91" s="58"/>
      <c r="L91" s="58"/>
      <c r="M91" s="58"/>
      <c r="N91" s="58"/>
    </row>
    <row r="92" s="13" customFormat="true" ht="12.75" hidden="false" customHeight="false" outlineLevel="0" collapsed="false">
      <c r="A92" s="38"/>
      <c r="B92" s="39" t="s">
        <v>51</v>
      </c>
      <c r="C92" s="39"/>
      <c r="D92" s="39"/>
      <c r="E92" s="47" t="n">
        <f aca="false">E4+E51+E77+E90</f>
        <v>0</v>
      </c>
      <c r="F92" s="47" t="n">
        <f aca="false">F4+F51+F77+F90</f>
        <v>0</v>
      </c>
      <c r="G92" s="47" t="n">
        <f aca="false">G4+G51+G77+G90</f>
        <v>0</v>
      </c>
      <c r="H92" s="48" t="n">
        <f aca="false">H4+H51+H77+H90</f>
        <v>0</v>
      </c>
      <c r="I92" s="47" t="n">
        <f aca="false">I4+I51+I77+I90</f>
        <v>0</v>
      </c>
      <c r="J92" s="49" t="n">
        <f aca="false">J4+J51+J77+J90</f>
        <v>0</v>
      </c>
      <c r="K92" s="47" t="n">
        <f aca="false">K4+K51+K77+K90</f>
        <v>0</v>
      </c>
      <c r="L92" s="47" t="n">
        <f aca="false">L4+L51+L77+L90</f>
        <v>0</v>
      </c>
      <c r="M92" s="47" t="n">
        <f aca="false">M4+M51+M77+M90</f>
        <v>0</v>
      </c>
      <c r="N92" s="136"/>
      <c r="O92" s="117"/>
    </row>
  </sheetData>
  <mergeCells count="3">
    <mergeCell ref="E2:G2"/>
    <mergeCell ref="K2:M2"/>
    <mergeCell ref="H3:J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tabColor rgb="FF92D050"/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71"/>
    <col collapsed="false" customWidth="true" hidden="false" outlineLevel="0" max="11" min="3" style="1" width="10.71"/>
    <col collapsed="false" customWidth="true" hidden="false" outlineLevel="0" max="25" min="12" style="1" width="9.14"/>
    <col collapsed="false" customWidth="true" hidden="false" outlineLevel="0" max="26" min="26" style="2" width="9.14"/>
    <col collapsed="false" customWidth="true" hidden="false" outlineLevel="0" max="1025" min="27" style="1" width="9.14"/>
  </cols>
  <sheetData>
    <row r="1" s="6" customFormat="true" ht="15.75" hidden="false" customHeight="true" outlineLevel="0" collapsed="false">
      <c r="A1" s="3" t="str">
        <f aca="false">"Table "&amp;AA5&amp;": Summary of payments and estimates by sub-programme: "&amp;'[1]9'!$B$9</f>
        <v>Table : Summary of payments and estimates by sub-programme: Administration</v>
      </c>
      <c r="B1" s="4"/>
      <c r="C1" s="5"/>
      <c r="D1" s="5"/>
      <c r="E1" s="5"/>
      <c r="F1" s="5"/>
      <c r="G1" s="5"/>
      <c r="H1" s="5"/>
      <c r="I1" s="5"/>
      <c r="J1" s="5"/>
      <c r="K1" s="5"/>
      <c r="Z1" s="2"/>
    </row>
    <row r="2" s="13" customFormat="true" ht="25.5" hidden="false" customHeight="true" outlineLevel="0" collapsed="false">
      <c r="A2" s="7"/>
      <c r="B2" s="8"/>
      <c r="C2" s="9" t="s">
        <v>0</v>
      </c>
      <c r="D2" s="9"/>
      <c r="E2" s="9"/>
      <c r="F2" s="10" t="s">
        <v>1</v>
      </c>
      <c r="G2" s="11" t="s">
        <v>2</v>
      </c>
      <c r="H2" s="12" t="s">
        <v>3</v>
      </c>
      <c r="I2" s="10" t="s">
        <v>4</v>
      </c>
      <c r="J2" s="10"/>
      <c r="K2" s="10"/>
      <c r="Z2" s="14"/>
    </row>
    <row r="3" s="13" customFormat="true" ht="12.75" hidden="false" customHeight="true" outlineLevel="0" collapsed="false">
      <c r="A3" s="15"/>
      <c r="B3" s="16" t="s">
        <v>5</v>
      </c>
      <c r="C3" s="17" t="s">
        <v>6</v>
      </c>
      <c r="D3" s="17" t="s">
        <v>7</v>
      </c>
      <c r="E3" s="17" t="s">
        <v>8</v>
      </c>
      <c r="F3" s="18" t="s">
        <v>9</v>
      </c>
      <c r="G3" s="18"/>
      <c r="H3" s="18"/>
      <c r="I3" s="17" t="s">
        <v>10</v>
      </c>
      <c r="J3" s="17" t="s">
        <v>11</v>
      </c>
      <c r="K3" s="17" t="s">
        <v>12</v>
      </c>
      <c r="Z3" s="19" t="s">
        <v>28</v>
      </c>
    </row>
    <row r="4" s="13" customFormat="true" ht="12.75" hidden="false" customHeight="true" outlineLevel="0" collapsed="false">
      <c r="A4" s="37"/>
      <c r="B4" s="46" t="str">
        <f aca="false">"1. " &amp; '[1]9'!$B213</f>
        <v>1. Office Of The Mec</v>
      </c>
      <c r="C4" s="29" t="n">
        <f aca="false">'[1]9'!$C213</f>
        <v>6515</v>
      </c>
      <c r="D4" s="29" t="n">
        <f aca="false">'[1]9'!$D213</f>
        <v>7486</v>
      </c>
      <c r="E4" s="29" t="n">
        <f aca="false">'[1]9'!$E213</f>
        <v>7850</v>
      </c>
      <c r="F4" s="23" t="n">
        <f aca="false">'[1]9'!$F213</f>
        <v>9373</v>
      </c>
      <c r="G4" s="22" t="n">
        <f aca="false">'[1]9'!$G213</f>
        <v>9373</v>
      </c>
      <c r="H4" s="24" t="n">
        <f aca="false">'[1]9'!$H213</f>
        <v>9373</v>
      </c>
      <c r="I4" s="29" t="n">
        <f aca="false">'[1]9'!$P213</f>
        <v>8614</v>
      </c>
      <c r="J4" s="29" t="n">
        <f aca="false">'[1]9'!$Y213</f>
        <v>9362</v>
      </c>
      <c r="K4" s="29" t="n">
        <f aca="false">'[1]9'!$AA213</f>
        <v>9887</v>
      </c>
      <c r="Z4" s="14" t="n">
        <f aca="false">IF(LEN(B4)&lt;6,0,1)</f>
        <v>1</v>
      </c>
      <c r="AA4" s="25" t="s">
        <v>14</v>
      </c>
    </row>
    <row r="5" s="13" customFormat="true" ht="12.75" hidden="false" customHeight="true" outlineLevel="0" collapsed="false">
      <c r="A5" s="37"/>
      <c r="B5" s="46" t="str">
        <f aca="false">"2. " &amp; '[1]9'!$B214</f>
        <v>2. Management Services</v>
      </c>
      <c r="C5" s="29" t="n">
        <f aca="false">'[1]9'!$C214</f>
        <v>5604</v>
      </c>
      <c r="D5" s="29" t="n">
        <f aca="false">'[1]9'!$D214</f>
        <v>7911</v>
      </c>
      <c r="E5" s="29" t="n">
        <f aca="false">'[1]9'!$E214</f>
        <v>6239</v>
      </c>
      <c r="F5" s="28" t="n">
        <f aca="false">'[1]9'!$F214</f>
        <v>14390</v>
      </c>
      <c r="G5" s="29" t="n">
        <f aca="false">'[1]9'!$G214</f>
        <v>10181</v>
      </c>
      <c r="H5" s="30" t="n">
        <f aca="false">'[1]9'!$H214</f>
        <v>10181</v>
      </c>
      <c r="I5" s="29" t="n">
        <f aca="false">'[1]9'!$P214</f>
        <v>10000</v>
      </c>
      <c r="J5" s="29" t="n">
        <f aca="false">'[1]9'!$Y214</f>
        <v>11278</v>
      </c>
      <c r="K5" s="29" t="n">
        <f aca="false">'[1]9'!$AA214</f>
        <v>11911</v>
      </c>
      <c r="Z5" s="14" t="n">
        <f aca="false">IF(LEN(B5)&lt;6,0,1)</f>
        <v>1</v>
      </c>
      <c r="AA5" s="27"/>
    </row>
    <row r="6" s="13" customFormat="true" ht="12.75" hidden="false" customHeight="true" outlineLevel="0" collapsed="false">
      <c r="A6" s="37"/>
      <c r="B6" s="46" t="str">
        <f aca="false">"3. " &amp; '[1]9'!$B215</f>
        <v>3. Corporate Services</v>
      </c>
      <c r="C6" s="29" t="n">
        <f aca="false">'[1]9'!$C215</f>
        <v>42293</v>
      </c>
      <c r="D6" s="29" t="n">
        <f aca="false">'[1]9'!$D215</f>
        <v>49465</v>
      </c>
      <c r="E6" s="29" t="n">
        <f aca="false">'[1]9'!$E215</f>
        <v>80747</v>
      </c>
      <c r="F6" s="28" t="n">
        <f aca="false">'[1]9'!$F215</f>
        <v>66783</v>
      </c>
      <c r="G6" s="29" t="n">
        <f aca="false">'[1]9'!$G215</f>
        <v>68123</v>
      </c>
      <c r="H6" s="30" t="n">
        <f aca="false">'[1]9'!$H215</f>
        <v>68123</v>
      </c>
      <c r="I6" s="29" t="n">
        <f aca="false">'[1]9'!$P215</f>
        <v>73739</v>
      </c>
      <c r="J6" s="29" t="n">
        <f aca="false">'[1]9'!$Y215</f>
        <v>77836</v>
      </c>
      <c r="K6" s="29" t="n">
        <f aca="false">'[1]9'!$AA215</f>
        <v>82195</v>
      </c>
      <c r="Z6" s="14" t="n">
        <f aca="false">IF(LEN(B6)&lt;6,0,1)</f>
        <v>1</v>
      </c>
      <c r="AA6" s="25" t="s">
        <v>17</v>
      </c>
    </row>
    <row r="7" s="13" customFormat="true" ht="12.75" hidden="false" customHeight="true" outlineLevel="0" collapsed="false">
      <c r="A7" s="37"/>
      <c r="B7" s="46" t="str">
        <f aca="false">"4. " &amp; '[1]9'!$B216</f>
        <v>4. Financial Management (Office of the CFO)</v>
      </c>
      <c r="C7" s="29" t="n">
        <f aca="false">'[1]9'!$C216</f>
        <v>32569</v>
      </c>
      <c r="D7" s="29" t="n">
        <f aca="false">'[1]9'!$D216</f>
        <v>38956</v>
      </c>
      <c r="E7" s="29" t="n">
        <f aca="false">'[1]9'!$E216</f>
        <v>41522</v>
      </c>
      <c r="F7" s="28" t="n">
        <f aca="false">'[1]9'!$F216</f>
        <v>50103</v>
      </c>
      <c r="G7" s="29" t="n">
        <f aca="false">'[1]9'!$G216</f>
        <v>45475</v>
      </c>
      <c r="H7" s="30" t="n">
        <f aca="false">'[1]9'!$H216</f>
        <v>45475</v>
      </c>
      <c r="I7" s="29" t="n">
        <f aca="false">'[1]9'!$P216</f>
        <v>47925</v>
      </c>
      <c r="J7" s="29" t="n">
        <f aca="false">'[1]9'!$Y216</f>
        <v>50688</v>
      </c>
      <c r="K7" s="29" t="n">
        <f aca="false">'[1]9'!$AA216</f>
        <v>53526</v>
      </c>
      <c r="Z7" s="14" t="n">
        <f aca="false">IF(LEN(B7)&lt;6,0,1)</f>
        <v>1</v>
      </c>
      <c r="AA7" s="27" t="n">
        <v>0</v>
      </c>
    </row>
    <row r="8" s="13" customFormat="true" ht="12.75" hidden="true" customHeight="true" outlineLevel="0" collapsed="false">
      <c r="A8" s="37"/>
      <c r="B8" s="46" t="str">
        <f aca="false">"5. " &amp; '[1]9'!$B217</f>
        <v>5. 0</v>
      </c>
      <c r="C8" s="29" t="n">
        <f aca="false">'[1]9'!$C217</f>
        <v>0</v>
      </c>
      <c r="D8" s="29" t="n">
        <f aca="false">'[1]9'!$D217</f>
        <v>0</v>
      </c>
      <c r="E8" s="29" t="n">
        <f aca="false">'[1]9'!$E217</f>
        <v>0</v>
      </c>
      <c r="F8" s="28" t="n">
        <f aca="false">'[1]9'!$F217</f>
        <v>0</v>
      </c>
      <c r="G8" s="29" t="n">
        <f aca="false">'[1]9'!$G217</f>
        <v>0</v>
      </c>
      <c r="H8" s="30" t="n">
        <f aca="false">'[1]9'!$H217</f>
        <v>0</v>
      </c>
      <c r="I8" s="29" t="n">
        <f aca="false">'[1]9'!$P217</f>
        <v>0</v>
      </c>
      <c r="J8" s="29" t="n">
        <f aca="false">'[1]9'!$Y217</f>
        <v>0</v>
      </c>
      <c r="K8" s="29" t="n">
        <f aca="false">'[1]9'!$AA217</f>
        <v>0</v>
      </c>
      <c r="Z8" s="14" t="n">
        <f aca="false">IF(LEN(B8)&lt;6,0,1)</f>
        <v>0</v>
      </c>
      <c r="AA8" s="25" t="s">
        <v>20</v>
      </c>
    </row>
    <row r="9" s="13" customFormat="true" ht="12.75" hidden="true" customHeight="true" outlineLevel="0" collapsed="false">
      <c r="A9" s="37"/>
      <c r="B9" s="46" t="str">
        <f aca="false">"6. " &amp; '[1]9'!$B218</f>
        <v>6. 0</v>
      </c>
      <c r="C9" s="29" t="n">
        <f aca="false">'[1]9'!$C218</f>
        <v>0</v>
      </c>
      <c r="D9" s="29" t="n">
        <f aca="false">'[1]9'!$D218</f>
        <v>0</v>
      </c>
      <c r="E9" s="29" t="n">
        <f aca="false">'[1]9'!$E218</f>
        <v>0</v>
      </c>
      <c r="F9" s="28" t="n">
        <f aca="false">'[1]9'!$F218</f>
        <v>0</v>
      </c>
      <c r="G9" s="29" t="n">
        <f aca="false">'[1]9'!$G218</f>
        <v>0</v>
      </c>
      <c r="H9" s="30" t="n">
        <f aca="false">'[1]9'!$H218</f>
        <v>0</v>
      </c>
      <c r="I9" s="29" t="n">
        <f aca="false">'[1]9'!$P218</f>
        <v>0</v>
      </c>
      <c r="J9" s="29" t="n">
        <f aca="false">'[1]9'!$Y218</f>
        <v>0</v>
      </c>
      <c r="K9" s="29" t="n">
        <f aca="false">'[1]9'!$AA218</f>
        <v>0</v>
      </c>
      <c r="Z9" s="14" t="n">
        <f aca="false">IF(LEN(B9)&lt;6,0,1)</f>
        <v>0</v>
      </c>
    </row>
    <row r="10" s="13" customFormat="true" ht="12.75" hidden="true" customHeight="true" outlineLevel="0" collapsed="false">
      <c r="A10" s="37"/>
      <c r="B10" s="46" t="str">
        <f aca="false">"7. " &amp; '[1]9'!$B219</f>
        <v>7. 0</v>
      </c>
      <c r="C10" s="29" t="n">
        <f aca="false">'[1]9'!$C219</f>
        <v>0</v>
      </c>
      <c r="D10" s="29" t="n">
        <f aca="false">'[1]9'!$D219</f>
        <v>0</v>
      </c>
      <c r="E10" s="29" t="n">
        <f aca="false">'[1]9'!$E219</f>
        <v>0</v>
      </c>
      <c r="F10" s="28" t="n">
        <f aca="false">'[1]9'!$F219</f>
        <v>0</v>
      </c>
      <c r="G10" s="29" t="n">
        <f aca="false">'[1]9'!$G219</f>
        <v>0</v>
      </c>
      <c r="H10" s="30" t="n">
        <f aca="false">'[1]9'!$H219</f>
        <v>0</v>
      </c>
      <c r="I10" s="29" t="n">
        <f aca="false">'[1]9'!$P219</f>
        <v>0</v>
      </c>
      <c r="J10" s="29" t="n">
        <f aca="false">'[1]9'!$Y219</f>
        <v>0</v>
      </c>
      <c r="K10" s="29" t="n">
        <f aca="false">'[1]9'!$AA219</f>
        <v>0</v>
      </c>
      <c r="Z10" s="14" t="n">
        <f aca="false">IF(LEN(B10)&lt;6,0,1)</f>
        <v>0</v>
      </c>
    </row>
    <row r="11" s="13" customFormat="true" ht="12.75" hidden="true" customHeight="true" outlineLevel="0" collapsed="false">
      <c r="A11" s="37"/>
      <c r="B11" s="46" t="str">
        <f aca="false">"8. " &amp; '[1]9'!$B220</f>
        <v>8. 0</v>
      </c>
      <c r="C11" s="29" t="n">
        <f aca="false">'[1]9'!$C220</f>
        <v>0</v>
      </c>
      <c r="D11" s="29" t="n">
        <f aca="false">'[1]9'!$D220</f>
        <v>0</v>
      </c>
      <c r="E11" s="29" t="n">
        <f aca="false">'[1]9'!$E220</f>
        <v>0</v>
      </c>
      <c r="F11" s="28" t="n">
        <f aca="false">'[1]9'!$F220</f>
        <v>0</v>
      </c>
      <c r="G11" s="29" t="n">
        <f aca="false">'[1]9'!$G220</f>
        <v>0</v>
      </c>
      <c r="H11" s="30" t="n">
        <f aca="false">'[1]9'!$H220</f>
        <v>0</v>
      </c>
      <c r="I11" s="29" t="n">
        <f aca="false">'[1]9'!$P220</f>
        <v>0</v>
      </c>
      <c r="J11" s="29" t="n">
        <f aca="false">'[1]9'!$Y220</f>
        <v>0</v>
      </c>
      <c r="K11" s="29" t="n">
        <f aca="false">'[1]9'!$AA220</f>
        <v>0</v>
      </c>
      <c r="Z11" s="14" t="n">
        <f aca="false">IF(LEN(B11)&lt;6,0,1)</f>
        <v>0</v>
      </c>
    </row>
    <row r="12" s="13" customFormat="true" ht="12.75" hidden="true" customHeight="true" outlineLevel="0" collapsed="false">
      <c r="A12" s="37"/>
      <c r="B12" s="46" t="str">
        <f aca="false">"9. " &amp; '[1]9'!$B221</f>
        <v>9. 0</v>
      </c>
      <c r="C12" s="29" t="n">
        <f aca="false">'[1]9'!$C221</f>
        <v>0</v>
      </c>
      <c r="D12" s="29" t="n">
        <f aca="false">'[1]9'!$D221</f>
        <v>0</v>
      </c>
      <c r="E12" s="29" t="n">
        <f aca="false">'[1]9'!$E221</f>
        <v>0</v>
      </c>
      <c r="F12" s="28" t="n">
        <f aca="false">'[1]9'!$F221</f>
        <v>0</v>
      </c>
      <c r="G12" s="29" t="n">
        <f aca="false">'[1]9'!$G221</f>
        <v>0</v>
      </c>
      <c r="H12" s="30" t="n">
        <f aca="false">'[1]9'!$H221</f>
        <v>0</v>
      </c>
      <c r="I12" s="29" t="n">
        <f aca="false">'[1]9'!$P221</f>
        <v>0</v>
      </c>
      <c r="J12" s="29" t="n">
        <f aca="false">'[1]9'!$Y221</f>
        <v>0</v>
      </c>
      <c r="K12" s="29" t="n">
        <f aca="false">'[1]9'!$AA221</f>
        <v>0</v>
      </c>
      <c r="Z12" s="14" t="n">
        <f aca="false">IF(LEN(B12)&lt;6,0,1)</f>
        <v>0</v>
      </c>
    </row>
    <row r="13" s="13" customFormat="true" ht="12.75" hidden="true" customHeight="true" outlineLevel="0" collapsed="false">
      <c r="A13" s="37"/>
      <c r="B13" s="46" t="str">
        <f aca="false">"10. " &amp; '[1]9'!$B222</f>
        <v>10. 0</v>
      </c>
      <c r="C13" s="29" t="n">
        <f aca="false">'[1]9'!$C222</f>
        <v>0</v>
      </c>
      <c r="D13" s="29" t="n">
        <f aca="false">'[1]9'!$D222</f>
        <v>0</v>
      </c>
      <c r="E13" s="29" t="n">
        <f aca="false">'[1]9'!$E222</f>
        <v>0</v>
      </c>
      <c r="F13" s="28" t="n">
        <f aca="false">'[1]9'!$F222</f>
        <v>0</v>
      </c>
      <c r="G13" s="29" t="n">
        <f aca="false">'[1]9'!$G222</f>
        <v>0</v>
      </c>
      <c r="H13" s="30" t="n">
        <f aca="false">'[1]9'!$H222</f>
        <v>0</v>
      </c>
      <c r="I13" s="29" t="n">
        <f aca="false">'[1]9'!$P222</f>
        <v>0</v>
      </c>
      <c r="J13" s="29" t="n">
        <f aca="false">'[1]9'!$Y222</f>
        <v>0</v>
      </c>
      <c r="K13" s="29" t="n">
        <f aca="false">'[1]9'!$AA222</f>
        <v>0</v>
      </c>
      <c r="Z13" s="14" t="n">
        <f aca="false">IF(LEN(B13)&lt;6,0,1)</f>
        <v>0</v>
      </c>
    </row>
    <row r="14" s="13" customFormat="true" ht="12.75" hidden="true" customHeight="true" outlineLevel="0" collapsed="false">
      <c r="A14" s="37"/>
      <c r="B14" s="46" t="str">
        <f aca="false">"11. " &amp; '[1]9'!$B223</f>
        <v>11. 0</v>
      </c>
      <c r="C14" s="29" t="n">
        <f aca="false">'[1]9'!$C223</f>
        <v>0</v>
      </c>
      <c r="D14" s="29" t="n">
        <f aca="false">'[1]9'!$D223</f>
        <v>0</v>
      </c>
      <c r="E14" s="29" t="n">
        <f aca="false">'[1]9'!$E223</f>
        <v>0</v>
      </c>
      <c r="F14" s="28" t="n">
        <f aca="false">'[1]9'!$F223</f>
        <v>0</v>
      </c>
      <c r="G14" s="29" t="n">
        <f aca="false">'[1]9'!$G223</f>
        <v>0</v>
      </c>
      <c r="H14" s="30" t="n">
        <f aca="false">'[1]9'!$H223</f>
        <v>0</v>
      </c>
      <c r="I14" s="29" t="n">
        <f aca="false">'[1]9'!$P223</f>
        <v>0</v>
      </c>
      <c r="J14" s="29" t="n">
        <f aca="false">'[1]9'!$Y223</f>
        <v>0</v>
      </c>
      <c r="K14" s="29" t="n">
        <f aca="false">'[1]9'!$AA223</f>
        <v>0</v>
      </c>
      <c r="Z14" s="14" t="n">
        <f aca="false">IF(LEN(B14)&lt;6,0,1)</f>
        <v>0</v>
      </c>
    </row>
    <row r="15" s="13" customFormat="true" ht="12.75" hidden="true" customHeight="true" outlineLevel="0" collapsed="false">
      <c r="A15" s="37"/>
      <c r="B15" s="46" t="str">
        <f aca="false">"12. " &amp; '[1]9'!$B224</f>
        <v>12. 0</v>
      </c>
      <c r="C15" s="29" t="n">
        <f aca="false">'[1]9'!$C224</f>
        <v>0</v>
      </c>
      <c r="D15" s="29" t="n">
        <f aca="false">'[1]9'!$D224</f>
        <v>0</v>
      </c>
      <c r="E15" s="29" t="n">
        <f aca="false">'[1]9'!$E224</f>
        <v>0</v>
      </c>
      <c r="F15" s="28" t="n">
        <f aca="false">'[1]9'!$F224</f>
        <v>0</v>
      </c>
      <c r="G15" s="29" t="n">
        <f aca="false">'[1]9'!$G224</f>
        <v>0</v>
      </c>
      <c r="H15" s="30" t="n">
        <f aca="false">'[1]9'!$H224</f>
        <v>0</v>
      </c>
      <c r="I15" s="29" t="n">
        <f aca="false">'[1]9'!$P224</f>
        <v>0</v>
      </c>
      <c r="J15" s="29" t="n">
        <f aca="false">'[1]9'!$Y224</f>
        <v>0</v>
      </c>
      <c r="K15" s="29" t="n">
        <f aca="false">'[1]9'!$AA224</f>
        <v>0</v>
      </c>
      <c r="Z15" s="14" t="n">
        <f aca="false">IF(LEN(B15)&lt;6,0,1)</f>
        <v>0</v>
      </c>
    </row>
    <row r="16" s="13" customFormat="true" ht="12.75" hidden="true" customHeight="true" outlineLevel="0" collapsed="false">
      <c r="A16" s="20"/>
      <c r="B16" s="46" t="str">
        <f aca="false">"13. " &amp; '[1]9'!$B225</f>
        <v>13. 0</v>
      </c>
      <c r="C16" s="29" t="n">
        <f aca="false">'[1]9'!$C225</f>
        <v>0</v>
      </c>
      <c r="D16" s="29" t="n">
        <f aca="false">'[1]9'!$D225</f>
        <v>0</v>
      </c>
      <c r="E16" s="29" t="n">
        <f aca="false">'[1]9'!$E225</f>
        <v>0</v>
      </c>
      <c r="F16" s="28" t="n">
        <f aca="false">'[1]9'!$F225</f>
        <v>0</v>
      </c>
      <c r="G16" s="29" t="n">
        <f aca="false">'[1]9'!$G225</f>
        <v>0</v>
      </c>
      <c r="H16" s="30" t="n">
        <f aca="false">'[1]9'!$H225</f>
        <v>0</v>
      </c>
      <c r="I16" s="29" t="n">
        <f aca="false">'[1]9'!$P225</f>
        <v>0</v>
      </c>
      <c r="J16" s="29" t="n">
        <f aca="false">'[1]9'!$Y225</f>
        <v>0</v>
      </c>
      <c r="K16" s="29" t="n">
        <f aca="false">'[1]9'!$AA225</f>
        <v>0</v>
      </c>
      <c r="Z16" s="14" t="n">
        <f aca="false">IF(LEN(B16)&lt;6,0,1)</f>
        <v>0</v>
      </c>
    </row>
    <row r="17" s="13" customFormat="true" ht="12.75" hidden="true" customHeight="true" outlineLevel="0" collapsed="false">
      <c r="A17" s="20"/>
      <c r="B17" s="46" t="str">
        <f aca="false">"14. " &amp; '[1]9'!$B226</f>
        <v>14. 0</v>
      </c>
      <c r="C17" s="29" t="n">
        <f aca="false">'[1]9'!$C226</f>
        <v>0</v>
      </c>
      <c r="D17" s="29" t="n">
        <f aca="false">'[1]9'!$D226</f>
        <v>0</v>
      </c>
      <c r="E17" s="29" t="n">
        <f aca="false">'[1]9'!$E226</f>
        <v>0</v>
      </c>
      <c r="F17" s="28" t="n">
        <f aca="false">'[1]9'!$F226</f>
        <v>0</v>
      </c>
      <c r="G17" s="29" t="n">
        <f aca="false">'[1]9'!$G226</f>
        <v>0</v>
      </c>
      <c r="H17" s="30" t="n">
        <f aca="false">'[1]9'!$H226</f>
        <v>0</v>
      </c>
      <c r="I17" s="29" t="n">
        <f aca="false">'[1]9'!$P226</f>
        <v>0</v>
      </c>
      <c r="J17" s="29" t="n">
        <f aca="false">'[1]9'!$Y226</f>
        <v>0</v>
      </c>
      <c r="K17" s="29" t="n">
        <f aca="false">'[1]9'!$AA226</f>
        <v>0</v>
      </c>
      <c r="Z17" s="14" t="n">
        <f aca="false">IF(LEN(B17)&lt;6,0,1)</f>
        <v>0</v>
      </c>
    </row>
    <row r="18" s="13" customFormat="true" ht="12.75" hidden="true" customHeight="true" outlineLevel="0" collapsed="false">
      <c r="A18" s="37"/>
      <c r="B18" s="46" t="str">
        <f aca="false">"15. " &amp; '[1]9'!$B227</f>
        <v>15. 0</v>
      </c>
      <c r="C18" s="29" t="n">
        <f aca="false">'[1]9'!$C227</f>
        <v>0</v>
      </c>
      <c r="D18" s="29" t="n">
        <f aca="false">'[1]9'!$D227</f>
        <v>0</v>
      </c>
      <c r="E18" s="29" t="n">
        <f aca="false">'[1]9'!$E227</f>
        <v>0</v>
      </c>
      <c r="F18" s="28" t="n">
        <f aca="false">'[1]9'!$F227</f>
        <v>0</v>
      </c>
      <c r="G18" s="29" t="n">
        <f aca="false">'[1]9'!$G227</f>
        <v>0</v>
      </c>
      <c r="H18" s="30" t="n">
        <f aca="false">'[1]9'!$H227</f>
        <v>0</v>
      </c>
      <c r="I18" s="29" t="n">
        <f aca="false">'[1]9'!$P227</f>
        <v>0</v>
      </c>
      <c r="J18" s="29" t="n">
        <f aca="false">'[1]9'!$Y227</f>
        <v>0</v>
      </c>
      <c r="K18" s="29" t="n">
        <f aca="false">'[1]9'!$AA227</f>
        <v>0</v>
      </c>
      <c r="Z18" s="14" t="n">
        <f aca="false">IF(LEN(B18)&lt;6,0,1)</f>
        <v>0</v>
      </c>
    </row>
    <row r="19" s="13" customFormat="true" ht="12.75" hidden="false" customHeight="true" outlineLevel="0" collapsed="false">
      <c r="A19" s="38"/>
      <c r="B19" s="39" t="s">
        <v>29</v>
      </c>
      <c r="C19" s="47" t="n">
        <f aca="false">SUM(C4:C18)</f>
        <v>86981</v>
      </c>
      <c r="D19" s="47" t="n">
        <f aca="false">SUM(D4:D18)</f>
        <v>103818</v>
      </c>
      <c r="E19" s="47" t="n">
        <f aca="false">SUM(E4:E18)</f>
        <v>136358</v>
      </c>
      <c r="F19" s="48" t="n">
        <f aca="false">SUM(F4:F18)</f>
        <v>140649</v>
      </c>
      <c r="G19" s="47" t="n">
        <f aca="false">SUM(G4:G18)</f>
        <v>133152</v>
      </c>
      <c r="H19" s="49" t="n">
        <f aca="false">SUM(H4:H18)</f>
        <v>133152</v>
      </c>
      <c r="I19" s="47" t="n">
        <f aca="false">SUM(I4:I18)</f>
        <v>140278</v>
      </c>
      <c r="J19" s="47" t="n">
        <f aca="false">SUM(J4:J18)</f>
        <v>149164</v>
      </c>
      <c r="K19" s="47" t="n">
        <f aca="false">SUM(K4:K18)</f>
        <v>157519</v>
      </c>
      <c r="Z19" s="14" t="n">
        <f aca="false">IF(LEN(B19)&lt;6,0,1)</f>
        <v>1</v>
      </c>
    </row>
    <row r="20" s="13" customFormat="true" ht="12.75" hidden="true" customHeight="false" outlineLevel="0" collapsed="false">
      <c r="A20" s="50"/>
      <c r="Z20" s="14" t="n">
        <f aca="false">IF(LEN(B20)&lt;6,0,1)</f>
        <v>0</v>
      </c>
    </row>
  </sheetData>
  <autoFilter ref="Z3:Z20">
    <filterColumn colId="0">
      <customFilters and="true">
        <customFilter operator="equal" val="1"/>
      </customFilters>
    </filterColumn>
  </autoFilter>
  <mergeCells count="3">
    <mergeCell ref="C2:E2"/>
    <mergeCell ref="I2:K2"/>
    <mergeCell ref="F3:H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D7E4BD"/>
    <pageSetUpPr fitToPage="false"/>
  </sheetPr>
  <dimension ref="A1:AA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71"/>
    <col collapsed="false" customWidth="true" hidden="false" outlineLevel="0" max="11" min="3" style="1" width="10.71"/>
    <col collapsed="false" customWidth="true" hidden="false" outlineLevel="0" max="1025" min="12" style="1" width="9.14"/>
  </cols>
  <sheetData>
    <row r="1" s="6" customFormat="true" ht="15.75" hidden="false" customHeight="true" outlineLevel="0" collapsed="false">
      <c r="A1" s="3" t="str">
        <f aca="false">"Table " &amp; AA5 &amp; ": Summary of payments and estimates by economic classification: " &amp; '[1]9'!$B$9</f>
        <v>Table : Summary of payments and estimates by economic classification: Administration</v>
      </c>
      <c r="B1" s="4"/>
      <c r="C1" s="5"/>
      <c r="D1" s="5"/>
      <c r="E1" s="5"/>
      <c r="F1" s="5"/>
      <c r="G1" s="5"/>
      <c r="H1" s="5"/>
      <c r="I1" s="5"/>
      <c r="J1" s="5"/>
      <c r="K1" s="5"/>
    </row>
    <row r="2" s="13" customFormat="true" ht="25.5" hidden="false" customHeight="true" outlineLevel="0" collapsed="false">
      <c r="A2" s="7"/>
      <c r="B2" s="8"/>
      <c r="C2" s="9" t="s">
        <v>0</v>
      </c>
      <c r="D2" s="9"/>
      <c r="E2" s="9"/>
      <c r="F2" s="10" t="s">
        <v>1</v>
      </c>
      <c r="G2" s="11" t="s">
        <v>2</v>
      </c>
      <c r="H2" s="12" t="s">
        <v>3</v>
      </c>
      <c r="I2" s="10" t="s">
        <v>4</v>
      </c>
      <c r="J2" s="10"/>
      <c r="K2" s="10"/>
    </row>
    <row r="3" s="13" customFormat="true" ht="12.75" hidden="false" customHeight="true" outlineLevel="0" collapsed="false">
      <c r="A3" s="15"/>
      <c r="B3" s="16" t="s">
        <v>5</v>
      </c>
      <c r="C3" s="17" t="s">
        <v>6</v>
      </c>
      <c r="D3" s="17" t="s">
        <v>7</v>
      </c>
      <c r="E3" s="17" t="s">
        <v>8</v>
      </c>
      <c r="F3" s="18" t="s">
        <v>9</v>
      </c>
      <c r="G3" s="18"/>
      <c r="H3" s="18"/>
      <c r="I3" s="17" t="s">
        <v>10</v>
      </c>
      <c r="J3" s="17" t="s">
        <v>11</v>
      </c>
      <c r="K3" s="17" t="s">
        <v>12</v>
      </c>
    </row>
    <row r="4" s="36" customFormat="true" ht="12.75" hidden="false" customHeight="true" outlineLevel="0" collapsed="false">
      <c r="A4" s="34"/>
      <c r="B4" s="51" t="s">
        <v>30</v>
      </c>
      <c r="C4" s="52" t="n">
        <f aca="false">SUM(C5:C7)</f>
        <v>83933</v>
      </c>
      <c r="D4" s="52" t="n">
        <f aca="false">SUM(D5:D7)</f>
        <v>95088</v>
      </c>
      <c r="E4" s="52" t="n">
        <f aca="false">SUM(E5:E7)</f>
        <v>129443</v>
      </c>
      <c r="F4" s="53" t="n">
        <f aca="false">SUM(F5:F7)</f>
        <v>135303</v>
      </c>
      <c r="G4" s="52" t="n">
        <f aca="false">SUM(G5:G7)</f>
        <v>127645</v>
      </c>
      <c r="H4" s="54" t="n">
        <f aca="false">SUM(H5:H7)</f>
        <v>127571</v>
      </c>
      <c r="I4" s="52" t="n">
        <f aca="false">SUM(I5:I7)</f>
        <v>136561</v>
      </c>
      <c r="J4" s="52" t="n">
        <f aca="false">SUM(J5:J7)</f>
        <v>144860</v>
      </c>
      <c r="K4" s="52" t="n">
        <f aca="false">SUM(K5:K7)</f>
        <v>152895</v>
      </c>
      <c r="AA4" s="25" t="s">
        <v>14</v>
      </c>
    </row>
    <row r="5" s="13" customFormat="true" ht="12.75" hidden="false" customHeight="true" outlineLevel="0" collapsed="false">
      <c r="A5" s="37"/>
      <c r="B5" s="55" t="s">
        <v>31</v>
      </c>
      <c r="C5" s="23" t="n">
        <f aca="false">'[1]9'!C$235</f>
        <v>55457</v>
      </c>
      <c r="D5" s="22" t="n">
        <f aca="false">'[1]9'!D$235</f>
        <v>66902</v>
      </c>
      <c r="E5" s="22" t="n">
        <f aca="false">'[1]9'!E$235</f>
        <v>69329</v>
      </c>
      <c r="F5" s="23" t="n">
        <f aca="false">'[1]9'!F$235</f>
        <v>85321</v>
      </c>
      <c r="G5" s="22" t="n">
        <f aca="false">'[1]9'!G$235</f>
        <v>86803</v>
      </c>
      <c r="H5" s="24" t="n">
        <f aca="false">'[1]9'!H$235</f>
        <v>86729</v>
      </c>
      <c r="I5" s="22" t="n">
        <f aca="false">'[1]9'!P$235</f>
        <v>97630</v>
      </c>
      <c r="J5" s="22" t="n">
        <f aca="false">'[1]9'!Y$235</f>
        <v>104872</v>
      </c>
      <c r="K5" s="24" t="n">
        <f aca="false">'[1]9'!AA$235</f>
        <v>110668</v>
      </c>
      <c r="AA5" s="27"/>
    </row>
    <row r="6" s="13" customFormat="true" ht="12.75" hidden="false" customHeight="true" outlineLevel="0" collapsed="false">
      <c r="A6" s="20"/>
      <c r="B6" s="55" t="s">
        <v>32</v>
      </c>
      <c r="C6" s="28" t="n">
        <f aca="false">'[1]9'!C$238</f>
        <v>28476</v>
      </c>
      <c r="D6" s="29" t="n">
        <f aca="false">'[1]9'!D$238</f>
        <v>28186</v>
      </c>
      <c r="E6" s="29" t="n">
        <f aca="false">'[1]9'!E$238</f>
        <v>60114</v>
      </c>
      <c r="F6" s="28" t="n">
        <f aca="false">'[1]9'!F$238</f>
        <v>49982</v>
      </c>
      <c r="G6" s="29" t="n">
        <f aca="false">'[1]9'!G$238</f>
        <v>40842</v>
      </c>
      <c r="H6" s="30" t="n">
        <f aca="false">'[1]9'!H$238</f>
        <v>40842</v>
      </c>
      <c r="I6" s="29" t="n">
        <f aca="false">'[1]9'!P$238</f>
        <v>38931</v>
      </c>
      <c r="J6" s="29" t="n">
        <f aca="false">'[1]9'!Y$238</f>
        <v>39988</v>
      </c>
      <c r="K6" s="30" t="n">
        <f aca="false">'[1]9'!AA$238</f>
        <v>42227</v>
      </c>
      <c r="AA6" s="25" t="s">
        <v>17</v>
      </c>
    </row>
    <row r="7" s="13" customFormat="true" ht="12.75" hidden="false" customHeight="true" outlineLevel="0" collapsed="false">
      <c r="A7" s="37"/>
      <c r="B7" s="55" t="s">
        <v>33</v>
      </c>
      <c r="C7" s="31" t="n">
        <f aca="false">'[1]9'!C$277</f>
        <v>0</v>
      </c>
      <c r="D7" s="32" t="n">
        <f aca="false">'[1]9'!D$277</f>
        <v>0</v>
      </c>
      <c r="E7" s="32" t="n">
        <f aca="false">'[1]9'!E$277</f>
        <v>0</v>
      </c>
      <c r="F7" s="31" t="n">
        <f aca="false">'[1]9'!F$277</f>
        <v>0</v>
      </c>
      <c r="G7" s="32" t="n">
        <f aca="false">'[1]9'!G$277</f>
        <v>0</v>
      </c>
      <c r="H7" s="33" t="n">
        <f aca="false">'[1]9'!H$277</f>
        <v>0</v>
      </c>
      <c r="I7" s="32" t="n">
        <f aca="false">'[1]9'!P$277</f>
        <v>0</v>
      </c>
      <c r="J7" s="32" t="n">
        <f aca="false">'[1]9'!Y$277</f>
        <v>0</v>
      </c>
      <c r="K7" s="33" t="n">
        <f aca="false">'[1]9'!AA$277</f>
        <v>0</v>
      </c>
      <c r="AA7" s="27"/>
    </row>
    <row r="8" s="36" customFormat="true" ht="12.75" hidden="false" customHeight="true" outlineLevel="0" collapsed="false">
      <c r="A8" s="56"/>
      <c r="B8" s="57" t="s">
        <v>34</v>
      </c>
      <c r="C8" s="52" t="n">
        <f aca="false">SUM(C9:C15)</f>
        <v>555</v>
      </c>
      <c r="D8" s="52" t="n">
        <f aca="false">SUM(D9:D15)</f>
        <v>2092</v>
      </c>
      <c r="E8" s="52" t="n">
        <f aca="false">SUM(E9:E15)</f>
        <v>1974</v>
      </c>
      <c r="F8" s="53" t="n">
        <f aca="false">SUM(F9:F15)</f>
        <v>1170</v>
      </c>
      <c r="G8" s="52" t="n">
        <f aca="false">SUM(G9:G15)</f>
        <v>1566</v>
      </c>
      <c r="H8" s="54" t="n">
        <f aca="false">SUM(H9:H15)</f>
        <v>1640</v>
      </c>
      <c r="I8" s="52" t="n">
        <f aca="false">SUM(I9:I15)</f>
        <v>1229</v>
      </c>
      <c r="J8" s="52" t="n">
        <f aca="false">SUM(J9:J15)</f>
        <v>1400</v>
      </c>
      <c r="K8" s="52" t="n">
        <f aca="false">SUM(K9:K15)</f>
        <v>1557</v>
      </c>
      <c r="AA8" s="25" t="s">
        <v>20</v>
      </c>
    </row>
    <row r="9" s="13" customFormat="true" ht="12.75" hidden="false" customHeight="true" outlineLevel="0" collapsed="false">
      <c r="A9" s="37"/>
      <c r="B9" s="55" t="s">
        <v>35</v>
      </c>
      <c r="C9" s="23" t="n">
        <f aca="false">'[1]9'!C$281</f>
        <v>0</v>
      </c>
      <c r="D9" s="22" t="n">
        <f aca="false">'[1]9'!D$281</f>
        <v>0</v>
      </c>
      <c r="E9" s="22" t="n">
        <f aca="false">'[1]9'!E$281</f>
        <v>0</v>
      </c>
      <c r="F9" s="23" t="n">
        <f aca="false">'[1]9'!F$281</f>
        <v>0</v>
      </c>
      <c r="G9" s="22" t="n">
        <f aca="false">'[1]9'!G$281</f>
        <v>0</v>
      </c>
      <c r="H9" s="24" t="n">
        <f aca="false">'[1]9'!H$281</f>
        <v>0</v>
      </c>
      <c r="I9" s="22" t="n">
        <f aca="false">'[1]9'!P$281</f>
        <v>0</v>
      </c>
      <c r="J9" s="22" t="n">
        <f aca="false">'[1]9'!Y$281</f>
        <v>0</v>
      </c>
      <c r="K9" s="24" t="n">
        <f aca="false">'[1]9'!AA$281</f>
        <v>0</v>
      </c>
    </row>
    <row r="10" s="13" customFormat="true" ht="12.75" hidden="false" customHeight="true" outlineLevel="0" collapsed="false">
      <c r="A10" s="37"/>
      <c r="B10" s="55" t="s">
        <v>36</v>
      </c>
      <c r="C10" s="28" t="n">
        <f aca="false">'[1]9'!C$288</f>
        <v>0</v>
      </c>
      <c r="D10" s="29" t="n">
        <f aca="false">'[1]9'!D$288</f>
        <v>0</v>
      </c>
      <c r="E10" s="29" t="n">
        <f aca="false">'[1]9'!E$288</f>
        <v>0</v>
      </c>
      <c r="F10" s="28" t="n">
        <f aca="false">'[1]9'!F$288</f>
        <v>0</v>
      </c>
      <c r="G10" s="29" t="n">
        <f aca="false">'[1]9'!G$288</f>
        <v>0</v>
      </c>
      <c r="H10" s="30" t="n">
        <f aca="false">'[1]9'!H$288</f>
        <v>0</v>
      </c>
      <c r="I10" s="29" t="n">
        <f aca="false">'[1]9'!P$288</f>
        <v>0</v>
      </c>
      <c r="J10" s="29" t="n">
        <f aca="false">'[1]9'!Y$288</f>
        <v>0</v>
      </c>
      <c r="K10" s="30" t="n">
        <f aca="false">'[1]9'!AA$288</f>
        <v>0</v>
      </c>
    </row>
    <row r="11" s="13" customFormat="true" ht="12.75" hidden="false" customHeight="true" outlineLevel="0" collapsed="false">
      <c r="A11" s="37"/>
      <c r="B11" s="55" t="s">
        <v>37</v>
      </c>
      <c r="C11" s="28" t="n">
        <f aca="false">'[1]9'!C$291</f>
        <v>0</v>
      </c>
      <c r="D11" s="29" t="n">
        <f aca="false">'[1]9'!D$291</f>
        <v>0</v>
      </c>
      <c r="E11" s="29" t="n">
        <f aca="false">'[1]9'!E$291</f>
        <v>0</v>
      </c>
      <c r="F11" s="28" t="n">
        <f aca="false">'[1]9'!F$291</f>
        <v>0</v>
      </c>
      <c r="G11" s="29" t="n">
        <f aca="false">'[1]9'!G$291</f>
        <v>0</v>
      </c>
      <c r="H11" s="30" t="n">
        <f aca="false">'[1]9'!H$291</f>
        <v>0</v>
      </c>
      <c r="I11" s="29" t="n">
        <f aca="false">'[1]9'!P$291</f>
        <v>0</v>
      </c>
      <c r="J11" s="29" t="n">
        <f aca="false">'[1]9'!Y$291</f>
        <v>0</v>
      </c>
      <c r="K11" s="30" t="n">
        <f aca="false">'[1]9'!AA$291</f>
        <v>0</v>
      </c>
    </row>
    <row r="12" s="13" customFormat="true" ht="12.75" hidden="false" customHeight="true" outlineLevel="0" collapsed="false">
      <c r="A12" s="20"/>
      <c r="B12" s="55" t="s">
        <v>38</v>
      </c>
      <c r="C12" s="28" t="n">
        <f aca="false">'[1]9'!C$292</f>
        <v>0</v>
      </c>
      <c r="D12" s="29" t="n">
        <f aca="false">'[1]9'!D$292</f>
        <v>0</v>
      </c>
      <c r="E12" s="29" t="n">
        <f aca="false">'[1]9'!E$292</f>
        <v>0</v>
      </c>
      <c r="F12" s="28" t="n">
        <f aca="false">'[1]9'!F$292</f>
        <v>0</v>
      </c>
      <c r="G12" s="29" t="n">
        <f aca="false">'[1]9'!G$292</f>
        <v>0</v>
      </c>
      <c r="H12" s="30" t="n">
        <f aca="false">'[1]9'!H$292</f>
        <v>0</v>
      </c>
      <c r="I12" s="29" t="n">
        <f aca="false">'[1]9'!P$292</f>
        <v>0</v>
      </c>
      <c r="J12" s="29" t="n">
        <f aca="false">'[1]9'!Y$292</f>
        <v>0</v>
      </c>
      <c r="K12" s="30" t="n">
        <f aca="false">'[1]9'!AA$292</f>
        <v>0</v>
      </c>
    </row>
    <row r="13" s="13" customFormat="true" ht="12.75" hidden="false" customHeight="true" outlineLevel="0" collapsed="false">
      <c r="A13" s="37"/>
      <c r="B13" s="55" t="s">
        <v>39</v>
      </c>
      <c r="C13" s="28" t="n">
        <f aca="false">'[1]9'!C$293</f>
        <v>0</v>
      </c>
      <c r="D13" s="29" t="n">
        <f aca="false">'[1]9'!D$293</f>
        <v>0</v>
      </c>
      <c r="E13" s="29" t="n">
        <f aca="false">'[1]9'!E$293</f>
        <v>0</v>
      </c>
      <c r="F13" s="28" t="n">
        <f aca="false">'[1]9'!F$293</f>
        <v>0</v>
      </c>
      <c r="G13" s="29" t="n">
        <f aca="false">'[1]9'!G$293</f>
        <v>0</v>
      </c>
      <c r="H13" s="30" t="n">
        <f aca="false">'[1]9'!H$293</f>
        <v>0</v>
      </c>
      <c r="I13" s="29" t="n">
        <f aca="false">'[1]9'!P$293</f>
        <v>0</v>
      </c>
      <c r="J13" s="29" t="n">
        <f aca="false">'[1]9'!Y$293</f>
        <v>0</v>
      </c>
      <c r="K13" s="30" t="n">
        <f aca="false">'[1]9'!AA$293</f>
        <v>0</v>
      </c>
    </row>
    <row r="14" s="13" customFormat="true" ht="12.75" hidden="false" customHeight="true" outlineLevel="0" collapsed="false">
      <c r="A14" s="37"/>
      <c r="B14" s="55" t="s">
        <v>40</v>
      </c>
      <c r="C14" s="28" t="n">
        <f aca="false">'[1]9'!C$300</f>
        <v>0</v>
      </c>
      <c r="D14" s="29" t="n">
        <f aca="false">'[1]9'!D$300</f>
        <v>0</v>
      </c>
      <c r="E14" s="29" t="n">
        <f aca="false">'[1]9'!E$300</f>
        <v>0</v>
      </c>
      <c r="F14" s="28" t="n">
        <f aca="false">'[1]9'!F$300</f>
        <v>0</v>
      </c>
      <c r="G14" s="29" t="n">
        <f aca="false">'[1]9'!G$300</f>
        <v>0</v>
      </c>
      <c r="H14" s="30" t="n">
        <f aca="false">'[1]9'!H$300</f>
        <v>0</v>
      </c>
      <c r="I14" s="29" t="n">
        <f aca="false">'[1]9'!P$300</f>
        <v>0</v>
      </c>
      <c r="J14" s="29" t="n">
        <f aca="false">'[1]9'!Y$300</f>
        <v>0</v>
      </c>
      <c r="K14" s="30" t="n">
        <f aca="false">'[1]9'!AA$300</f>
        <v>0</v>
      </c>
    </row>
    <row r="15" s="13" customFormat="true" ht="12.75" hidden="false" customHeight="true" outlineLevel="0" collapsed="false">
      <c r="A15" s="37"/>
      <c r="B15" s="55" t="s">
        <v>41</v>
      </c>
      <c r="C15" s="31" t="n">
        <f aca="false">'[1]9'!C$301</f>
        <v>555</v>
      </c>
      <c r="D15" s="32" t="n">
        <f aca="false">'[1]9'!D$301</f>
        <v>2092</v>
      </c>
      <c r="E15" s="32" t="n">
        <f aca="false">'[1]9'!E$301</f>
        <v>1974</v>
      </c>
      <c r="F15" s="31" t="n">
        <f aca="false">'[1]9'!F$301</f>
        <v>1170</v>
      </c>
      <c r="G15" s="32" t="n">
        <f aca="false">'[1]9'!G$301</f>
        <v>1566</v>
      </c>
      <c r="H15" s="33" t="n">
        <f aca="false">'[1]9'!H$301</f>
        <v>1640</v>
      </c>
      <c r="I15" s="32" t="n">
        <f aca="false">'[1]9'!P$301</f>
        <v>1229</v>
      </c>
      <c r="J15" s="32" t="n">
        <f aca="false">'[1]9'!Y$301</f>
        <v>1400</v>
      </c>
      <c r="K15" s="33" t="n">
        <f aca="false">'[1]9'!AA$301</f>
        <v>1557</v>
      </c>
    </row>
    <row r="16" s="36" customFormat="true" ht="12.75" hidden="false" customHeight="true" outlineLevel="0" collapsed="false">
      <c r="A16" s="56"/>
      <c r="B16" s="57" t="s">
        <v>42</v>
      </c>
      <c r="C16" s="52" t="n">
        <f aca="false">SUM(C17:C23)</f>
        <v>2493</v>
      </c>
      <c r="D16" s="52" t="n">
        <f aca="false">SUM(D17:D23)</f>
        <v>6627</v>
      </c>
      <c r="E16" s="52" t="n">
        <f aca="false">SUM(E17:E23)</f>
        <v>4938</v>
      </c>
      <c r="F16" s="53" t="n">
        <f aca="false">SUM(F17:F23)</f>
        <v>4176</v>
      </c>
      <c r="G16" s="52" t="n">
        <f aca="false">SUM(G17:G23)</f>
        <v>3941</v>
      </c>
      <c r="H16" s="54" t="n">
        <f aca="false">SUM(H17:H23)</f>
        <v>3941</v>
      </c>
      <c r="I16" s="52" t="n">
        <f aca="false">SUM(I17:I23)</f>
        <v>2488</v>
      </c>
      <c r="J16" s="52" t="n">
        <f aca="false">SUM(J17:J23)</f>
        <v>2904</v>
      </c>
      <c r="K16" s="52" t="n">
        <f aca="false">SUM(K17:K23)</f>
        <v>3067</v>
      </c>
    </row>
    <row r="17" s="13" customFormat="true" ht="12.75" hidden="false" customHeight="true" outlineLevel="0" collapsed="false">
      <c r="A17" s="37"/>
      <c r="B17" s="55" t="s">
        <v>43</v>
      </c>
      <c r="C17" s="23" t="n">
        <f aca="false">'[1]9'!C$305</f>
        <v>0</v>
      </c>
      <c r="D17" s="22" t="n">
        <f aca="false">'[1]9'!D$305</f>
        <v>213</v>
      </c>
      <c r="E17" s="22" t="n">
        <f aca="false">'[1]9'!E$305</f>
        <v>0</v>
      </c>
      <c r="F17" s="23" t="n">
        <f aca="false">'[1]9'!F$305</f>
        <v>0</v>
      </c>
      <c r="G17" s="22" t="n">
        <f aca="false">'[1]9'!G$305</f>
        <v>0</v>
      </c>
      <c r="H17" s="24" t="n">
        <f aca="false">'[1]9'!H$305</f>
        <v>0</v>
      </c>
      <c r="I17" s="22" t="n">
        <f aca="false">'[1]9'!P$305</f>
        <v>0</v>
      </c>
      <c r="J17" s="22" t="n">
        <f aca="false">'[1]9'!Y$305</f>
        <v>0</v>
      </c>
      <c r="K17" s="24" t="n">
        <f aca="false">'[1]9'!AA$305</f>
        <v>0</v>
      </c>
    </row>
    <row r="18" s="13" customFormat="true" ht="12.75" hidden="false" customHeight="true" outlineLevel="0" collapsed="false">
      <c r="A18" s="37"/>
      <c r="B18" s="55" t="s">
        <v>44</v>
      </c>
      <c r="C18" s="28" t="n">
        <f aca="false">'[1]9'!C$308</f>
        <v>2493</v>
      </c>
      <c r="D18" s="29" t="n">
        <f aca="false">'[1]9'!D$308</f>
        <v>6414</v>
      </c>
      <c r="E18" s="29" t="n">
        <f aca="false">'[1]9'!E$308</f>
        <v>4938</v>
      </c>
      <c r="F18" s="28" t="n">
        <f aca="false">'[1]9'!F$308</f>
        <v>4176</v>
      </c>
      <c r="G18" s="29" t="n">
        <f aca="false">'[1]9'!G$308</f>
        <v>3941</v>
      </c>
      <c r="H18" s="30" t="n">
        <f aca="false">'[1]9'!H$308</f>
        <v>3941</v>
      </c>
      <c r="I18" s="29" t="n">
        <f aca="false">'[1]9'!P$308</f>
        <v>2488</v>
      </c>
      <c r="J18" s="29" t="n">
        <f aca="false">'[1]9'!Y$308</f>
        <v>2904</v>
      </c>
      <c r="K18" s="30" t="n">
        <f aca="false">'[1]9'!AA$308</f>
        <v>3067</v>
      </c>
    </row>
    <row r="19" s="13" customFormat="true" ht="12.75" hidden="false" customHeight="true" outlineLevel="0" collapsed="false">
      <c r="A19" s="37"/>
      <c r="B19" s="55" t="s">
        <v>45</v>
      </c>
      <c r="C19" s="28" t="n">
        <f aca="false">'[1]9'!C$311</f>
        <v>0</v>
      </c>
      <c r="D19" s="29" t="n">
        <f aca="false">'[1]9'!D$311</f>
        <v>0</v>
      </c>
      <c r="E19" s="29" t="n">
        <f aca="false">'[1]9'!E$311</f>
        <v>0</v>
      </c>
      <c r="F19" s="28" t="n">
        <f aca="false">'[1]9'!F$311</f>
        <v>0</v>
      </c>
      <c r="G19" s="29" t="n">
        <f aca="false">'[1]9'!G$311</f>
        <v>0</v>
      </c>
      <c r="H19" s="30" t="n">
        <f aca="false">'[1]9'!H$311</f>
        <v>0</v>
      </c>
      <c r="I19" s="29" t="n">
        <f aca="false">'[1]9'!P$311</f>
        <v>0</v>
      </c>
      <c r="J19" s="29" t="n">
        <f aca="false">'[1]9'!Y$311</f>
        <v>0</v>
      </c>
      <c r="K19" s="30" t="n">
        <f aca="false">'[1]9'!AA$311</f>
        <v>0</v>
      </c>
    </row>
    <row r="20" s="13" customFormat="true" ht="12.75" hidden="false" customHeight="true" outlineLevel="0" collapsed="false">
      <c r="A20" s="37"/>
      <c r="B20" s="55" t="s">
        <v>46</v>
      </c>
      <c r="C20" s="28" t="n">
        <f aca="false">'[1]9'!C$312</f>
        <v>0</v>
      </c>
      <c r="D20" s="29" t="n">
        <f aca="false">'[1]9'!D$312</f>
        <v>0</v>
      </c>
      <c r="E20" s="29" t="n">
        <f aca="false">'[1]9'!E$312</f>
        <v>0</v>
      </c>
      <c r="F20" s="28" t="n">
        <f aca="false">'[1]9'!F$312</f>
        <v>0</v>
      </c>
      <c r="G20" s="29" t="n">
        <f aca="false">'[1]9'!G$312</f>
        <v>0</v>
      </c>
      <c r="H20" s="30" t="n">
        <f aca="false">'[1]9'!H$312</f>
        <v>0</v>
      </c>
      <c r="I20" s="29" t="n">
        <f aca="false">'[1]9'!P$312</f>
        <v>0</v>
      </c>
      <c r="J20" s="29" t="n">
        <f aca="false">'[1]9'!Y$312</f>
        <v>0</v>
      </c>
      <c r="K20" s="30" t="n">
        <f aca="false">'[1]9'!AA$312</f>
        <v>0</v>
      </c>
    </row>
    <row r="21" s="13" customFormat="true" ht="12.75" hidden="false" customHeight="true" outlineLevel="0" collapsed="false">
      <c r="A21" s="37"/>
      <c r="B21" s="55" t="s">
        <v>47</v>
      </c>
      <c r="C21" s="28" t="n">
        <f aca="false">'[1]9'!C$313</f>
        <v>0</v>
      </c>
      <c r="D21" s="29" t="n">
        <f aca="false">'[1]9'!D$313</f>
        <v>0</v>
      </c>
      <c r="E21" s="29" t="n">
        <f aca="false">'[1]9'!E$313</f>
        <v>0</v>
      </c>
      <c r="F21" s="28" t="n">
        <f aca="false">'[1]9'!F$313</f>
        <v>0</v>
      </c>
      <c r="G21" s="29" t="n">
        <f aca="false">'[1]9'!G$313</f>
        <v>0</v>
      </c>
      <c r="H21" s="30" t="n">
        <f aca="false">'[1]9'!H$313</f>
        <v>0</v>
      </c>
      <c r="I21" s="29" t="n">
        <f aca="false">'[1]9'!P$313</f>
        <v>0</v>
      </c>
      <c r="J21" s="29" t="n">
        <f aca="false">'[1]9'!Y$313</f>
        <v>0</v>
      </c>
      <c r="K21" s="30" t="n">
        <f aca="false">'[1]9'!AA$313</f>
        <v>0</v>
      </c>
    </row>
    <row r="22" s="13" customFormat="true" ht="12.75" hidden="false" customHeight="true" outlineLevel="0" collapsed="false">
      <c r="A22" s="37"/>
      <c r="B22" s="55" t="s">
        <v>48</v>
      </c>
      <c r="C22" s="28" t="n">
        <f aca="false">'[1]9'!C$314</f>
        <v>0</v>
      </c>
      <c r="D22" s="29" t="n">
        <f aca="false">'[1]9'!D$314</f>
        <v>0</v>
      </c>
      <c r="E22" s="29" t="n">
        <f aca="false">'[1]9'!E$314</f>
        <v>0</v>
      </c>
      <c r="F22" s="28" t="n">
        <f aca="false">'[1]9'!F$314</f>
        <v>0</v>
      </c>
      <c r="G22" s="29" t="n">
        <f aca="false">'[1]9'!G$314</f>
        <v>0</v>
      </c>
      <c r="H22" s="30" t="n">
        <f aca="false">'[1]9'!H$314</f>
        <v>0</v>
      </c>
      <c r="I22" s="29" t="n">
        <f aca="false">'[1]9'!P$314</f>
        <v>0</v>
      </c>
      <c r="J22" s="29" t="n">
        <f aca="false">'[1]9'!Y$314</f>
        <v>0</v>
      </c>
      <c r="K22" s="30" t="n">
        <f aca="false">'[1]9'!AA$314</f>
        <v>0</v>
      </c>
    </row>
    <row r="23" s="13" customFormat="true" ht="12.75" hidden="false" customHeight="true" outlineLevel="0" collapsed="false">
      <c r="A23" s="20"/>
      <c r="B23" s="55" t="s">
        <v>49</v>
      </c>
      <c r="C23" s="31" t="n">
        <f aca="false">'[1]9'!C$315</f>
        <v>0</v>
      </c>
      <c r="D23" s="32" t="n">
        <f aca="false">'[1]9'!D$315</f>
        <v>0</v>
      </c>
      <c r="E23" s="32" t="n">
        <f aca="false">'[1]9'!E$315</f>
        <v>0</v>
      </c>
      <c r="F23" s="31" t="n">
        <f aca="false">'[1]9'!F$315</f>
        <v>0</v>
      </c>
      <c r="G23" s="32" t="n">
        <f aca="false">'[1]9'!G$315</f>
        <v>0</v>
      </c>
      <c r="H23" s="33" t="n">
        <f aca="false">'[1]9'!H$315</f>
        <v>0</v>
      </c>
      <c r="I23" s="32" t="n">
        <f aca="false">'[1]9'!P$315</f>
        <v>0</v>
      </c>
      <c r="J23" s="32" t="n">
        <f aca="false">'[1]9'!Y$315</f>
        <v>0</v>
      </c>
      <c r="K23" s="33" t="n">
        <f aca="false">'[1]9'!AA$315</f>
        <v>0</v>
      </c>
    </row>
    <row r="24" s="13" customFormat="true" ht="12.75" hidden="false" customHeight="true" outlineLevel="0" collapsed="false">
      <c r="A24" s="37"/>
      <c r="B24" s="57" t="s">
        <v>50</v>
      </c>
      <c r="C24" s="52" t="n">
        <f aca="false">'[1]9'!C$316</f>
        <v>0</v>
      </c>
      <c r="D24" s="52" t="n">
        <f aca="false">'[1]9'!D$316</f>
        <v>11</v>
      </c>
      <c r="E24" s="52" t="n">
        <f aca="false">'[1]9'!E$316</f>
        <v>3</v>
      </c>
      <c r="F24" s="53" t="n">
        <f aca="false">'[1]9'!F$316</f>
        <v>0</v>
      </c>
      <c r="G24" s="52" t="n">
        <f aca="false">'[1]9'!G$316</f>
        <v>0</v>
      </c>
      <c r="H24" s="54" t="n">
        <f aca="false">'[1]9'!H$316</f>
        <v>0</v>
      </c>
      <c r="I24" s="52" t="n">
        <f aca="false">'[1]9'!P$316</f>
        <v>0</v>
      </c>
      <c r="J24" s="52" t="n">
        <f aca="false">'[1]9'!Y$316</f>
        <v>0</v>
      </c>
      <c r="K24" s="52" t="n">
        <f aca="false">'[1]9'!AA$316</f>
        <v>0</v>
      </c>
    </row>
    <row r="25" s="13" customFormat="true" ht="5.1" hidden="false" customHeight="true" outlineLevel="0" collapsed="false">
      <c r="A25" s="37"/>
      <c r="B25" s="55"/>
      <c r="C25" s="58"/>
      <c r="D25" s="58"/>
      <c r="E25" s="58"/>
      <c r="F25" s="59"/>
      <c r="G25" s="58"/>
      <c r="H25" s="60"/>
      <c r="I25" s="58"/>
      <c r="J25" s="58"/>
      <c r="K25" s="58"/>
    </row>
    <row r="26" s="13" customFormat="true" ht="12.75" hidden="false" customHeight="true" outlineLevel="0" collapsed="false">
      <c r="A26" s="38"/>
      <c r="B26" s="39" t="s">
        <v>51</v>
      </c>
      <c r="C26" s="47" t="n">
        <f aca="false">+C4+C8+C16+C24</f>
        <v>86981</v>
      </c>
      <c r="D26" s="47" t="n">
        <f aca="false">+D4+D8+D16+D24</f>
        <v>103818</v>
      </c>
      <c r="E26" s="47" t="n">
        <f aca="false">+E4+E8+E16+E24</f>
        <v>136358</v>
      </c>
      <c r="F26" s="48" t="n">
        <f aca="false">+F4+F8+F16+F24</f>
        <v>140649</v>
      </c>
      <c r="G26" s="47" t="n">
        <f aca="false">+G4+G8+G16+G24</f>
        <v>133152</v>
      </c>
      <c r="H26" s="49" t="n">
        <f aca="false">+H4+H8+H16+H24</f>
        <v>133152</v>
      </c>
      <c r="I26" s="47" t="n">
        <f aca="false">+I4+I8+I16+I24</f>
        <v>140278</v>
      </c>
      <c r="J26" s="47" t="n">
        <f aca="false">+J4+J8+J16+J24</f>
        <v>149164</v>
      </c>
      <c r="K26" s="47" t="n">
        <f aca="false">+K4+K8+K16+K24</f>
        <v>157519</v>
      </c>
    </row>
  </sheetData>
  <mergeCells count="3">
    <mergeCell ref="C2:E2"/>
    <mergeCell ref="I2:K2"/>
    <mergeCell ref="F3:H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true">
    <tabColor rgb="FF92D050"/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71"/>
    <col collapsed="false" customWidth="true" hidden="false" outlineLevel="0" max="11" min="3" style="1" width="10.71"/>
    <col collapsed="false" customWidth="true" hidden="false" outlineLevel="0" max="25" min="12" style="1" width="9.14"/>
    <col collapsed="false" customWidth="true" hidden="false" outlineLevel="0" max="26" min="26" style="2" width="9.14"/>
    <col collapsed="false" customWidth="true" hidden="false" outlineLevel="0" max="1025" min="27" style="1" width="9.14"/>
  </cols>
  <sheetData>
    <row r="1" s="6" customFormat="true" ht="15.75" hidden="false" customHeight="true" outlineLevel="0" collapsed="false">
      <c r="A1" s="3" t="str">
        <f aca="false">"Table "&amp;AA5&amp;": Summary of payments and estimates by sub-programme: "&amp;'[1]9'!$B$10</f>
        <v>Table : Summary of payments and estimates by sub-programme: Sustainable Resource Management</v>
      </c>
      <c r="B1" s="4"/>
      <c r="C1" s="5"/>
      <c r="D1" s="5"/>
      <c r="E1" s="5"/>
      <c r="F1" s="5"/>
      <c r="G1" s="5"/>
      <c r="H1" s="5"/>
      <c r="I1" s="5"/>
      <c r="J1" s="5"/>
      <c r="K1" s="5"/>
      <c r="Z1" s="2"/>
    </row>
    <row r="2" s="13" customFormat="true" ht="25.5" hidden="false" customHeight="true" outlineLevel="0" collapsed="false">
      <c r="A2" s="7"/>
      <c r="B2" s="8"/>
      <c r="C2" s="9" t="s">
        <v>0</v>
      </c>
      <c r="D2" s="9"/>
      <c r="E2" s="9"/>
      <c r="F2" s="10" t="s">
        <v>1</v>
      </c>
      <c r="G2" s="11" t="s">
        <v>2</v>
      </c>
      <c r="H2" s="12" t="s">
        <v>3</v>
      </c>
      <c r="I2" s="10" t="s">
        <v>4</v>
      </c>
      <c r="J2" s="10"/>
      <c r="K2" s="10"/>
      <c r="Z2" s="14"/>
    </row>
    <row r="3" s="13" customFormat="true" ht="12.75" hidden="false" customHeight="true" outlineLevel="0" collapsed="false">
      <c r="A3" s="15"/>
      <c r="B3" s="16" t="s">
        <v>5</v>
      </c>
      <c r="C3" s="17" t="s">
        <v>6</v>
      </c>
      <c r="D3" s="17" t="s">
        <v>7</v>
      </c>
      <c r="E3" s="17" t="s">
        <v>8</v>
      </c>
      <c r="F3" s="18" t="s">
        <v>9</v>
      </c>
      <c r="G3" s="18"/>
      <c r="H3" s="18"/>
      <c r="I3" s="17" t="s">
        <v>10</v>
      </c>
      <c r="J3" s="17" t="s">
        <v>11</v>
      </c>
      <c r="K3" s="17" t="s">
        <v>12</v>
      </c>
      <c r="Z3" s="19" t="s">
        <v>28</v>
      </c>
    </row>
    <row r="4" s="13" customFormat="true" ht="12.75" hidden="false" customHeight="true" outlineLevel="0" collapsed="false">
      <c r="A4" s="37"/>
      <c r="B4" s="46" t="str">
        <f aca="false">"1. " &amp; '[1]9'!$B363</f>
        <v>1. Programme Support</v>
      </c>
      <c r="C4" s="29" t="n">
        <f aca="false">'[1]9'!$C363</f>
        <v>2280</v>
      </c>
      <c r="D4" s="29" t="n">
        <f aca="false">'[1]9'!$D363</f>
        <v>2336</v>
      </c>
      <c r="E4" s="29" t="n">
        <f aca="false">'[1]9'!$E363</f>
        <v>1786</v>
      </c>
      <c r="F4" s="23" t="n">
        <f aca="false">'[1]9'!$F363</f>
        <v>5030</v>
      </c>
      <c r="G4" s="22" t="n">
        <f aca="false">'[1]9'!$G363</f>
        <v>5030</v>
      </c>
      <c r="H4" s="24" t="n">
        <f aca="false">'[1]9'!$H363</f>
        <v>5030</v>
      </c>
      <c r="I4" s="29" t="n">
        <f aca="false">'[1]9'!$P363</f>
        <v>3025</v>
      </c>
      <c r="J4" s="29" t="n">
        <f aca="false">'[1]9'!$Y363</f>
        <v>3222</v>
      </c>
      <c r="K4" s="29" t="n">
        <f aca="false">'[1]9'!$AA363</f>
        <v>3402</v>
      </c>
      <c r="Z4" s="14" t="n">
        <f aca="false">IF(LEN(B4)&lt;6,0,1)</f>
        <v>1</v>
      </c>
      <c r="AA4" s="25" t="s">
        <v>14</v>
      </c>
    </row>
    <row r="5" s="13" customFormat="true" ht="12.75" hidden="false" customHeight="true" outlineLevel="0" collapsed="false">
      <c r="A5" s="37"/>
      <c r="B5" s="46" t="str">
        <f aca="false">"2. " &amp; '[1]9'!$B364</f>
        <v>2. Economic Analysis</v>
      </c>
      <c r="C5" s="29" t="n">
        <f aca="false">'[1]9'!$C364</f>
        <v>2909</v>
      </c>
      <c r="D5" s="29" t="n">
        <f aca="false">'[1]9'!$D364</f>
        <v>4879</v>
      </c>
      <c r="E5" s="29" t="n">
        <f aca="false">'[1]9'!$E364</f>
        <v>5197</v>
      </c>
      <c r="F5" s="28" t="n">
        <f aca="false">'[1]9'!$F364</f>
        <v>6408</v>
      </c>
      <c r="G5" s="29" t="n">
        <f aca="false">'[1]9'!$G364</f>
        <v>5446</v>
      </c>
      <c r="H5" s="30" t="n">
        <f aca="false">'[1]9'!$H364</f>
        <v>5446</v>
      </c>
      <c r="I5" s="29" t="n">
        <f aca="false">'[1]9'!$P364</f>
        <v>4701</v>
      </c>
      <c r="J5" s="29" t="n">
        <f aca="false">'[1]9'!$Y364</f>
        <v>5165</v>
      </c>
      <c r="K5" s="29" t="n">
        <f aca="false">'[1]9'!$AA364</f>
        <v>5453</v>
      </c>
      <c r="Z5" s="14" t="n">
        <f aca="false">IF(LEN(B5)&lt;6,0,1)</f>
        <v>1</v>
      </c>
      <c r="AA5" s="27"/>
    </row>
    <row r="6" s="13" customFormat="true" ht="12.75" hidden="false" customHeight="true" outlineLevel="0" collapsed="false">
      <c r="A6" s="37"/>
      <c r="B6" s="46" t="str">
        <f aca="false">"3. " &amp; '[1]9'!$B365</f>
        <v>3. Fiscal Policy</v>
      </c>
      <c r="C6" s="29" t="n">
        <f aca="false">'[1]9'!$C365</f>
        <v>2928</v>
      </c>
      <c r="D6" s="29" t="n">
        <f aca="false">'[1]9'!$D365</f>
        <v>2944</v>
      </c>
      <c r="E6" s="29" t="n">
        <f aca="false">'[1]9'!$E365</f>
        <v>4158</v>
      </c>
      <c r="F6" s="28" t="n">
        <f aca="false">'[1]9'!$F365</f>
        <v>5782</v>
      </c>
      <c r="G6" s="29" t="n">
        <f aca="false">'[1]9'!$G365</f>
        <v>4414</v>
      </c>
      <c r="H6" s="30" t="n">
        <f aca="false">'[1]9'!$H365</f>
        <v>4414</v>
      </c>
      <c r="I6" s="29" t="n">
        <f aca="false">'[1]9'!$P365</f>
        <v>6697</v>
      </c>
      <c r="J6" s="29" t="n">
        <f aca="false">'[1]9'!$Y365</f>
        <v>7148</v>
      </c>
      <c r="K6" s="29" t="n">
        <f aca="false">'[1]9'!$AA365</f>
        <v>7549</v>
      </c>
      <c r="Z6" s="14" t="n">
        <f aca="false">IF(LEN(B6)&lt;6,0,1)</f>
        <v>1</v>
      </c>
      <c r="AA6" s="25" t="s">
        <v>17</v>
      </c>
    </row>
    <row r="7" s="13" customFormat="true" ht="12.75" hidden="false" customHeight="true" outlineLevel="0" collapsed="false">
      <c r="A7" s="37"/>
      <c r="B7" s="46" t="str">
        <f aca="false">"4. " &amp; '[1]9'!$B366</f>
        <v>4. Budget Management</v>
      </c>
      <c r="C7" s="29" t="n">
        <f aca="false">'[1]9'!$C366</f>
        <v>13550</v>
      </c>
      <c r="D7" s="29" t="n">
        <f aca="false">'[1]9'!$D366</f>
        <v>14685</v>
      </c>
      <c r="E7" s="29" t="n">
        <f aca="false">'[1]9'!$E366</f>
        <v>15753</v>
      </c>
      <c r="F7" s="28" t="n">
        <f aca="false">'[1]9'!$F366</f>
        <v>22578</v>
      </c>
      <c r="G7" s="29" t="n">
        <f aca="false">'[1]9'!$G366</f>
        <v>19489</v>
      </c>
      <c r="H7" s="30" t="n">
        <f aca="false">'[1]9'!$H366</f>
        <v>19824</v>
      </c>
      <c r="I7" s="29" t="n">
        <f aca="false">'[1]9'!$P366</f>
        <v>22396</v>
      </c>
      <c r="J7" s="29" t="n">
        <f aca="false">'[1]9'!$Y366</f>
        <v>23523</v>
      </c>
      <c r="K7" s="29" t="n">
        <f aca="false">'[1]9'!$AA366</f>
        <v>24840</v>
      </c>
      <c r="Z7" s="14" t="n">
        <f aca="false">IF(LEN(B7)&lt;6,0,1)</f>
        <v>1</v>
      </c>
      <c r="AA7" s="27"/>
    </row>
    <row r="8" s="13" customFormat="true" ht="12.75" hidden="false" customHeight="true" outlineLevel="0" collapsed="false">
      <c r="A8" s="37"/>
      <c r="B8" s="46" t="str">
        <f aca="false">"5. " &amp; '[1]9'!$B367</f>
        <v>5. Public Finance</v>
      </c>
      <c r="C8" s="29" t="n">
        <f aca="false">'[1]9'!$C367</f>
        <v>14947</v>
      </c>
      <c r="D8" s="29" t="n">
        <f aca="false">'[1]9'!$D367</f>
        <v>11931</v>
      </c>
      <c r="E8" s="29" t="n">
        <f aca="false">'[1]9'!$E367</f>
        <v>12087</v>
      </c>
      <c r="F8" s="28" t="n">
        <f aca="false">'[1]9'!$F367</f>
        <v>17195</v>
      </c>
      <c r="G8" s="29" t="n">
        <f aca="false">'[1]9'!$G367</f>
        <v>16247</v>
      </c>
      <c r="H8" s="30" t="n">
        <f aca="false">'[1]9'!$H367</f>
        <v>15912</v>
      </c>
      <c r="I8" s="29" t="n">
        <f aca="false">'[1]9'!$P367</f>
        <v>18528</v>
      </c>
      <c r="J8" s="29" t="n">
        <f aca="false">'[1]9'!$Y367</f>
        <v>20167</v>
      </c>
      <c r="K8" s="29" t="n">
        <f aca="false">'[1]9'!$AA367</f>
        <v>21296</v>
      </c>
      <c r="Z8" s="14" t="n">
        <f aca="false">IF(LEN(B8)&lt;6,0,1)</f>
        <v>1</v>
      </c>
      <c r="AA8" s="25" t="s">
        <v>20</v>
      </c>
    </row>
    <row r="9" s="13" customFormat="true" ht="12.75" hidden="false" customHeight="true" outlineLevel="0" collapsed="false">
      <c r="A9" s="37"/>
      <c r="B9" s="46" t="str">
        <f aca="false">"6. " &amp; '[1]9'!$B368</f>
        <v>6. Municipal Finance</v>
      </c>
      <c r="C9" s="29" t="n">
        <f aca="false">'[1]9'!$C368</f>
        <v>95499</v>
      </c>
      <c r="D9" s="29" t="n">
        <f aca="false">'[1]9'!$D368</f>
        <v>94710</v>
      </c>
      <c r="E9" s="29" t="n">
        <f aca="false">'[1]9'!$E368</f>
        <v>87156</v>
      </c>
      <c r="F9" s="28" t="n">
        <f aca="false">'[1]9'!$F368</f>
        <v>76239</v>
      </c>
      <c r="G9" s="29" t="n">
        <f aca="false">'[1]9'!$G368</f>
        <v>85757</v>
      </c>
      <c r="H9" s="30" t="n">
        <f aca="false">'[1]9'!$H368</f>
        <v>85757</v>
      </c>
      <c r="I9" s="29" t="n">
        <f aca="false">'[1]9'!$P368</f>
        <v>95978</v>
      </c>
      <c r="J9" s="29" t="n">
        <f aca="false">'[1]9'!$Y368</f>
        <v>96482</v>
      </c>
      <c r="K9" s="29" t="n">
        <f aca="false">'[1]9'!$AA368</f>
        <v>101885</v>
      </c>
      <c r="Z9" s="14" t="n">
        <f aca="false">IF(LEN(B9)&lt;6,0,1)</f>
        <v>1</v>
      </c>
    </row>
    <row r="10" s="13" customFormat="true" ht="12.75" hidden="true" customHeight="true" outlineLevel="0" collapsed="false">
      <c r="A10" s="37"/>
      <c r="B10" s="46" t="str">
        <f aca="false">"7. " &amp; '[1]9'!$B369</f>
        <v>7. 0</v>
      </c>
      <c r="C10" s="29" t="n">
        <f aca="false">'[1]9'!$C369</f>
        <v>0</v>
      </c>
      <c r="D10" s="29" t="n">
        <f aca="false">'[1]9'!$D369</f>
        <v>0</v>
      </c>
      <c r="E10" s="29" t="n">
        <f aca="false">'[1]9'!$E369</f>
        <v>0</v>
      </c>
      <c r="F10" s="28" t="n">
        <f aca="false">'[1]9'!$F369</f>
        <v>0</v>
      </c>
      <c r="G10" s="29" t="n">
        <f aca="false">'[1]9'!$G369</f>
        <v>0</v>
      </c>
      <c r="H10" s="30" t="n">
        <f aca="false">'[1]9'!$H369</f>
        <v>0</v>
      </c>
      <c r="I10" s="29" t="n">
        <f aca="false">'[1]9'!$P369</f>
        <v>0</v>
      </c>
      <c r="J10" s="29" t="n">
        <f aca="false">'[1]9'!$Y369</f>
        <v>0</v>
      </c>
      <c r="K10" s="29" t="n">
        <f aca="false">'[1]9'!$AA369</f>
        <v>0</v>
      </c>
      <c r="Z10" s="14" t="n">
        <f aca="false">IF(LEN(B10)&lt;6,0,1)</f>
        <v>0</v>
      </c>
    </row>
    <row r="11" s="13" customFormat="true" ht="12.75" hidden="true" customHeight="true" outlineLevel="0" collapsed="false">
      <c r="A11" s="37"/>
      <c r="B11" s="46" t="str">
        <f aca="false">"8. " &amp; '[1]9'!$B370</f>
        <v>8. 0</v>
      </c>
      <c r="C11" s="29" t="n">
        <f aca="false">'[1]9'!$C370</f>
        <v>0</v>
      </c>
      <c r="D11" s="29" t="n">
        <f aca="false">'[1]9'!$D370</f>
        <v>0</v>
      </c>
      <c r="E11" s="29" t="n">
        <f aca="false">'[1]9'!$E370</f>
        <v>0</v>
      </c>
      <c r="F11" s="28" t="n">
        <f aca="false">'[1]9'!$F370</f>
        <v>0</v>
      </c>
      <c r="G11" s="29" t="n">
        <f aca="false">'[1]9'!$G370</f>
        <v>0</v>
      </c>
      <c r="H11" s="30" t="n">
        <f aca="false">'[1]9'!$H370</f>
        <v>0</v>
      </c>
      <c r="I11" s="29" t="n">
        <f aca="false">'[1]9'!$P370</f>
        <v>0</v>
      </c>
      <c r="J11" s="29" t="n">
        <f aca="false">'[1]9'!$Y370</f>
        <v>0</v>
      </c>
      <c r="K11" s="29" t="n">
        <f aca="false">'[1]9'!$AA370</f>
        <v>0</v>
      </c>
      <c r="Z11" s="14" t="n">
        <f aca="false">IF(LEN(B11)&lt;6,0,1)</f>
        <v>0</v>
      </c>
    </row>
    <row r="12" s="13" customFormat="true" ht="12.75" hidden="true" customHeight="true" outlineLevel="0" collapsed="false">
      <c r="A12" s="37"/>
      <c r="B12" s="46" t="str">
        <f aca="false">"9. " &amp; '[1]9'!$B371</f>
        <v>9. 0</v>
      </c>
      <c r="C12" s="29" t="n">
        <f aca="false">'[1]9'!$C371</f>
        <v>0</v>
      </c>
      <c r="D12" s="29" t="n">
        <f aca="false">'[1]9'!$D371</f>
        <v>0</v>
      </c>
      <c r="E12" s="29" t="n">
        <f aca="false">'[1]9'!$E371</f>
        <v>0</v>
      </c>
      <c r="F12" s="28" t="n">
        <f aca="false">'[1]9'!$F371</f>
        <v>0</v>
      </c>
      <c r="G12" s="29" t="n">
        <f aca="false">'[1]9'!$G371</f>
        <v>0</v>
      </c>
      <c r="H12" s="30" t="n">
        <f aca="false">'[1]9'!$H371</f>
        <v>0</v>
      </c>
      <c r="I12" s="29" t="n">
        <f aca="false">'[1]9'!$P371</f>
        <v>0</v>
      </c>
      <c r="J12" s="29" t="n">
        <f aca="false">'[1]9'!$Y371</f>
        <v>0</v>
      </c>
      <c r="K12" s="29" t="n">
        <f aca="false">'[1]9'!$AA371</f>
        <v>0</v>
      </c>
      <c r="Z12" s="14" t="n">
        <f aca="false">IF(LEN(B12)&lt;6,0,1)</f>
        <v>0</v>
      </c>
    </row>
    <row r="13" s="13" customFormat="true" ht="12.75" hidden="true" customHeight="true" outlineLevel="0" collapsed="false">
      <c r="A13" s="37"/>
      <c r="B13" s="46" t="str">
        <f aca="false">"10. " &amp; '[1]9'!$B372</f>
        <v>10. 0</v>
      </c>
      <c r="C13" s="29" t="n">
        <f aca="false">'[1]9'!$C372</f>
        <v>0</v>
      </c>
      <c r="D13" s="29" t="n">
        <f aca="false">'[1]9'!$D372</f>
        <v>0</v>
      </c>
      <c r="E13" s="29" t="n">
        <f aca="false">'[1]9'!$E372</f>
        <v>0</v>
      </c>
      <c r="F13" s="28" t="n">
        <f aca="false">'[1]9'!$F372</f>
        <v>0</v>
      </c>
      <c r="G13" s="29" t="n">
        <f aca="false">'[1]9'!$G372</f>
        <v>0</v>
      </c>
      <c r="H13" s="30" t="n">
        <f aca="false">'[1]9'!$H372</f>
        <v>0</v>
      </c>
      <c r="I13" s="29" t="n">
        <f aca="false">'[1]9'!$P372</f>
        <v>0</v>
      </c>
      <c r="J13" s="29" t="n">
        <f aca="false">'[1]9'!$Y372</f>
        <v>0</v>
      </c>
      <c r="K13" s="29" t="n">
        <f aca="false">'[1]9'!$AA372</f>
        <v>0</v>
      </c>
      <c r="Z13" s="14" t="n">
        <f aca="false">IF(LEN(B13)&lt;6,0,1)</f>
        <v>0</v>
      </c>
    </row>
    <row r="14" s="13" customFormat="true" ht="12.75" hidden="true" customHeight="true" outlineLevel="0" collapsed="false">
      <c r="A14" s="37"/>
      <c r="B14" s="46" t="str">
        <f aca="false">"11. " &amp; '[1]9'!$B373</f>
        <v>11. 0</v>
      </c>
      <c r="C14" s="29" t="n">
        <f aca="false">'[1]9'!$C373</f>
        <v>0</v>
      </c>
      <c r="D14" s="29" t="n">
        <f aca="false">'[1]9'!$D373</f>
        <v>0</v>
      </c>
      <c r="E14" s="29" t="n">
        <f aca="false">'[1]9'!$E373</f>
        <v>0</v>
      </c>
      <c r="F14" s="28" t="n">
        <f aca="false">'[1]9'!$F373</f>
        <v>0</v>
      </c>
      <c r="G14" s="29" t="n">
        <f aca="false">'[1]9'!$G373</f>
        <v>0</v>
      </c>
      <c r="H14" s="30" t="n">
        <f aca="false">'[1]9'!$H373</f>
        <v>0</v>
      </c>
      <c r="I14" s="29" t="n">
        <f aca="false">'[1]9'!$P373</f>
        <v>0</v>
      </c>
      <c r="J14" s="29" t="n">
        <f aca="false">'[1]9'!$Y373</f>
        <v>0</v>
      </c>
      <c r="K14" s="29" t="n">
        <f aca="false">'[1]9'!$AA373</f>
        <v>0</v>
      </c>
      <c r="Z14" s="14" t="n">
        <f aca="false">IF(LEN(B14)&lt;6,0,1)</f>
        <v>0</v>
      </c>
    </row>
    <row r="15" s="13" customFormat="true" ht="12.75" hidden="true" customHeight="true" outlineLevel="0" collapsed="false">
      <c r="A15" s="37"/>
      <c r="B15" s="46" t="str">
        <f aca="false">"12. " &amp; '[1]9'!$B374</f>
        <v>12. 0</v>
      </c>
      <c r="C15" s="29" t="n">
        <f aca="false">'[1]9'!$C374</f>
        <v>0</v>
      </c>
      <c r="D15" s="29" t="n">
        <f aca="false">'[1]9'!$D374</f>
        <v>0</v>
      </c>
      <c r="E15" s="29" t="n">
        <f aca="false">'[1]9'!$E374</f>
        <v>0</v>
      </c>
      <c r="F15" s="28" t="n">
        <f aca="false">'[1]9'!$F374</f>
        <v>0</v>
      </c>
      <c r="G15" s="29" t="n">
        <f aca="false">'[1]9'!$G374</f>
        <v>0</v>
      </c>
      <c r="H15" s="30" t="n">
        <f aca="false">'[1]9'!$H374</f>
        <v>0</v>
      </c>
      <c r="I15" s="29" t="n">
        <f aca="false">'[1]9'!$P374</f>
        <v>0</v>
      </c>
      <c r="J15" s="29" t="n">
        <f aca="false">'[1]9'!$Y374</f>
        <v>0</v>
      </c>
      <c r="K15" s="29" t="n">
        <f aca="false">'[1]9'!$AA374</f>
        <v>0</v>
      </c>
      <c r="Z15" s="14" t="n">
        <f aca="false">IF(LEN(B15)&lt;6,0,1)</f>
        <v>0</v>
      </c>
    </row>
    <row r="16" s="13" customFormat="true" ht="12.75" hidden="true" customHeight="true" outlineLevel="0" collapsed="false">
      <c r="A16" s="20"/>
      <c r="B16" s="46" t="str">
        <f aca="false">"13. " &amp; '[1]9'!$B375</f>
        <v>13. 0</v>
      </c>
      <c r="C16" s="29" t="n">
        <f aca="false">'[1]9'!$C375</f>
        <v>0</v>
      </c>
      <c r="D16" s="29" t="n">
        <f aca="false">'[1]9'!$D375</f>
        <v>0</v>
      </c>
      <c r="E16" s="29" t="n">
        <f aca="false">'[1]9'!$E375</f>
        <v>0</v>
      </c>
      <c r="F16" s="28" t="n">
        <f aca="false">'[1]9'!$F375</f>
        <v>0</v>
      </c>
      <c r="G16" s="29" t="n">
        <f aca="false">'[1]9'!$G375</f>
        <v>0</v>
      </c>
      <c r="H16" s="30" t="n">
        <f aca="false">'[1]9'!$H375</f>
        <v>0</v>
      </c>
      <c r="I16" s="29" t="n">
        <f aca="false">'[1]9'!$P375</f>
        <v>0</v>
      </c>
      <c r="J16" s="29" t="n">
        <f aca="false">'[1]9'!$Y375</f>
        <v>0</v>
      </c>
      <c r="K16" s="29" t="n">
        <f aca="false">'[1]9'!$AA375</f>
        <v>0</v>
      </c>
      <c r="Z16" s="14" t="n">
        <f aca="false">IF(LEN(B16)&lt;6,0,1)</f>
        <v>0</v>
      </c>
    </row>
    <row r="17" s="13" customFormat="true" ht="12.75" hidden="true" customHeight="true" outlineLevel="0" collapsed="false">
      <c r="A17" s="20"/>
      <c r="B17" s="46" t="str">
        <f aca="false">"14. " &amp; '[1]9'!$B376</f>
        <v>14. 0</v>
      </c>
      <c r="C17" s="29" t="n">
        <f aca="false">'[1]9'!$C376</f>
        <v>0</v>
      </c>
      <c r="D17" s="29" t="n">
        <f aca="false">'[1]9'!$D376</f>
        <v>0</v>
      </c>
      <c r="E17" s="29" t="n">
        <f aca="false">'[1]9'!$E376</f>
        <v>0</v>
      </c>
      <c r="F17" s="28" t="n">
        <f aca="false">'[1]9'!$F376</f>
        <v>0</v>
      </c>
      <c r="G17" s="29" t="n">
        <f aca="false">'[1]9'!$G376</f>
        <v>0</v>
      </c>
      <c r="H17" s="30" t="n">
        <f aca="false">'[1]9'!$H376</f>
        <v>0</v>
      </c>
      <c r="I17" s="29" t="n">
        <f aca="false">'[1]9'!$P376</f>
        <v>0</v>
      </c>
      <c r="J17" s="29" t="n">
        <f aca="false">'[1]9'!$Y376</f>
        <v>0</v>
      </c>
      <c r="K17" s="29" t="n">
        <f aca="false">'[1]9'!$AA376</f>
        <v>0</v>
      </c>
      <c r="Z17" s="14" t="n">
        <f aca="false">IF(LEN(B17)&lt;6,0,1)</f>
        <v>0</v>
      </c>
    </row>
    <row r="18" s="13" customFormat="true" ht="12.75" hidden="true" customHeight="true" outlineLevel="0" collapsed="false">
      <c r="A18" s="37"/>
      <c r="B18" s="46" t="str">
        <f aca="false">"15. " &amp; '[1]9'!$B377</f>
        <v>15. 0</v>
      </c>
      <c r="C18" s="29" t="n">
        <f aca="false">'[1]9'!$C377</f>
        <v>0</v>
      </c>
      <c r="D18" s="29" t="n">
        <f aca="false">'[1]9'!$D377</f>
        <v>0</v>
      </c>
      <c r="E18" s="29" t="n">
        <f aca="false">'[1]9'!$E377</f>
        <v>0</v>
      </c>
      <c r="F18" s="28" t="n">
        <f aca="false">'[1]9'!$F377</f>
        <v>0</v>
      </c>
      <c r="G18" s="29" t="n">
        <f aca="false">'[1]9'!$G377</f>
        <v>0</v>
      </c>
      <c r="H18" s="30" t="n">
        <f aca="false">'[1]9'!$H377</f>
        <v>0</v>
      </c>
      <c r="I18" s="29" t="n">
        <f aca="false">'[1]9'!$P377</f>
        <v>0</v>
      </c>
      <c r="J18" s="29" t="n">
        <f aca="false">'[1]9'!$Y377</f>
        <v>0</v>
      </c>
      <c r="K18" s="29" t="n">
        <f aca="false">'[1]9'!$AA377</f>
        <v>0</v>
      </c>
      <c r="Z18" s="14" t="n">
        <f aca="false">IF(LEN(B18)&lt;6,0,1)</f>
        <v>0</v>
      </c>
    </row>
    <row r="19" s="13" customFormat="true" ht="12.75" hidden="false" customHeight="true" outlineLevel="0" collapsed="false">
      <c r="A19" s="38"/>
      <c r="B19" s="39" t="s">
        <v>29</v>
      </c>
      <c r="C19" s="47" t="n">
        <f aca="false">SUM(C4:C18)</f>
        <v>132113</v>
      </c>
      <c r="D19" s="47" t="n">
        <f aca="false">SUM(D4:D18)</f>
        <v>131485</v>
      </c>
      <c r="E19" s="47" t="n">
        <f aca="false">SUM(E4:E18)</f>
        <v>126137</v>
      </c>
      <c r="F19" s="48" t="n">
        <f aca="false">SUM(F4:F18)</f>
        <v>133232</v>
      </c>
      <c r="G19" s="47" t="n">
        <f aca="false">SUM(G4:G18)</f>
        <v>136383</v>
      </c>
      <c r="H19" s="49" t="n">
        <f aca="false">SUM(H4:H18)</f>
        <v>136383</v>
      </c>
      <c r="I19" s="47" t="n">
        <f aca="false">SUM(I4:I18)</f>
        <v>151325</v>
      </c>
      <c r="J19" s="47" t="n">
        <f aca="false">SUM(J4:J18)</f>
        <v>155707</v>
      </c>
      <c r="K19" s="47" t="n">
        <f aca="false">SUM(K4:K18)</f>
        <v>164425</v>
      </c>
      <c r="Z19" s="14" t="n">
        <f aca="false">IF(LEN(B19)&lt;6,0,1)</f>
        <v>1</v>
      </c>
    </row>
    <row r="20" s="13" customFormat="true" ht="12.75" hidden="true" customHeight="false" outlineLevel="0" collapsed="false">
      <c r="A20" s="50"/>
      <c r="Z20" s="14" t="n">
        <f aca="false">IF(LEN(B20)&lt;6,0,1)</f>
        <v>0</v>
      </c>
    </row>
  </sheetData>
  <autoFilter ref="Z3:Z20">
    <filterColumn colId="0">
      <customFilters and="true">
        <customFilter operator="equal" val="1"/>
      </customFilters>
    </filterColumn>
  </autoFilter>
  <mergeCells count="3">
    <mergeCell ref="C2:E2"/>
    <mergeCell ref="I2:K2"/>
    <mergeCell ref="F3:H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D7E4BD"/>
    <pageSetUpPr fitToPage="false"/>
  </sheetPr>
  <dimension ref="A1:AA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71"/>
    <col collapsed="false" customWidth="true" hidden="false" outlineLevel="0" max="11" min="3" style="1" width="10.71"/>
    <col collapsed="false" customWidth="true" hidden="false" outlineLevel="0" max="1025" min="12" style="1" width="9.14"/>
  </cols>
  <sheetData>
    <row r="1" s="6" customFormat="true" ht="15.75" hidden="false" customHeight="true" outlineLevel="0" collapsed="false">
      <c r="A1" s="3" t="str">
        <f aca="false">"Table " &amp; AA5 &amp; ": Summary of payments and estimates by economic classification: " &amp; '[1]9'!$B$10</f>
        <v>Table : Summary of payments and estimates by economic classification: Sustainable Resource Management</v>
      </c>
      <c r="B1" s="4"/>
      <c r="C1" s="5"/>
      <c r="D1" s="5"/>
      <c r="E1" s="5"/>
      <c r="F1" s="5"/>
      <c r="G1" s="5"/>
      <c r="H1" s="5"/>
      <c r="I1" s="5"/>
      <c r="J1" s="5"/>
      <c r="K1" s="5"/>
    </row>
    <row r="2" s="13" customFormat="true" ht="25.5" hidden="false" customHeight="true" outlineLevel="0" collapsed="false">
      <c r="A2" s="7"/>
      <c r="B2" s="8"/>
      <c r="C2" s="9" t="s">
        <v>0</v>
      </c>
      <c r="D2" s="9"/>
      <c r="E2" s="9"/>
      <c r="F2" s="10" t="s">
        <v>1</v>
      </c>
      <c r="G2" s="11" t="s">
        <v>2</v>
      </c>
      <c r="H2" s="12" t="s">
        <v>3</v>
      </c>
      <c r="I2" s="10" t="s">
        <v>4</v>
      </c>
      <c r="J2" s="10"/>
      <c r="K2" s="10"/>
    </row>
    <row r="3" s="13" customFormat="true" ht="12.75" hidden="false" customHeight="true" outlineLevel="0" collapsed="false">
      <c r="A3" s="15"/>
      <c r="B3" s="16" t="s">
        <v>5</v>
      </c>
      <c r="C3" s="17" t="s">
        <v>6</v>
      </c>
      <c r="D3" s="17" t="s">
        <v>7</v>
      </c>
      <c r="E3" s="17" t="s">
        <v>8</v>
      </c>
      <c r="F3" s="18" t="s">
        <v>9</v>
      </c>
      <c r="G3" s="18"/>
      <c r="H3" s="18"/>
      <c r="I3" s="17" t="s">
        <v>10</v>
      </c>
      <c r="J3" s="17" t="s">
        <v>11</v>
      </c>
      <c r="K3" s="17" t="s">
        <v>12</v>
      </c>
    </row>
    <row r="4" s="36" customFormat="true" ht="12.75" hidden="false" customHeight="true" outlineLevel="0" collapsed="false">
      <c r="A4" s="34"/>
      <c r="B4" s="51" t="s">
        <v>30</v>
      </c>
      <c r="C4" s="52" t="n">
        <f aca="false">SUM(C5:C7)</f>
        <v>130994</v>
      </c>
      <c r="D4" s="52" t="n">
        <f aca="false">SUM(D5:D7)</f>
        <v>131207</v>
      </c>
      <c r="E4" s="52" t="n">
        <f aca="false">SUM(E5:E7)</f>
        <v>124825</v>
      </c>
      <c r="F4" s="53" t="n">
        <f aca="false">SUM(F5:F7)</f>
        <v>131550</v>
      </c>
      <c r="G4" s="52" t="n">
        <f aca="false">SUM(G5:G7)</f>
        <v>135272</v>
      </c>
      <c r="H4" s="54" t="n">
        <f aca="false">SUM(H5:H7)</f>
        <v>135272</v>
      </c>
      <c r="I4" s="52" t="n">
        <f aca="false">SUM(I5:I7)</f>
        <v>150188</v>
      </c>
      <c r="J4" s="52" t="n">
        <f aca="false">SUM(J5:J7)</f>
        <v>154388</v>
      </c>
      <c r="K4" s="52" t="n">
        <f aca="false">SUM(K5:K7)</f>
        <v>163111</v>
      </c>
      <c r="AA4" s="25" t="s">
        <v>14</v>
      </c>
    </row>
    <row r="5" s="13" customFormat="true" ht="12.75" hidden="false" customHeight="true" outlineLevel="0" collapsed="false">
      <c r="A5" s="37"/>
      <c r="B5" s="55" t="s">
        <v>31</v>
      </c>
      <c r="C5" s="23" t="n">
        <f aca="false">'[1]9'!C$385</f>
        <v>39085</v>
      </c>
      <c r="D5" s="22" t="n">
        <f aca="false">'[1]9'!D$385</f>
        <v>44691</v>
      </c>
      <c r="E5" s="22" t="n">
        <f aca="false">'[1]9'!E$385</f>
        <v>48282</v>
      </c>
      <c r="F5" s="23" t="n">
        <f aca="false">'[1]9'!F$385</f>
        <v>93853</v>
      </c>
      <c r="G5" s="22" t="n">
        <f aca="false">'[1]9'!G$385</f>
        <v>56088</v>
      </c>
      <c r="H5" s="24" t="n">
        <f aca="false">'[1]9'!H$385</f>
        <v>58326</v>
      </c>
      <c r="I5" s="22" t="n">
        <f aca="false">'[1]9'!P$385</f>
        <v>71608</v>
      </c>
      <c r="J5" s="22" t="n">
        <f aca="false">'[1]9'!Y$385</f>
        <v>77664</v>
      </c>
      <c r="K5" s="24" t="n">
        <f aca="false">'[1]9'!AA$385</f>
        <v>82094</v>
      </c>
      <c r="AA5" s="27"/>
    </row>
    <row r="6" s="13" customFormat="true" ht="12.75" hidden="false" customHeight="true" outlineLevel="0" collapsed="false">
      <c r="A6" s="20"/>
      <c r="B6" s="55" t="s">
        <v>32</v>
      </c>
      <c r="C6" s="28" t="n">
        <f aca="false">'[1]9'!C$388</f>
        <v>91909</v>
      </c>
      <c r="D6" s="29" t="n">
        <f aca="false">'[1]9'!D$388</f>
        <v>86516</v>
      </c>
      <c r="E6" s="29" t="n">
        <f aca="false">'[1]9'!E$388</f>
        <v>76543</v>
      </c>
      <c r="F6" s="28" t="n">
        <f aca="false">'[1]9'!F$388</f>
        <v>37697</v>
      </c>
      <c r="G6" s="29" t="n">
        <f aca="false">'[1]9'!G$388</f>
        <v>79184</v>
      </c>
      <c r="H6" s="30" t="n">
        <f aca="false">'[1]9'!H$388</f>
        <v>76946</v>
      </c>
      <c r="I6" s="29" t="n">
        <f aca="false">'[1]9'!P$388</f>
        <v>78580</v>
      </c>
      <c r="J6" s="29" t="n">
        <f aca="false">'[1]9'!Y$388</f>
        <v>76724</v>
      </c>
      <c r="K6" s="30" t="n">
        <f aca="false">'[1]9'!AA$388</f>
        <v>81017</v>
      </c>
      <c r="AA6" s="25" t="s">
        <v>17</v>
      </c>
    </row>
    <row r="7" s="13" customFormat="true" ht="12.75" hidden="false" customHeight="true" outlineLevel="0" collapsed="false">
      <c r="A7" s="37"/>
      <c r="B7" s="55" t="s">
        <v>33</v>
      </c>
      <c r="C7" s="31" t="n">
        <f aca="false">'[1]9'!C$427</f>
        <v>0</v>
      </c>
      <c r="D7" s="32" t="n">
        <f aca="false">'[1]9'!D$427</f>
        <v>0</v>
      </c>
      <c r="E7" s="32" t="n">
        <f aca="false">'[1]9'!E$427</f>
        <v>0</v>
      </c>
      <c r="F7" s="31" t="n">
        <f aca="false">'[1]9'!F$427</f>
        <v>0</v>
      </c>
      <c r="G7" s="32" t="n">
        <f aca="false">'[1]9'!G$427</f>
        <v>0</v>
      </c>
      <c r="H7" s="33" t="n">
        <f aca="false">'[1]9'!H$427</f>
        <v>0</v>
      </c>
      <c r="I7" s="32" t="n">
        <f aca="false">'[1]9'!P$427</f>
        <v>0</v>
      </c>
      <c r="J7" s="32" t="n">
        <f aca="false">'[1]9'!Y$427</f>
        <v>0</v>
      </c>
      <c r="K7" s="33" t="n">
        <f aca="false">'[1]9'!AA$427</f>
        <v>0</v>
      </c>
      <c r="AA7" s="27"/>
    </row>
    <row r="8" s="36" customFormat="true" ht="12.75" hidden="false" customHeight="true" outlineLevel="0" collapsed="false">
      <c r="A8" s="56"/>
      <c r="B8" s="57" t="s">
        <v>34</v>
      </c>
      <c r="C8" s="52" t="n">
        <f aca="false">SUM(C9:C15)</f>
        <v>0</v>
      </c>
      <c r="D8" s="52" t="n">
        <f aca="false">SUM(D9:D15)</f>
        <v>71</v>
      </c>
      <c r="E8" s="52" t="n">
        <f aca="false">SUM(E9:E15)</f>
        <v>363</v>
      </c>
      <c r="F8" s="53" t="n">
        <f aca="false">SUM(F9:F15)</f>
        <v>0</v>
      </c>
      <c r="G8" s="52" t="n">
        <f aca="false">SUM(G9:G15)</f>
        <v>0</v>
      </c>
      <c r="H8" s="54" t="n">
        <f aca="false">SUM(H9:H15)</f>
        <v>0</v>
      </c>
      <c r="I8" s="52" t="n">
        <f aca="false">SUM(I9:I15)</f>
        <v>0</v>
      </c>
      <c r="J8" s="52" t="n">
        <f aca="false">SUM(J9:J15)</f>
        <v>75</v>
      </c>
      <c r="K8" s="52" t="n">
        <f aca="false">SUM(K9:K15)</f>
        <v>0</v>
      </c>
      <c r="AA8" s="25" t="s">
        <v>20</v>
      </c>
    </row>
    <row r="9" s="13" customFormat="true" ht="12.75" hidden="false" customHeight="true" outlineLevel="0" collapsed="false">
      <c r="A9" s="37"/>
      <c r="B9" s="55" t="s">
        <v>35</v>
      </c>
      <c r="C9" s="23" t="n">
        <f aca="false">'[1]9'!C$431</f>
        <v>0</v>
      </c>
      <c r="D9" s="22" t="n">
        <f aca="false">'[1]9'!D$431</f>
        <v>0</v>
      </c>
      <c r="E9" s="22" t="n">
        <f aca="false">'[1]9'!E$431</f>
        <v>0</v>
      </c>
      <c r="F9" s="23" t="n">
        <f aca="false">'[1]9'!F$431</f>
        <v>0</v>
      </c>
      <c r="G9" s="22" t="n">
        <f aca="false">'[1]9'!G$431</f>
        <v>0</v>
      </c>
      <c r="H9" s="24" t="n">
        <f aca="false">'[1]9'!H$431</f>
        <v>0</v>
      </c>
      <c r="I9" s="22" t="n">
        <f aca="false">'[1]9'!P$431</f>
        <v>0</v>
      </c>
      <c r="J9" s="22" t="n">
        <f aca="false">'[1]9'!Y$431</f>
        <v>0</v>
      </c>
      <c r="K9" s="24" t="n">
        <f aca="false">'[1]9'!AA$431</f>
        <v>0</v>
      </c>
    </row>
    <row r="10" s="13" customFormat="true" ht="12.75" hidden="false" customHeight="true" outlineLevel="0" collapsed="false">
      <c r="A10" s="37"/>
      <c r="B10" s="55" t="s">
        <v>36</v>
      </c>
      <c r="C10" s="28" t="n">
        <f aca="false">'[1]9'!C$438</f>
        <v>0</v>
      </c>
      <c r="D10" s="29" t="n">
        <f aca="false">'[1]9'!D$438</f>
        <v>0</v>
      </c>
      <c r="E10" s="29" t="n">
        <f aca="false">'[1]9'!E$438</f>
        <v>0</v>
      </c>
      <c r="F10" s="28" t="n">
        <f aca="false">'[1]9'!F$438</f>
        <v>0</v>
      </c>
      <c r="G10" s="29" t="n">
        <f aca="false">'[1]9'!G$438</f>
        <v>0</v>
      </c>
      <c r="H10" s="30" t="n">
        <f aca="false">'[1]9'!H$438</f>
        <v>0</v>
      </c>
      <c r="I10" s="29" t="n">
        <f aca="false">'[1]9'!P$438</f>
        <v>0</v>
      </c>
      <c r="J10" s="29" t="n">
        <f aca="false">'[1]9'!Y$438</f>
        <v>0</v>
      </c>
      <c r="K10" s="30" t="n">
        <f aca="false">'[1]9'!AA$438</f>
        <v>0</v>
      </c>
    </row>
    <row r="11" s="13" customFormat="true" ht="12.75" hidden="false" customHeight="true" outlineLevel="0" collapsed="false">
      <c r="A11" s="37"/>
      <c r="B11" s="55" t="s">
        <v>37</v>
      </c>
      <c r="C11" s="28" t="n">
        <f aca="false">'[1]9'!C$441</f>
        <v>0</v>
      </c>
      <c r="D11" s="29" t="n">
        <f aca="false">'[1]9'!D$441</f>
        <v>0</v>
      </c>
      <c r="E11" s="29" t="n">
        <f aca="false">'[1]9'!E$441</f>
        <v>0</v>
      </c>
      <c r="F11" s="28" t="n">
        <f aca="false">'[1]9'!F$441</f>
        <v>0</v>
      </c>
      <c r="G11" s="29" t="n">
        <f aca="false">'[1]9'!G$441</f>
        <v>0</v>
      </c>
      <c r="H11" s="30" t="n">
        <f aca="false">'[1]9'!H$441</f>
        <v>0</v>
      </c>
      <c r="I11" s="29" t="n">
        <f aca="false">'[1]9'!P$441</f>
        <v>0</v>
      </c>
      <c r="J11" s="29" t="n">
        <f aca="false">'[1]9'!Y$441</f>
        <v>0</v>
      </c>
      <c r="K11" s="30" t="n">
        <f aca="false">'[1]9'!AA$441</f>
        <v>0</v>
      </c>
    </row>
    <row r="12" s="13" customFormat="true" ht="12.75" hidden="false" customHeight="true" outlineLevel="0" collapsed="false">
      <c r="A12" s="20"/>
      <c r="B12" s="55" t="s">
        <v>38</v>
      </c>
      <c r="C12" s="28" t="n">
        <f aca="false">'[1]9'!C$442</f>
        <v>0</v>
      </c>
      <c r="D12" s="29" t="n">
        <f aca="false">'[1]9'!D$442</f>
        <v>0</v>
      </c>
      <c r="E12" s="29" t="n">
        <f aca="false">'[1]9'!E$442</f>
        <v>0</v>
      </c>
      <c r="F12" s="28" t="n">
        <f aca="false">'[1]9'!F$442</f>
        <v>0</v>
      </c>
      <c r="G12" s="29" t="n">
        <f aca="false">'[1]9'!G$442</f>
        <v>0</v>
      </c>
      <c r="H12" s="30" t="n">
        <f aca="false">'[1]9'!H$442</f>
        <v>0</v>
      </c>
      <c r="I12" s="29" t="n">
        <f aca="false">'[1]9'!P$442</f>
        <v>0</v>
      </c>
      <c r="J12" s="29" t="n">
        <f aca="false">'[1]9'!Y$442</f>
        <v>0</v>
      </c>
      <c r="K12" s="30" t="n">
        <f aca="false">'[1]9'!AA$442</f>
        <v>0</v>
      </c>
    </row>
    <row r="13" s="13" customFormat="true" ht="12.75" hidden="false" customHeight="true" outlineLevel="0" collapsed="false">
      <c r="A13" s="37"/>
      <c r="B13" s="55" t="s">
        <v>39</v>
      </c>
      <c r="C13" s="28" t="n">
        <f aca="false">'[1]9'!C$443</f>
        <v>0</v>
      </c>
      <c r="D13" s="29" t="n">
        <f aca="false">'[1]9'!D$443</f>
        <v>0</v>
      </c>
      <c r="E13" s="29" t="n">
        <f aca="false">'[1]9'!E$443</f>
        <v>0</v>
      </c>
      <c r="F13" s="28" t="n">
        <f aca="false">'[1]9'!F$443</f>
        <v>0</v>
      </c>
      <c r="G13" s="29" t="n">
        <f aca="false">'[1]9'!G$443</f>
        <v>0</v>
      </c>
      <c r="H13" s="30" t="n">
        <f aca="false">'[1]9'!H$443</f>
        <v>0</v>
      </c>
      <c r="I13" s="29" t="n">
        <f aca="false">'[1]9'!P$443</f>
        <v>0</v>
      </c>
      <c r="J13" s="29" t="n">
        <f aca="false">'[1]9'!Y$443</f>
        <v>0</v>
      </c>
      <c r="K13" s="30" t="n">
        <f aca="false">'[1]9'!AA$443</f>
        <v>0</v>
      </c>
    </row>
    <row r="14" s="13" customFormat="true" ht="12.75" hidden="false" customHeight="true" outlineLevel="0" collapsed="false">
      <c r="A14" s="37"/>
      <c r="B14" s="55" t="s">
        <v>40</v>
      </c>
      <c r="C14" s="28" t="n">
        <f aca="false">'[1]9'!C$450</f>
        <v>0</v>
      </c>
      <c r="D14" s="29" t="n">
        <f aca="false">'[1]9'!D$450</f>
        <v>0</v>
      </c>
      <c r="E14" s="29" t="n">
        <f aca="false">'[1]9'!E$450</f>
        <v>0</v>
      </c>
      <c r="F14" s="28" t="n">
        <f aca="false">'[1]9'!F$450</f>
        <v>0</v>
      </c>
      <c r="G14" s="29" t="n">
        <f aca="false">'[1]9'!G$450</f>
        <v>0</v>
      </c>
      <c r="H14" s="30" t="n">
        <f aca="false">'[1]9'!H$450</f>
        <v>0</v>
      </c>
      <c r="I14" s="29" t="n">
        <f aca="false">'[1]9'!P$450</f>
        <v>0</v>
      </c>
      <c r="J14" s="29" t="n">
        <f aca="false">'[1]9'!Y$450</f>
        <v>0</v>
      </c>
      <c r="K14" s="30" t="n">
        <f aca="false">'[1]9'!AA$450</f>
        <v>0</v>
      </c>
    </row>
    <row r="15" s="13" customFormat="true" ht="12.75" hidden="false" customHeight="true" outlineLevel="0" collapsed="false">
      <c r="A15" s="37"/>
      <c r="B15" s="55" t="s">
        <v>41</v>
      </c>
      <c r="C15" s="31" t="n">
        <f aca="false">'[1]9'!C$451</f>
        <v>0</v>
      </c>
      <c r="D15" s="32" t="n">
        <f aca="false">'[1]9'!D$451</f>
        <v>71</v>
      </c>
      <c r="E15" s="32" t="n">
        <f aca="false">'[1]9'!E$451</f>
        <v>363</v>
      </c>
      <c r="F15" s="31" t="n">
        <f aca="false">'[1]9'!F$451</f>
        <v>0</v>
      </c>
      <c r="G15" s="32" t="n">
        <f aca="false">'[1]9'!G$451</f>
        <v>0</v>
      </c>
      <c r="H15" s="33" t="n">
        <f aca="false">'[1]9'!H$451</f>
        <v>0</v>
      </c>
      <c r="I15" s="32" t="n">
        <f aca="false">'[1]9'!P$451</f>
        <v>0</v>
      </c>
      <c r="J15" s="32" t="n">
        <f aca="false">'[1]9'!Y$451</f>
        <v>75</v>
      </c>
      <c r="K15" s="33" t="n">
        <f aca="false">'[1]9'!AA$451</f>
        <v>0</v>
      </c>
    </row>
    <row r="16" s="36" customFormat="true" ht="12.75" hidden="false" customHeight="true" outlineLevel="0" collapsed="false">
      <c r="A16" s="56"/>
      <c r="B16" s="57" t="s">
        <v>42</v>
      </c>
      <c r="C16" s="52" t="n">
        <f aca="false">SUM(C17:C23)</f>
        <v>1119</v>
      </c>
      <c r="D16" s="52" t="n">
        <f aca="false">SUM(D17:D23)</f>
        <v>207</v>
      </c>
      <c r="E16" s="52" t="n">
        <f aca="false">SUM(E17:E23)</f>
        <v>949</v>
      </c>
      <c r="F16" s="53" t="n">
        <f aca="false">SUM(F17:F23)</f>
        <v>1682</v>
      </c>
      <c r="G16" s="52" t="n">
        <f aca="false">SUM(G17:G23)</f>
        <v>1111</v>
      </c>
      <c r="H16" s="54" t="n">
        <f aca="false">SUM(H17:H23)</f>
        <v>1111</v>
      </c>
      <c r="I16" s="52" t="n">
        <f aca="false">SUM(I17:I23)</f>
        <v>1137</v>
      </c>
      <c r="J16" s="52" t="n">
        <f aca="false">SUM(J17:J23)</f>
        <v>1244</v>
      </c>
      <c r="K16" s="52" t="n">
        <f aca="false">SUM(K17:K23)</f>
        <v>1314</v>
      </c>
    </row>
    <row r="17" s="13" customFormat="true" ht="12.75" hidden="false" customHeight="true" outlineLevel="0" collapsed="false">
      <c r="A17" s="37"/>
      <c r="B17" s="55" t="s">
        <v>43</v>
      </c>
      <c r="C17" s="23" t="n">
        <f aca="false">'[1]9'!C$455</f>
        <v>0</v>
      </c>
      <c r="D17" s="22" t="n">
        <f aca="false">'[1]9'!D$455</f>
        <v>0</v>
      </c>
      <c r="E17" s="22" t="n">
        <f aca="false">'[1]9'!E$455</f>
        <v>0</v>
      </c>
      <c r="F17" s="23" t="n">
        <f aca="false">'[1]9'!F$455</f>
        <v>0</v>
      </c>
      <c r="G17" s="22" t="n">
        <f aca="false">'[1]9'!G$455</f>
        <v>0</v>
      </c>
      <c r="H17" s="24" t="n">
        <f aca="false">'[1]9'!H$455</f>
        <v>0</v>
      </c>
      <c r="I17" s="22" t="n">
        <f aca="false">'[1]9'!P$455</f>
        <v>0</v>
      </c>
      <c r="J17" s="22" t="n">
        <f aca="false">'[1]9'!Y$455</f>
        <v>0</v>
      </c>
      <c r="K17" s="24" t="n">
        <f aca="false">'[1]9'!AA$455</f>
        <v>0</v>
      </c>
    </row>
    <row r="18" s="13" customFormat="true" ht="12.75" hidden="false" customHeight="true" outlineLevel="0" collapsed="false">
      <c r="A18" s="37"/>
      <c r="B18" s="55" t="s">
        <v>44</v>
      </c>
      <c r="C18" s="28" t="n">
        <f aca="false">'[1]9'!C$458</f>
        <v>1119</v>
      </c>
      <c r="D18" s="29" t="n">
        <f aca="false">'[1]9'!D$458</f>
        <v>207</v>
      </c>
      <c r="E18" s="29" t="n">
        <f aca="false">'[1]9'!E$458</f>
        <v>949</v>
      </c>
      <c r="F18" s="28" t="n">
        <f aca="false">'[1]9'!F$458</f>
        <v>1682</v>
      </c>
      <c r="G18" s="29" t="n">
        <f aca="false">'[1]9'!G$458</f>
        <v>1111</v>
      </c>
      <c r="H18" s="30" t="n">
        <f aca="false">'[1]9'!H$458</f>
        <v>1111</v>
      </c>
      <c r="I18" s="29" t="n">
        <f aca="false">'[1]9'!P$458</f>
        <v>1137</v>
      </c>
      <c r="J18" s="29" t="n">
        <f aca="false">'[1]9'!Y$458</f>
        <v>1244</v>
      </c>
      <c r="K18" s="30" t="n">
        <f aca="false">'[1]9'!AA$458</f>
        <v>1314</v>
      </c>
    </row>
    <row r="19" s="13" customFormat="true" ht="12.75" hidden="false" customHeight="true" outlineLevel="0" collapsed="false">
      <c r="A19" s="37"/>
      <c r="B19" s="55" t="s">
        <v>45</v>
      </c>
      <c r="C19" s="28" t="n">
        <f aca="false">'[1]9'!C$461</f>
        <v>0</v>
      </c>
      <c r="D19" s="29" t="n">
        <f aca="false">'[1]9'!D$461</f>
        <v>0</v>
      </c>
      <c r="E19" s="29" t="n">
        <f aca="false">'[1]9'!E$461</f>
        <v>0</v>
      </c>
      <c r="F19" s="28" t="n">
        <f aca="false">'[1]9'!F$461</f>
        <v>0</v>
      </c>
      <c r="G19" s="29" t="n">
        <f aca="false">'[1]9'!G$461</f>
        <v>0</v>
      </c>
      <c r="H19" s="30" t="n">
        <f aca="false">'[1]9'!H$461</f>
        <v>0</v>
      </c>
      <c r="I19" s="29" t="n">
        <f aca="false">'[1]9'!P$461</f>
        <v>0</v>
      </c>
      <c r="J19" s="29" t="n">
        <f aca="false">'[1]9'!Y$461</f>
        <v>0</v>
      </c>
      <c r="K19" s="30" t="n">
        <f aca="false">'[1]9'!AA$461</f>
        <v>0</v>
      </c>
    </row>
    <row r="20" s="13" customFormat="true" ht="12.75" hidden="false" customHeight="true" outlineLevel="0" collapsed="false">
      <c r="A20" s="37"/>
      <c r="B20" s="55" t="s">
        <v>46</v>
      </c>
      <c r="C20" s="28" t="n">
        <f aca="false">'[1]9'!C$462</f>
        <v>0</v>
      </c>
      <c r="D20" s="29" t="n">
        <f aca="false">'[1]9'!D$462</f>
        <v>0</v>
      </c>
      <c r="E20" s="29" t="n">
        <f aca="false">'[1]9'!E$462</f>
        <v>0</v>
      </c>
      <c r="F20" s="28" t="n">
        <f aca="false">'[1]9'!F$462</f>
        <v>0</v>
      </c>
      <c r="G20" s="29" t="n">
        <f aca="false">'[1]9'!G$462</f>
        <v>0</v>
      </c>
      <c r="H20" s="30" t="n">
        <f aca="false">'[1]9'!H$462</f>
        <v>0</v>
      </c>
      <c r="I20" s="29" t="n">
        <f aca="false">'[1]9'!P$462</f>
        <v>0</v>
      </c>
      <c r="J20" s="29" t="n">
        <f aca="false">'[1]9'!Y$462</f>
        <v>0</v>
      </c>
      <c r="K20" s="30" t="n">
        <f aca="false">'[1]9'!AA$462</f>
        <v>0</v>
      </c>
    </row>
    <row r="21" s="13" customFormat="true" ht="12.75" hidden="false" customHeight="true" outlineLevel="0" collapsed="false">
      <c r="A21" s="37"/>
      <c r="B21" s="55" t="s">
        <v>47</v>
      </c>
      <c r="C21" s="28" t="n">
        <f aca="false">'[1]9'!C$463</f>
        <v>0</v>
      </c>
      <c r="D21" s="29" t="n">
        <f aca="false">'[1]9'!D$463</f>
        <v>0</v>
      </c>
      <c r="E21" s="29" t="n">
        <f aca="false">'[1]9'!E$463</f>
        <v>0</v>
      </c>
      <c r="F21" s="28" t="n">
        <f aca="false">'[1]9'!F$463</f>
        <v>0</v>
      </c>
      <c r="G21" s="29" t="n">
        <f aca="false">'[1]9'!G$463</f>
        <v>0</v>
      </c>
      <c r="H21" s="30" t="n">
        <f aca="false">'[1]9'!H$463</f>
        <v>0</v>
      </c>
      <c r="I21" s="29" t="n">
        <f aca="false">'[1]9'!P$463</f>
        <v>0</v>
      </c>
      <c r="J21" s="29" t="n">
        <f aca="false">'[1]9'!Y$463</f>
        <v>0</v>
      </c>
      <c r="K21" s="30" t="n">
        <f aca="false">'[1]9'!AA$463</f>
        <v>0</v>
      </c>
    </row>
    <row r="22" s="13" customFormat="true" ht="12.75" hidden="false" customHeight="true" outlineLevel="0" collapsed="false">
      <c r="A22" s="37"/>
      <c r="B22" s="55" t="s">
        <v>48</v>
      </c>
      <c r="C22" s="28" t="n">
        <f aca="false">'[1]9'!C$464</f>
        <v>0</v>
      </c>
      <c r="D22" s="29" t="n">
        <f aca="false">'[1]9'!D$464</f>
        <v>0</v>
      </c>
      <c r="E22" s="29" t="n">
        <f aca="false">'[1]9'!E$464</f>
        <v>0</v>
      </c>
      <c r="F22" s="28" t="n">
        <f aca="false">'[1]9'!F$464</f>
        <v>0</v>
      </c>
      <c r="G22" s="29" t="n">
        <f aca="false">'[1]9'!G$464</f>
        <v>0</v>
      </c>
      <c r="H22" s="30" t="n">
        <f aca="false">'[1]9'!H$464</f>
        <v>0</v>
      </c>
      <c r="I22" s="29" t="n">
        <f aca="false">'[1]9'!P$464</f>
        <v>0</v>
      </c>
      <c r="J22" s="29" t="n">
        <f aca="false">'[1]9'!Y$464</f>
        <v>0</v>
      </c>
      <c r="K22" s="30" t="n">
        <f aca="false">'[1]9'!AA$464</f>
        <v>0</v>
      </c>
    </row>
    <row r="23" s="13" customFormat="true" ht="12.75" hidden="false" customHeight="true" outlineLevel="0" collapsed="false">
      <c r="A23" s="20"/>
      <c r="B23" s="55" t="s">
        <v>49</v>
      </c>
      <c r="C23" s="31" t="n">
        <f aca="false">'[1]9'!C$465</f>
        <v>0</v>
      </c>
      <c r="D23" s="32" t="n">
        <f aca="false">'[1]9'!D$465</f>
        <v>0</v>
      </c>
      <c r="E23" s="32" t="n">
        <f aca="false">'[1]9'!E$465</f>
        <v>0</v>
      </c>
      <c r="F23" s="31" t="n">
        <f aca="false">'[1]9'!F$465</f>
        <v>0</v>
      </c>
      <c r="G23" s="32" t="n">
        <f aca="false">'[1]9'!G$465</f>
        <v>0</v>
      </c>
      <c r="H23" s="33" t="n">
        <f aca="false">'[1]9'!H$465</f>
        <v>0</v>
      </c>
      <c r="I23" s="32" t="n">
        <f aca="false">'[1]9'!P$465</f>
        <v>0</v>
      </c>
      <c r="J23" s="32" t="n">
        <f aca="false">'[1]9'!Y$465</f>
        <v>0</v>
      </c>
      <c r="K23" s="33" t="n">
        <f aca="false">'[1]9'!AA$465</f>
        <v>0</v>
      </c>
    </row>
    <row r="24" s="13" customFormat="true" ht="12.75" hidden="false" customHeight="true" outlineLevel="0" collapsed="false">
      <c r="A24" s="37"/>
      <c r="B24" s="57" t="s">
        <v>50</v>
      </c>
      <c r="C24" s="52" t="n">
        <f aca="false">'[1]9'!C$466</f>
        <v>0</v>
      </c>
      <c r="D24" s="52" t="n">
        <f aca="false">'[1]9'!D$466</f>
        <v>0</v>
      </c>
      <c r="E24" s="52" t="n">
        <f aca="false">'[1]9'!E$466</f>
        <v>0</v>
      </c>
      <c r="F24" s="53" t="n">
        <f aca="false">'[1]9'!F$466</f>
        <v>0</v>
      </c>
      <c r="G24" s="52" t="n">
        <f aca="false">'[1]9'!G$466</f>
        <v>0</v>
      </c>
      <c r="H24" s="54" t="n">
        <f aca="false">'[1]9'!H$466</f>
        <v>0</v>
      </c>
      <c r="I24" s="52" t="n">
        <f aca="false">'[1]9'!P$466</f>
        <v>0</v>
      </c>
      <c r="J24" s="52" t="n">
        <f aca="false">'[1]9'!Y$466</f>
        <v>0</v>
      </c>
      <c r="K24" s="52" t="n">
        <f aca="false">'[1]9'!AA$466</f>
        <v>0</v>
      </c>
    </row>
    <row r="25" s="13" customFormat="true" ht="5.1" hidden="false" customHeight="true" outlineLevel="0" collapsed="false">
      <c r="A25" s="37"/>
      <c r="B25" s="55"/>
      <c r="C25" s="58"/>
      <c r="D25" s="58"/>
      <c r="E25" s="58"/>
      <c r="F25" s="59"/>
      <c r="G25" s="58"/>
      <c r="H25" s="60"/>
      <c r="I25" s="58"/>
      <c r="J25" s="58"/>
      <c r="K25" s="58"/>
    </row>
    <row r="26" s="13" customFormat="true" ht="12.75" hidden="false" customHeight="true" outlineLevel="0" collapsed="false">
      <c r="A26" s="38"/>
      <c r="B26" s="39" t="s">
        <v>51</v>
      </c>
      <c r="C26" s="47" t="n">
        <f aca="false">+C4+C8+C16+C24</f>
        <v>132113</v>
      </c>
      <c r="D26" s="47" t="n">
        <f aca="false">+D4+D8+D16+D24</f>
        <v>131485</v>
      </c>
      <c r="E26" s="47" t="n">
        <f aca="false">+E4+E8+E16+E24</f>
        <v>126137</v>
      </c>
      <c r="F26" s="48" t="n">
        <f aca="false">+F4+F8+F16+F24</f>
        <v>133232</v>
      </c>
      <c r="G26" s="47" t="n">
        <f aca="false">+G4+G8+G16+G24</f>
        <v>136383</v>
      </c>
      <c r="H26" s="49" t="n">
        <f aca="false">+H4+H8+H16+H24</f>
        <v>136383</v>
      </c>
      <c r="I26" s="47" t="n">
        <f aca="false">+I4+I8+I16+I24</f>
        <v>151325</v>
      </c>
      <c r="J26" s="47" t="n">
        <f aca="false">+J4+J8+J16+J24</f>
        <v>155707</v>
      </c>
      <c r="K26" s="47" t="n">
        <f aca="false">+K4+K8+K16+K24</f>
        <v>164425</v>
      </c>
    </row>
  </sheetData>
  <mergeCells count="3">
    <mergeCell ref="C2:E2"/>
    <mergeCell ref="I2:K2"/>
    <mergeCell ref="F3:H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true">
    <tabColor rgb="FF92D050"/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71"/>
    <col collapsed="false" customWidth="true" hidden="false" outlineLevel="0" max="11" min="3" style="1" width="10.71"/>
    <col collapsed="false" customWidth="true" hidden="false" outlineLevel="0" max="25" min="12" style="1" width="9.14"/>
    <col collapsed="false" customWidth="true" hidden="false" outlineLevel="0" max="26" min="26" style="2" width="9.14"/>
    <col collapsed="false" customWidth="true" hidden="false" outlineLevel="0" max="1025" min="27" style="1" width="9.14"/>
  </cols>
  <sheetData>
    <row r="1" s="6" customFormat="true" ht="15.75" hidden="false" customHeight="true" outlineLevel="0" collapsed="false">
      <c r="A1" s="3" t="str">
        <f aca="false">"Table "&amp;AA5&amp;": Summary of payments and estimates by sub-programme: "&amp;'[1]9'!$B$11</f>
        <v>Table : Summary of payments and estimates by sub-programme: Asset and Liabilities Management</v>
      </c>
      <c r="B1" s="4"/>
      <c r="C1" s="5"/>
      <c r="D1" s="5"/>
      <c r="E1" s="5"/>
      <c r="F1" s="5"/>
      <c r="G1" s="5"/>
      <c r="H1" s="5"/>
      <c r="I1" s="5"/>
      <c r="J1" s="5"/>
      <c r="K1" s="5"/>
      <c r="Z1" s="2"/>
    </row>
    <row r="2" s="13" customFormat="true" ht="25.5" hidden="false" customHeight="true" outlineLevel="0" collapsed="false">
      <c r="A2" s="7"/>
      <c r="B2" s="8"/>
      <c r="C2" s="9" t="s">
        <v>0</v>
      </c>
      <c r="D2" s="9"/>
      <c r="E2" s="9"/>
      <c r="F2" s="10" t="s">
        <v>1</v>
      </c>
      <c r="G2" s="11" t="s">
        <v>2</v>
      </c>
      <c r="H2" s="12" t="s">
        <v>3</v>
      </c>
      <c r="I2" s="10" t="s">
        <v>4</v>
      </c>
      <c r="J2" s="10"/>
      <c r="K2" s="10"/>
      <c r="Z2" s="14"/>
    </row>
    <row r="3" s="13" customFormat="true" ht="12.75" hidden="false" customHeight="true" outlineLevel="0" collapsed="false">
      <c r="A3" s="15"/>
      <c r="B3" s="16" t="s">
        <v>5</v>
      </c>
      <c r="C3" s="17" t="s">
        <v>6</v>
      </c>
      <c r="D3" s="17" t="s">
        <v>7</v>
      </c>
      <c r="E3" s="17" t="s">
        <v>8</v>
      </c>
      <c r="F3" s="18" t="s">
        <v>9</v>
      </c>
      <c r="G3" s="18"/>
      <c r="H3" s="18"/>
      <c r="I3" s="17" t="s">
        <v>10</v>
      </c>
      <c r="J3" s="17" t="s">
        <v>11</v>
      </c>
      <c r="K3" s="17" t="s">
        <v>12</v>
      </c>
      <c r="Z3" s="19" t="s">
        <v>28</v>
      </c>
    </row>
    <row r="4" s="13" customFormat="true" ht="12.75" hidden="false" customHeight="true" outlineLevel="0" collapsed="false">
      <c r="A4" s="37"/>
      <c r="B4" s="46" t="str">
        <f aca="false">"1. " &amp; '[1]9'!$B513</f>
        <v>1. Programme Support</v>
      </c>
      <c r="C4" s="29" t="n">
        <f aca="false">'[1]9'!$C513</f>
        <v>724</v>
      </c>
      <c r="D4" s="29" t="n">
        <f aca="false">'[1]9'!$D513</f>
        <v>2839</v>
      </c>
      <c r="E4" s="29" t="n">
        <f aca="false">'[1]9'!$E513</f>
        <v>2501</v>
      </c>
      <c r="F4" s="23" t="n">
        <f aca="false">'[1]9'!$F513</f>
        <v>2220</v>
      </c>
      <c r="G4" s="22" t="n">
        <f aca="false">'[1]9'!$G513</f>
        <v>2310</v>
      </c>
      <c r="H4" s="24" t="n">
        <f aca="false">'[1]9'!$H513</f>
        <v>2280</v>
      </c>
      <c r="I4" s="29" t="n">
        <f aca="false">'[1]9'!$P513</f>
        <v>1889</v>
      </c>
      <c r="J4" s="29" t="n">
        <f aca="false">'[1]9'!$Y513</f>
        <v>1976</v>
      </c>
      <c r="K4" s="29" t="n">
        <f aca="false">'[1]9'!$AA513</f>
        <v>2086</v>
      </c>
      <c r="Z4" s="14" t="n">
        <f aca="false">IF(LEN(B4)&lt;6,0,1)</f>
        <v>1</v>
      </c>
      <c r="AA4" s="25" t="s">
        <v>14</v>
      </c>
    </row>
    <row r="5" s="13" customFormat="true" ht="12.75" hidden="false" customHeight="true" outlineLevel="0" collapsed="false">
      <c r="A5" s="37"/>
      <c r="B5" s="46" t="str">
        <f aca="false">"2. " &amp; '[1]9'!$B514</f>
        <v>2. Asset Management</v>
      </c>
      <c r="C5" s="29" t="n">
        <f aca="false">'[1]9'!$C514</f>
        <v>5981</v>
      </c>
      <c r="D5" s="29" t="n">
        <f aca="false">'[1]9'!$D514</f>
        <v>11684</v>
      </c>
      <c r="E5" s="29" t="n">
        <f aca="false">'[1]9'!$E514</f>
        <v>9414</v>
      </c>
      <c r="F5" s="28" t="n">
        <f aca="false">'[1]9'!$F514</f>
        <v>10974</v>
      </c>
      <c r="G5" s="29" t="n">
        <f aca="false">'[1]9'!$G514</f>
        <v>9343</v>
      </c>
      <c r="H5" s="30" t="n">
        <f aca="false">'[1]9'!$H514</f>
        <v>9343</v>
      </c>
      <c r="I5" s="29" t="n">
        <f aca="false">'[1]9'!$P514</f>
        <v>11833</v>
      </c>
      <c r="J5" s="29" t="n">
        <f aca="false">'[1]9'!$Y514</f>
        <v>12601</v>
      </c>
      <c r="K5" s="29" t="n">
        <f aca="false">'[1]9'!$AA514</f>
        <v>13306</v>
      </c>
      <c r="Z5" s="14" t="n">
        <f aca="false">IF(LEN(B5)&lt;6,0,1)</f>
        <v>1</v>
      </c>
      <c r="AA5" s="27"/>
    </row>
    <row r="6" s="13" customFormat="true" ht="12.75" hidden="false" customHeight="true" outlineLevel="0" collapsed="false">
      <c r="A6" s="37"/>
      <c r="B6" s="46" t="str">
        <f aca="false">"3. " &amp; '[1]9'!$B515</f>
        <v>3. Support and Interlinked Financial System</v>
      </c>
      <c r="C6" s="29" t="n">
        <f aca="false">'[1]9'!$C515</f>
        <v>27807</v>
      </c>
      <c r="D6" s="29" t="n">
        <f aca="false">'[1]9'!$D515</f>
        <v>24438</v>
      </c>
      <c r="E6" s="29" t="n">
        <f aca="false">'[1]9'!$E515</f>
        <v>31043</v>
      </c>
      <c r="F6" s="28" t="n">
        <f aca="false">'[1]9'!$F515</f>
        <v>38106</v>
      </c>
      <c r="G6" s="29" t="n">
        <f aca="false">'[1]9'!$G515</f>
        <v>37147</v>
      </c>
      <c r="H6" s="30" t="n">
        <f aca="false">'[1]9'!$H515</f>
        <v>37177</v>
      </c>
      <c r="I6" s="29" t="n">
        <f aca="false">'[1]9'!$P515</f>
        <v>35202</v>
      </c>
      <c r="J6" s="29" t="n">
        <f aca="false">'[1]9'!$Y515</f>
        <v>37871</v>
      </c>
      <c r="K6" s="29" t="n">
        <f aca="false">'[1]9'!$AA515</f>
        <v>39991</v>
      </c>
      <c r="Z6" s="14" t="n">
        <f aca="false">IF(LEN(B6)&lt;6,0,1)</f>
        <v>1</v>
      </c>
      <c r="AA6" s="25" t="s">
        <v>17</v>
      </c>
    </row>
    <row r="7" s="13" customFormat="true" ht="12.75" hidden="true" customHeight="true" outlineLevel="0" collapsed="false">
      <c r="A7" s="37"/>
      <c r="B7" s="46" t="str">
        <f aca="false">"4. " &amp; '[1]9'!$B516</f>
        <v>4. 0</v>
      </c>
      <c r="C7" s="29" t="n">
        <f aca="false">'[1]9'!$C516</f>
        <v>0</v>
      </c>
      <c r="D7" s="29" t="n">
        <f aca="false">'[1]9'!$D516</f>
        <v>0</v>
      </c>
      <c r="E7" s="29" t="n">
        <f aca="false">'[1]9'!$E516</f>
        <v>0</v>
      </c>
      <c r="F7" s="28" t="n">
        <f aca="false">'[1]9'!$F516</f>
        <v>0</v>
      </c>
      <c r="G7" s="29" t="n">
        <f aca="false">'[1]9'!$G516</f>
        <v>0</v>
      </c>
      <c r="H7" s="30" t="n">
        <f aca="false">'[1]9'!$H516</f>
        <v>0</v>
      </c>
      <c r="I7" s="29" t="n">
        <f aca="false">'[1]9'!$P516</f>
        <v>0</v>
      </c>
      <c r="J7" s="29" t="n">
        <f aca="false">'[1]9'!$Y516</f>
        <v>0</v>
      </c>
      <c r="K7" s="29" t="n">
        <f aca="false">'[1]9'!$AA516</f>
        <v>0</v>
      </c>
      <c r="Z7" s="14" t="n">
        <f aca="false">IF(LEN(B7)&lt;6,0,1)</f>
        <v>0</v>
      </c>
      <c r="AA7" s="27"/>
    </row>
    <row r="8" s="13" customFormat="true" ht="12.75" hidden="true" customHeight="true" outlineLevel="0" collapsed="false">
      <c r="A8" s="37"/>
      <c r="B8" s="46" t="str">
        <f aca="false">"5. " &amp; '[1]9'!$B517</f>
        <v>5. 0</v>
      </c>
      <c r="C8" s="29" t="n">
        <f aca="false">'[1]9'!$C517</f>
        <v>0</v>
      </c>
      <c r="D8" s="29" t="n">
        <f aca="false">'[1]9'!$D517</f>
        <v>0</v>
      </c>
      <c r="E8" s="29" t="n">
        <f aca="false">'[1]9'!$E517</f>
        <v>0</v>
      </c>
      <c r="F8" s="28" t="n">
        <f aca="false">'[1]9'!$F517</f>
        <v>0</v>
      </c>
      <c r="G8" s="29" t="n">
        <f aca="false">'[1]9'!$G517</f>
        <v>0</v>
      </c>
      <c r="H8" s="30" t="n">
        <f aca="false">'[1]9'!$H517</f>
        <v>0</v>
      </c>
      <c r="I8" s="29" t="n">
        <f aca="false">'[1]9'!$P517</f>
        <v>0</v>
      </c>
      <c r="J8" s="29" t="n">
        <f aca="false">'[1]9'!$Y517</f>
        <v>0</v>
      </c>
      <c r="K8" s="29" t="n">
        <f aca="false">'[1]9'!$AA517</f>
        <v>0</v>
      </c>
      <c r="Z8" s="14" t="n">
        <f aca="false">IF(LEN(B8)&lt;6,0,1)</f>
        <v>0</v>
      </c>
      <c r="AA8" s="25" t="s">
        <v>20</v>
      </c>
    </row>
    <row r="9" s="13" customFormat="true" ht="12.75" hidden="true" customHeight="true" outlineLevel="0" collapsed="false">
      <c r="A9" s="37"/>
      <c r="B9" s="46" t="str">
        <f aca="false">"6. " &amp; '[1]9'!$B518</f>
        <v>6. 0</v>
      </c>
      <c r="C9" s="29" t="n">
        <f aca="false">'[1]9'!$C518</f>
        <v>0</v>
      </c>
      <c r="D9" s="29" t="n">
        <f aca="false">'[1]9'!$D518</f>
        <v>0</v>
      </c>
      <c r="E9" s="29" t="n">
        <f aca="false">'[1]9'!$E518</f>
        <v>0</v>
      </c>
      <c r="F9" s="28" t="n">
        <f aca="false">'[1]9'!$F518</f>
        <v>0</v>
      </c>
      <c r="G9" s="29" t="n">
        <f aca="false">'[1]9'!$G518</f>
        <v>0</v>
      </c>
      <c r="H9" s="30" t="n">
        <f aca="false">'[1]9'!$H518</f>
        <v>0</v>
      </c>
      <c r="I9" s="29" t="n">
        <f aca="false">'[1]9'!$P518</f>
        <v>0</v>
      </c>
      <c r="J9" s="29" t="n">
        <f aca="false">'[1]9'!$Y518</f>
        <v>0</v>
      </c>
      <c r="K9" s="29" t="n">
        <f aca="false">'[1]9'!$AA518</f>
        <v>0</v>
      </c>
      <c r="Z9" s="14" t="n">
        <f aca="false">IF(LEN(B9)&lt;6,0,1)</f>
        <v>0</v>
      </c>
    </row>
    <row r="10" s="13" customFormat="true" ht="12.75" hidden="true" customHeight="true" outlineLevel="0" collapsed="false">
      <c r="A10" s="37"/>
      <c r="B10" s="46" t="str">
        <f aca="false">"7. " &amp; '[1]9'!$B519</f>
        <v>7. 0</v>
      </c>
      <c r="C10" s="29" t="n">
        <f aca="false">'[1]9'!$C519</f>
        <v>0</v>
      </c>
      <c r="D10" s="29" t="n">
        <f aca="false">'[1]9'!$D519</f>
        <v>0</v>
      </c>
      <c r="E10" s="29" t="n">
        <f aca="false">'[1]9'!$E519</f>
        <v>0</v>
      </c>
      <c r="F10" s="28" t="n">
        <f aca="false">'[1]9'!$F519</f>
        <v>0</v>
      </c>
      <c r="G10" s="29" t="n">
        <f aca="false">'[1]9'!$G519</f>
        <v>0</v>
      </c>
      <c r="H10" s="30" t="n">
        <f aca="false">'[1]9'!$H519</f>
        <v>0</v>
      </c>
      <c r="I10" s="29" t="n">
        <f aca="false">'[1]9'!$P519</f>
        <v>0</v>
      </c>
      <c r="J10" s="29" t="n">
        <f aca="false">'[1]9'!$Y519</f>
        <v>0</v>
      </c>
      <c r="K10" s="29" t="n">
        <f aca="false">'[1]9'!$AA519</f>
        <v>0</v>
      </c>
      <c r="Z10" s="14" t="n">
        <f aca="false">IF(LEN(B10)&lt;6,0,1)</f>
        <v>0</v>
      </c>
    </row>
    <row r="11" s="13" customFormat="true" ht="12.75" hidden="true" customHeight="true" outlineLevel="0" collapsed="false">
      <c r="A11" s="37"/>
      <c r="B11" s="46" t="str">
        <f aca="false">"8. " &amp; '[1]9'!$B520</f>
        <v>8. 0</v>
      </c>
      <c r="C11" s="29" t="n">
        <f aca="false">'[1]9'!$C520</f>
        <v>0</v>
      </c>
      <c r="D11" s="29" t="n">
        <f aca="false">'[1]9'!$D520</f>
        <v>0</v>
      </c>
      <c r="E11" s="29" t="n">
        <f aca="false">'[1]9'!$E520</f>
        <v>0</v>
      </c>
      <c r="F11" s="28" t="n">
        <f aca="false">'[1]9'!$F520</f>
        <v>0</v>
      </c>
      <c r="G11" s="29" t="n">
        <f aca="false">'[1]9'!$G520</f>
        <v>0</v>
      </c>
      <c r="H11" s="30" t="n">
        <f aca="false">'[1]9'!$H520</f>
        <v>0</v>
      </c>
      <c r="I11" s="29" t="n">
        <f aca="false">'[1]9'!$P520</f>
        <v>0</v>
      </c>
      <c r="J11" s="29" t="n">
        <f aca="false">'[1]9'!$Y520</f>
        <v>0</v>
      </c>
      <c r="K11" s="29" t="n">
        <f aca="false">'[1]9'!$AA520</f>
        <v>0</v>
      </c>
      <c r="Z11" s="14" t="n">
        <f aca="false">IF(LEN(B11)&lt;6,0,1)</f>
        <v>0</v>
      </c>
    </row>
    <row r="12" s="13" customFormat="true" ht="12.75" hidden="true" customHeight="true" outlineLevel="0" collapsed="false">
      <c r="A12" s="37"/>
      <c r="B12" s="46" t="str">
        <f aca="false">"9. " &amp; '[1]9'!$B521</f>
        <v>9. 0</v>
      </c>
      <c r="C12" s="29" t="n">
        <f aca="false">'[1]9'!$C521</f>
        <v>0</v>
      </c>
      <c r="D12" s="29" t="n">
        <f aca="false">'[1]9'!$D521</f>
        <v>0</v>
      </c>
      <c r="E12" s="29" t="n">
        <f aca="false">'[1]9'!$E521</f>
        <v>0</v>
      </c>
      <c r="F12" s="28" t="n">
        <f aca="false">'[1]9'!$F521</f>
        <v>0</v>
      </c>
      <c r="G12" s="29" t="n">
        <f aca="false">'[1]9'!$G521</f>
        <v>0</v>
      </c>
      <c r="H12" s="30" t="n">
        <f aca="false">'[1]9'!$H521</f>
        <v>0</v>
      </c>
      <c r="I12" s="29" t="n">
        <f aca="false">'[1]9'!$P521</f>
        <v>0</v>
      </c>
      <c r="J12" s="29" t="n">
        <f aca="false">'[1]9'!$Y521</f>
        <v>0</v>
      </c>
      <c r="K12" s="29" t="n">
        <f aca="false">'[1]9'!$AA521</f>
        <v>0</v>
      </c>
      <c r="Z12" s="14" t="n">
        <f aca="false">IF(LEN(B12)&lt;6,0,1)</f>
        <v>0</v>
      </c>
    </row>
    <row r="13" s="13" customFormat="true" ht="12.75" hidden="true" customHeight="true" outlineLevel="0" collapsed="false">
      <c r="A13" s="37"/>
      <c r="B13" s="46" t="str">
        <f aca="false">"10. " &amp; '[1]9'!$B522</f>
        <v>10. 0</v>
      </c>
      <c r="C13" s="29" t="n">
        <f aca="false">'[1]9'!$C522</f>
        <v>0</v>
      </c>
      <c r="D13" s="29" t="n">
        <f aca="false">'[1]9'!$D522</f>
        <v>0</v>
      </c>
      <c r="E13" s="29" t="n">
        <f aca="false">'[1]9'!$E522</f>
        <v>0</v>
      </c>
      <c r="F13" s="28" t="n">
        <f aca="false">'[1]9'!$F522</f>
        <v>0</v>
      </c>
      <c r="G13" s="29" t="n">
        <f aca="false">'[1]9'!$G522</f>
        <v>0</v>
      </c>
      <c r="H13" s="30" t="n">
        <f aca="false">'[1]9'!$H522</f>
        <v>0</v>
      </c>
      <c r="I13" s="29" t="n">
        <f aca="false">'[1]9'!$P522</f>
        <v>0</v>
      </c>
      <c r="J13" s="29" t="n">
        <f aca="false">'[1]9'!$Y522</f>
        <v>0</v>
      </c>
      <c r="K13" s="29" t="n">
        <f aca="false">'[1]9'!$AA522</f>
        <v>0</v>
      </c>
      <c r="Z13" s="14" t="n">
        <f aca="false">IF(LEN(B13)&lt;6,0,1)</f>
        <v>0</v>
      </c>
    </row>
    <row r="14" s="13" customFormat="true" ht="12.75" hidden="true" customHeight="true" outlineLevel="0" collapsed="false">
      <c r="A14" s="37"/>
      <c r="B14" s="46" t="str">
        <f aca="false">"11. " &amp; '[1]9'!$B523</f>
        <v>11. 0</v>
      </c>
      <c r="C14" s="29" t="n">
        <f aca="false">'[1]9'!$C523</f>
        <v>0</v>
      </c>
      <c r="D14" s="29" t="n">
        <f aca="false">'[1]9'!$D523</f>
        <v>0</v>
      </c>
      <c r="E14" s="29" t="n">
        <f aca="false">'[1]9'!$E523</f>
        <v>0</v>
      </c>
      <c r="F14" s="28" t="n">
        <f aca="false">'[1]9'!$F523</f>
        <v>0</v>
      </c>
      <c r="G14" s="29" t="n">
        <f aca="false">'[1]9'!$G523</f>
        <v>0</v>
      </c>
      <c r="H14" s="30" t="n">
        <f aca="false">'[1]9'!$H523</f>
        <v>0</v>
      </c>
      <c r="I14" s="29" t="n">
        <f aca="false">'[1]9'!$P523</f>
        <v>0</v>
      </c>
      <c r="J14" s="29" t="n">
        <f aca="false">'[1]9'!$Y523</f>
        <v>0</v>
      </c>
      <c r="K14" s="29" t="n">
        <f aca="false">'[1]9'!$AA523</f>
        <v>0</v>
      </c>
      <c r="Z14" s="14" t="n">
        <f aca="false">IF(LEN(B14)&lt;6,0,1)</f>
        <v>0</v>
      </c>
    </row>
    <row r="15" s="13" customFormat="true" ht="12.75" hidden="true" customHeight="true" outlineLevel="0" collapsed="false">
      <c r="A15" s="37"/>
      <c r="B15" s="46" t="str">
        <f aca="false">"12. " &amp; '[1]9'!$B524</f>
        <v>12. 0</v>
      </c>
      <c r="C15" s="29" t="n">
        <f aca="false">'[1]9'!$C524</f>
        <v>0</v>
      </c>
      <c r="D15" s="29" t="n">
        <f aca="false">'[1]9'!$D524</f>
        <v>0</v>
      </c>
      <c r="E15" s="29" t="n">
        <f aca="false">'[1]9'!$E524</f>
        <v>0</v>
      </c>
      <c r="F15" s="28" t="n">
        <f aca="false">'[1]9'!$F524</f>
        <v>0</v>
      </c>
      <c r="G15" s="29" t="n">
        <f aca="false">'[1]9'!$G524</f>
        <v>0</v>
      </c>
      <c r="H15" s="30" t="n">
        <f aca="false">'[1]9'!$H524</f>
        <v>0</v>
      </c>
      <c r="I15" s="29" t="n">
        <f aca="false">'[1]9'!$P524</f>
        <v>0</v>
      </c>
      <c r="J15" s="29" t="n">
        <f aca="false">'[1]9'!$Y524</f>
        <v>0</v>
      </c>
      <c r="K15" s="29" t="n">
        <f aca="false">'[1]9'!$AA524</f>
        <v>0</v>
      </c>
      <c r="Z15" s="14" t="n">
        <f aca="false">IF(LEN(B15)&lt;6,0,1)</f>
        <v>0</v>
      </c>
    </row>
    <row r="16" s="13" customFormat="true" ht="12.75" hidden="true" customHeight="true" outlineLevel="0" collapsed="false">
      <c r="A16" s="20"/>
      <c r="B16" s="46" t="str">
        <f aca="false">"13. " &amp; '[1]9'!$B525</f>
        <v>13. 0</v>
      </c>
      <c r="C16" s="29" t="n">
        <f aca="false">'[1]9'!$C525</f>
        <v>0</v>
      </c>
      <c r="D16" s="29" t="n">
        <f aca="false">'[1]9'!$D525</f>
        <v>0</v>
      </c>
      <c r="E16" s="29" t="n">
        <f aca="false">'[1]9'!$E525</f>
        <v>0</v>
      </c>
      <c r="F16" s="28" t="n">
        <f aca="false">'[1]9'!$F525</f>
        <v>0</v>
      </c>
      <c r="G16" s="29" t="n">
        <f aca="false">'[1]9'!$G525</f>
        <v>0</v>
      </c>
      <c r="H16" s="30" t="n">
        <f aca="false">'[1]9'!$H525</f>
        <v>0</v>
      </c>
      <c r="I16" s="29" t="n">
        <f aca="false">'[1]9'!$P525</f>
        <v>0</v>
      </c>
      <c r="J16" s="29" t="n">
        <f aca="false">'[1]9'!$Y525</f>
        <v>0</v>
      </c>
      <c r="K16" s="29" t="n">
        <f aca="false">'[1]9'!$AA525</f>
        <v>0</v>
      </c>
      <c r="Z16" s="14" t="n">
        <f aca="false">IF(LEN(B16)&lt;6,0,1)</f>
        <v>0</v>
      </c>
    </row>
    <row r="17" s="13" customFormat="true" ht="12.75" hidden="true" customHeight="true" outlineLevel="0" collapsed="false">
      <c r="A17" s="20"/>
      <c r="B17" s="46" t="str">
        <f aca="false">"14. " &amp; '[1]9'!$B526</f>
        <v>14. 0</v>
      </c>
      <c r="C17" s="29" t="n">
        <f aca="false">'[1]9'!$C526</f>
        <v>0</v>
      </c>
      <c r="D17" s="29" t="n">
        <f aca="false">'[1]9'!$D526</f>
        <v>0</v>
      </c>
      <c r="E17" s="29" t="n">
        <f aca="false">'[1]9'!$E526</f>
        <v>0</v>
      </c>
      <c r="F17" s="28" t="n">
        <f aca="false">'[1]9'!$F526</f>
        <v>0</v>
      </c>
      <c r="G17" s="29" t="n">
        <f aca="false">'[1]9'!$G526</f>
        <v>0</v>
      </c>
      <c r="H17" s="30" t="n">
        <f aca="false">'[1]9'!$H526</f>
        <v>0</v>
      </c>
      <c r="I17" s="29" t="n">
        <f aca="false">'[1]9'!$P526</f>
        <v>0</v>
      </c>
      <c r="J17" s="29" t="n">
        <f aca="false">'[1]9'!$Y526</f>
        <v>0</v>
      </c>
      <c r="K17" s="29" t="n">
        <f aca="false">'[1]9'!$AA526</f>
        <v>0</v>
      </c>
      <c r="Z17" s="14" t="n">
        <f aca="false">IF(LEN(B17)&lt;6,0,1)</f>
        <v>0</v>
      </c>
    </row>
    <row r="18" s="13" customFormat="true" ht="12.75" hidden="true" customHeight="true" outlineLevel="0" collapsed="false">
      <c r="A18" s="37"/>
      <c r="B18" s="46" t="str">
        <f aca="false">"15. " &amp; '[1]9'!$B527</f>
        <v>15. 0</v>
      </c>
      <c r="C18" s="29" t="n">
        <f aca="false">'[1]9'!$C527</f>
        <v>0</v>
      </c>
      <c r="D18" s="29" t="n">
        <f aca="false">'[1]9'!$D527</f>
        <v>0</v>
      </c>
      <c r="E18" s="29" t="n">
        <f aca="false">'[1]9'!$E527</f>
        <v>0</v>
      </c>
      <c r="F18" s="28" t="n">
        <f aca="false">'[1]9'!$F527</f>
        <v>0</v>
      </c>
      <c r="G18" s="29" t="n">
        <f aca="false">'[1]9'!$G527</f>
        <v>0</v>
      </c>
      <c r="H18" s="30" t="n">
        <f aca="false">'[1]9'!$H527</f>
        <v>0</v>
      </c>
      <c r="I18" s="29" t="n">
        <f aca="false">'[1]9'!$P527</f>
        <v>0</v>
      </c>
      <c r="J18" s="29" t="n">
        <f aca="false">'[1]9'!$Y527</f>
        <v>0</v>
      </c>
      <c r="K18" s="29" t="n">
        <f aca="false">'[1]9'!$AA527</f>
        <v>0</v>
      </c>
      <c r="Z18" s="14" t="n">
        <f aca="false">IF(LEN(B18)&lt;6,0,1)</f>
        <v>0</v>
      </c>
    </row>
    <row r="19" s="13" customFormat="true" ht="12.75" hidden="false" customHeight="true" outlineLevel="0" collapsed="false">
      <c r="A19" s="38"/>
      <c r="B19" s="39" t="s">
        <v>29</v>
      </c>
      <c r="C19" s="47" t="n">
        <f aca="false">SUM(C4:C18)</f>
        <v>34512</v>
      </c>
      <c r="D19" s="47" t="n">
        <f aca="false">SUM(D4:D18)</f>
        <v>38961</v>
      </c>
      <c r="E19" s="47" t="n">
        <f aca="false">SUM(E4:E18)</f>
        <v>42958</v>
      </c>
      <c r="F19" s="48" t="n">
        <f aca="false">SUM(F4:F18)</f>
        <v>51300</v>
      </c>
      <c r="G19" s="47" t="n">
        <f aca="false">SUM(G4:G18)</f>
        <v>48800</v>
      </c>
      <c r="H19" s="49" t="n">
        <f aca="false">SUM(H4:H18)</f>
        <v>48800</v>
      </c>
      <c r="I19" s="47" t="n">
        <f aca="false">SUM(I4:I18)</f>
        <v>48924</v>
      </c>
      <c r="J19" s="47" t="n">
        <f aca="false">SUM(J4:J18)</f>
        <v>52448</v>
      </c>
      <c r="K19" s="47" t="n">
        <f aca="false">SUM(K4:K18)</f>
        <v>55383</v>
      </c>
      <c r="Z19" s="14" t="n">
        <f aca="false">IF(LEN(B19)&lt;6,0,1)</f>
        <v>1</v>
      </c>
    </row>
    <row r="20" s="13" customFormat="true" ht="12.75" hidden="true" customHeight="false" outlineLevel="0" collapsed="false">
      <c r="A20" s="50"/>
      <c r="Z20" s="14" t="n">
        <f aca="false">IF(LEN(B20)&lt;6,0,1)</f>
        <v>0</v>
      </c>
    </row>
  </sheetData>
  <autoFilter ref="Z3:Z20">
    <filterColumn colId="0">
      <customFilters and="true">
        <customFilter operator="equal" val="1"/>
      </customFilters>
    </filterColumn>
  </autoFilter>
  <mergeCells count="3">
    <mergeCell ref="C2:E2"/>
    <mergeCell ref="I2:K2"/>
    <mergeCell ref="F3:H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D7E4BD"/>
    <pageSetUpPr fitToPage="false"/>
  </sheetPr>
  <dimension ref="A1:AA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71"/>
    <col collapsed="false" customWidth="true" hidden="false" outlineLevel="0" max="11" min="3" style="1" width="10.71"/>
    <col collapsed="false" customWidth="true" hidden="false" outlineLevel="0" max="1025" min="12" style="1" width="9.14"/>
  </cols>
  <sheetData>
    <row r="1" s="6" customFormat="true" ht="15.75" hidden="false" customHeight="true" outlineLevel="0" collapsed="false">
      <c r="A1" s="3" t="str">
        <f aca="false">"Table " &amp; AA5 &amp; ": Summary of payments and estimates by economic classification: " &amp; '[1]9'!$B$11</f>
        <v>Table : Summary of payments and estimates by economic classification: Asset and Liabilities Management</v>
      </c>
      <c r="B1" s="4"/>
      <c r="C1" s="5"/>
      <c r="D1" s="5"/>
      <c r="E1" s="5"/>
      <c r="F1" s="5"/>
      <c r="G1" s="5"/>
      <c r="H1" s="5"/>
      <c r="I1" s="5"/>
      <c r="J1" s="5"/>
      <c r="K1" s="5"/>
    </row>
    <row r="2" s="13" customFormat="true" ht="25.5" hidden="false" customHeight="true" outlineLevel="0" collapsed="false">
      <c r="A2" s="7"/>
      <c r="B2" s="8"/>
      <c r="C2" s="9" t="s">
        <v>0</v>
      </c>
      <c r="D2" s="9"/>
      <c r="E2" s="9"/>
      <c r="F2" s="10" t="s">
        <v>1</v>
      </c>
      <c r="G2" s="11" t="s">
        <v>2</v>
      </c>
      <c r="H2" s="12" t="s">
        <v>3</v>
      </c>
      <c r="I2" s="10" t="s">
        <v>4</v>
      </c>
      <c r="J2" s="10"/>
      <c r="K2" s="10"/>
    </row>
    <row r="3" s="13" customFormat="true" ht="12.75" hidden="false" customHeight="true" outlineLevel="0" collapsed="false">
      <c r="A3" s="15"/>
      <c r="B3" s="16" t="s">
        <v>5</v>
      </c>
      <c r="C3" s="17" t="s">
        <v>6</v>
      </c>
      <c r="D3" s="17" t="s">
        <v>7</v>
      </c>
      <c r="E3" s="17" t="s">
        <v>8</v>
      </c>
      <c r="F3" s="18" t="s">
        <v>9</v>
      </c>
      <c r="G3" s="18"/>
      <c r="H3" s="18"/>
      <c r="I3" s="17" t="s">
        <v>10</v>
      </c>
      <c r="J3" s="17" t="s">
        <v>11</v>
      </c>
      <c r="K3" s="17" t="s">
        <v>12</v>
      </c>
    </row>
    <row r="4" s="36" customFormat="true" ht="12.75" hidden="false" customHeight="true" outlineLevel="0" collapsed="false">
      <c r="A4" s="34"/>
      <c r="B4" s="51" t="s">
        <v>30</v>
      </c>
      <c r="C4" s="52" t="n">
        <f aca="false">SUM(C5:C7)</f>
        <v>33604</v>
      </c>
      <c r="D4" s="52" t="n">
        <f aca="false">SUM(D5:D7)</f>
        <v>38008</v>
      </c>
      <c r="E4" s="52" t="n">
        <f aca="false">SUM(E5:E7)</f>
        <v>41573</v>
      </c>
      <c r="F4" s="53" t="n">
        <f aca="false">SUM(F5:F7)</f>
        <v>50755</v>
      </c>
      <c r="G4" s="52" t="n">
        <f aca="false">SUM(G5:G7)</f>
        <v>48157</v>
      </c>
      <c r="H4" s="54" t="n">
        <f aca="false">SUM(H5:H7)</f>
        <v>48157</v>
      </c>
      <c r="I4" s="52" t="n">
        <f aca="false">SUM(I5:I7)</f>
        <v>47992</v>
      </c>
      <c r="J4" s="52" t="n">
        <f aca="false">SUM(J5:J7)</f>
        <v>51718</v>
      </c>
      <c r="K4" s="52" t="n">
        <f aca="false">SUM(K5:K7)</f>
        <v>54430</v>
      </c>
      <c r="AA4" s="25" t="s">
        <v>14</v>
      </c>
    </row>
    <row r="5" s="13" customFormat="true" ht="12.75" hidden="false" customHeight="true" outlineLevel="0" collapsed="false">
      <c r="A5" s="37"/>
      <c r="B5" s="55" t="s">
        <v>31</v>
      </c>
      <c r="C5" s="23" t="n">
        <f aca="false">'[1]9'!C$535</f>
        <v>20392</v>
      </c>
      <c r="D5" s="22" t="n">
        <f aca="false">'[1]9'!D$535</f>
        <v>26851</v>
      </c>
      <c r="E5" s="22" t="n">
        <f aca="false">'[1]9'!E$535</f>
        <v>27910</v>
      </c>
      <c r="F5" s="23" t="n">
        <f aca="false">'[1]9'!F$535</f>
        <v>36427</v>
      </c>
      <c r="G5" s="22" t="n">
        <f aca="false">'[1]9'!G$535</f>
        <v>24250</v>
      </c>
      <c r="H5" s="24" t="n">
        <f aca="false">'[1]9'!H$535</f>
        <v>24250</v>
      </c>
      <c r="I5" s="22" t="n">
        <f aca="false">'[1]9'!P$535</f>
        <v>32479</v>
      </c>
      <c r="J5" s="22" t="n">
        <f aca="false">'[1]9'!Y$535</f>
        <v>35194</v>
      </c>
      <c r="K5" s="24" t="n">
        <f aca="false">'[1]9'!AA$535</f>
        <v>36984</v>
      </c>
      <c r="AA5" s="27"/>
    </row>
    <row r="6" s="13" customFormat="true" ht="12.75" hidden="false" customHeight="true" outlineLevel="0" collapsed="false">
      <c r="A6" s="20"/>
      <c r="B6" s="55" t="s">
        <v>32</v>
      </c>
      <c r="C6" s="28" t="n">
        <f aca="false">'[1]9'!C$538</f>
        <v>13211</v>
      </c>
      <c r="D6" s="29" t="n">
        <f aca="false">'[1]9'!D$538</f>
        <v>11156</v>
      </c>
      <c r="E6" s="29" t="n">
        <f aca="false">'[1]9'!E$538</f>
        <v>13663</v>
      </c>
      <c r="F6" s="28" t="n">
        <f aca="false">'[1]9'!F$538</f>
        <v>14328</v>
      </c>
      <c r="G6" s="29" t="n">
        <f aca="false">'[1]9'!G$538</f>
        <v>23907</v>
      </c>
      <c r="H6" s="30" t="n">
        <f aca="false">'[1]9'!H$538</f>
        <v>23907</v>
      </c>
      <c r="I6" s="29" t="n">
        <f aca="false">'[1]9'!P$538</f>
        <v>15513</v>
      </c>
      <c r="J6" s="29" t="n">
        <f aca="false">'[1]9'!Y$538</f>
        <v>16524</v>
      </c>
      <c r="K6" s="30" t="n">
        <f aca="false">'[1]9'!AA$538</f>
        <v>17446</v>
      </c>
      <c r="AA6" s="25" t="s">
        <v>17</v>
      </c>
    </row>
    <row r="7" s="13" customFormat="true" ht="12.75" hidden="false" customHeight="true" outlineLevel="0" collapsed="false">
      <c r="A7" s="37"/>
      <c r="B7" s="55" t="s">
        <v>33</v>
      </c>
      <c r="C7" s="31" t="n">
        <f aca="false">'[1]9'!C$577</f>
        <v>1</v>
      </c>
      <c r="D7" s="32" t="n">
        <f aca="false">'[1]9'!D$577</f>
        <v>1</v>
      </c>
      <c r="E7" s="32" t="n">
        <f aca="false">'[1]9'!E$577</f>
        <v>0</v>
      </c>
      <c r="F7" s="31" t="n">
        <f aca="false">'[1]9'!F$577</f>
        <v>0</v>
      </c>
      <c r="G7" s="32" t="n">
        <f aca="false">'[1]9'!G$577</f>
        <v>0</v>
      </c>
      <c r="H7" s="33" t="n">
        <f aca="false">'[1]9'!H$577</f>
        <v>0</v>
      </c>
      <c r="I7" s="32" t="n">
        <f aca="false">'[1]9'!P$577</f>
        <v>0</v>
      </c>
      <c r="J7" s="32" t="n">
        <f aca="false">'[1]9'!Y$577</f>
        <v>0</v>
      </c>
      <c r="K7" s="33" t="n">
        <f aca="false">'[1]9'!AA$577</f>
        <v>0</v>
      </c>
      <c r="AA7" s="27"/>
    </row>
    <row r="8" s="36" customFormat="true" ht="12.75" hidden="false" customHeight="true" outlineLevel="0" collapsed="false">
      <c r="A8" s="56"/>
      <c r="B8" s="57" t="s">
        <v>34</v>
      </c>
      <c r="C8" s="52" t="n">
        <f aca="false">SUM(C9:C15)</f>
        <v>0</v>
      </c>
      <c r="D8" s="52" t="n">
        <f aca="false">SUM(D9:D15)</f>
        <v>682</v>
      </c>
      <c r="E8" s="52" t="n">
        <f aca="false">SUM(E9:E15)</f>
        <v>878</v>
      </c>
      <c r="F8" s="53" t="n">
        <f aca="false">SUM(F9:F15)</f>
        <v>0</v>
      </c>
      <c r="G8" s="52" t="n">
        <f aca="false">SUM(G9:G15)</f>
        <v>98</v>
      </c>
      <c r="H8" s="54" t="n">
        <f aca="false">SUM(H9:H15)</f>
        <v>98</v>
      </c>
      <c r="I8" s="52" t="n">
        <f aca="false">SUM(I9:I15)</f>
        <v>0</v>
      </c>
      <c r="J8" s="52" t="n">
        <f aca="false">SUM(J9:J15)</f>
        <v>0</v>
      </c>
      <c r="K8" s="52" t="n">
        <f aca="false">SUM(K9:K15)</f>
        <v>181</v>
      </c>
      <c r="AA8" s="25" t="s">
        <v>20</v>
      </c>
    </row>
    <row r="9" s="13" customFormat="true" ht="12.75" hidden="false" customHeight="true" outlineLevel="0" collapsed="false">
      <c r="A9" s="37"/>
      <c r="B9" s="55" t="s">
        <v>35</v>
      </c>
      <c r="C9" s="23" t="n">
        <f aca="false">'[1]9'!C$581</f>
        <v>0</v>
      </c>
      <c r="D9" s="22" t="n">
        <f aca="false">'[1]9'!D$581</f>
        <v>0</v>
      </c>
      <c r="E9" s="22" t="n">
        <f aca="false">'[1]9'!E$581</f>
        <v>0</v>
      </c>
      <c r="F9" s="23" t="n">
        <f aca="false">'[1]9'!F$581</f>
        <v>0</v>
      </c>
      <c r="G9" s="22" t="n">
        <f aca="false">'[1]9'!G$581</f>
        <v>0</v>
      </c>
      <c r="H9" s="24" t="n">
        <f aca="false">'[1]9'!H$581</f>
        <v>0</v>
      </c>
      <c r="I9" s="22" t="n">
        <f aca="false">'[1]9'!P$581</f>
        <v>0</v>
      </c>
      <c r="J9" s="22" t="n">
        <f aca="false">'[1]9'!Y$581</f>
        <v>0</v>
      </c>
      <c r="K9" s="24" t="n">
        <f aca="false">'[1]9'!AA$581</f>
        <v>0</v>
      </c>
    </row>
    <row r="10" s="13" customFormat="true" ht="12.75" hidden="false" customHeight="true" outlineLevel="0" collapsed="false">
      <c r="A10" s="37"/>
      <c r="B10" s="55" t="s">
        <v>36</v>
      </c>
      <c r="C10" s="28" t="n">
        <f aca="false">'[1]9'!C$588</f>
        <v>0</v>
      </c>
      <c r="D10" s="29" t="n">
        <f aca="false">'[1]9'!D$588</f>
        <v>0</v>
      </c>
      <c r="E10" s="29" t="n">
        <f aca="false">'[1]9'!E$588</f>
        <v>0</v>
      </c>
      <c r="F10" s="28" t="n">
        <f aca="false">'[1]9'!F$588</f>
        <v>0</v>
      </c>
      <c r="G10" s="29" t="n">
        <f aca="false">'[1]9'!G$588</f>
        <v>0</v>
      </c>
      <c r="H10" s="30" t="n">
        <f aca="false">'[1]9'!H$588</f>
        <v>0</v>
      </c>
      <c r="I10" s="29" t="n">
        <f aca="false">'[1]9'!P$588</f>
        <v>0</v>
      </c>
      <c r="J10" s="29" t="n">
        <f aca="false">'[1]9'!Y$588</f>
        <v>0</v>
      </c>
      <c r="K10" s="30" t="n">
        <f aca="false">'[1]9'!AA$588</f>
        <v>0</v>
      </c>
    </row>
    <row r="11" s="13" customFormat="true" ht="12.75" hidden="false" customHeight="true" outlineLevel="0" collapsed="false">
      <c r="A11" s="37"/>
      <c r="B11" s="55" t="s">
        <v>37</v>
      </c>
      <c r="C11" s="28" t="n">
        <f aca="false">'[1]9'!C$591</f>
        <v>0</v>
      </c>
      <c r="D11" s="29" t="n">
        <f aca="false">'[1]9'!D$591</f>
        <v>0</v>
      </c>
      <c r="E11" s="29" t="n">
        <f aca="false">'[1]9'!E$591</f>
        <v>0</v>
      </c>
      <c r="F11" s="28" t="n">
        <f aca="false">'[1]9'!F$591</f>
        <v>0</v>
      </c>
      <c r="G11" s="29" t="n">
        <f aca="false">'[1]9'!G$591</f>
        <v>0</v>
      </c>
      <c r="H11" s="30" t="n">
        <f aca="false">'[1]9'!H$591</f>
        <v>0</v>
      </c>
      <c r="I11" s="29" t="n">
        <f aca="false">'[1]9'!P$591</f>
        <v>0</v>
      </c>
      <c r="J11" s="29" t="n">
        <f aca="false">'[1]9'!Y$591</f>
        <v>0</v>
      </c>
      <c r="K11" s="30" t="n">
        <f aca="false">'[1]9'!AA$591</f>
        <v>0</v>
      </c>
    </row>
    <row r="12" s="13" customFormat="true" ht="12.75" hidden="false" customHeight="true" outlineLevel="0" collapsed="false">
      <c r="A12" s="20"/>
      <c r="B12" s="55" t="s">
        <v>38</v>
      </c>
      <c r="C12" s="28" t="n">
        <f aca="false">'[1]9'!C$592</f>
        <v>0</v>
      </c>
      <c r="D12" s="29" t="n">
        <f aca="false">'[1]9'!D$592</f>
        <v>0</v>
      </c>
      <c r="E12" s="29" t="n">
        <f aca="false">'[1]9'!E$592</f>
        <v>0</v>
      </c>
      <c r="F12" s="28" t="n">
        <f aca="false">'[1]9'!F$592</f>
        <v>0</v>
      </c>
      <c r="G12" s="29" t="n">
        <f aca="false">'[1]9'!G$592</f>
        <v>0</v>
      </c>
      <c r="H12" s="30" t="n">
        <f aca="false">'[1]9'!H$592</f>
        <v>0</v>
      </c>
      <c r="I12" s="29" t="n">
        <f aca="false">'[1]9'!P$592</f>
        <v>0</v>
      </c>
      <c r="J12" s="29" t="n">
        <f aca="false">'[1]9'!Y$592</f>
        <v>0</v>
      </c>
      <c r="K12" s="30" t="n">
        <f aca="false">'[1]9'!AA$592</f>
        <v>0</v>
      </c>
    </row>
    <row r="13" s="13" customFormat="true" ht="12.75" hidden="false" customHeight="true" outlineLevel="0" collapsed="false">
      <c r="A13" s="37"/>
      <c r="B13" s="55" t="s">
        <v>39</v>
      </c>
      <c r="C13" s="28" t="n">
        <f aca="false">'[1]9'!C$593</f>
        <v>0</v>
      </c>
      <c r="D13" s="29" t="n">
        <f aca="false">'[1]9'!D$593</f>
        <v>0</v>
      </c>
      <c r="E13" s="29" t="n">
        <f aca="false">'[1]9'!E$593</f>
        <v>0</v>
      </c>
      <c r="F13" s="28" t="n">
        <f aca="false">'[1]9'!F$593</f>
        <v>0</v>
      </c>
      <c r="G13" s="29" t="n">
        <f aca="false">'[1]9'!G$593</f>
        <v>0</v>
      </c>
      <c r="H13" s="30" t="n">
        <f aca="false">'[1]9'!H$593</f>
        <v>0</v>
      </c>
      <c r="I13" s="29" t="n">
        <f aca="false">'[1]9'!P$593</f>
        <v>0</v>
      </c>
      <c r="J13" s="29" t="n">
        <f aca="false">'[1]9'!Y$593</f>
        <v>0</v>
      </c>
      <c r="K13" s="30" t="n">
        <f aca="false">'[1]9'!AA$593</f>
        <v>0</v>
      </c>
    </row>
    <row r="14" s="13" customFormat="true" ht="12.75" hidden="false" customHeight="true" outlineLevel="0" collapsed="false">
      <c r="A14" s="37"/>
      <c r="B14" s="55" t="s">
        <v>40</v>
      </c>
      <c r="C14" s="28" t="n">
        <f aca="false">'[1]9'!C$600</f>
        <v>0</v>
      </c>
      <c r="D14" s="29" t="n">
        <f aca="false">'[1]9'!D$600</f>
        <v>0</v>
      </c>
      <c r="E14" s="29" t="n">
        <f aca="false">'[1]9'!E$600</f>
        <v>0</v>
      </c>
      <c r="F14" s="28" t="n">
        <f aca="false">'[1]9'!F$600</f>
        <v>0</v>
      </c>
      <c r="G14" s="29" t="n">
        <f aca="false">'[1]9'!G$600</f>
        <v>0</v>
      </c>
      <c r="H14" s="30" t="n">
        <f aca="false">'[1]9'!H$600</f>
        <v>0</v>
      </c>
      <c r="I14" s="29" t="n">
        <f aca="false">'[1]9'!P$600</f>
        <v>0</v>
      </c>
      <c r="J14" s="29" t="n">
        <f aca="false">'[1]9'!Y$600</f>
        <v>0</v>
      </c>
      <c r="K14" s="30" t="n">
        <f aca="false">'[1]9'!AA$600</f>
        <v>0</v>
      </c>
    </row>
    <row r="15" s="13" customFormat="true" ht="12.75" hidden="false" customHeight="true" outlineLevel="0" collapsed="false">
      <c r="A15" s="37"/>
      <c r="B15" s="55" t="s">
        <v>41</v>
      </c>
      <c r="C15" s="31" t="n">
        <f aca="false">'[1]9'!C$601</f>
        <v>0</v>
      </c>
      <c r="D15" s="32" t="n">
        <f aca="false">'[1]9'!D$601</f>
        <v>682</v>
      </c>
      <c r="E15" s="32" t="n">
        <f aca="false">'[1]9'!E$601</f>
        <v>878</v>
      </c>
      <c r="F15" s="31" t="n">
        <f aca="false">'[1]9'!F$601</f>
        <v>0</v>
      </c>
      <c r="G15" s="32" t="n">
        <f aca="false">'[1]9'!G$601</f>
        <v>98</v>
      </c>
      <c r="H15" s="33" t="n">
        <f aca="false">'[1]9'!H$601</f>
        <v>98</v>
      </c>
      <c r="I15" s="32" t="n">
        <f aca="false">'[1]9'!P$601</f>
        <v>0</v>
      </c>
      <c r="J15" s="32" t="n">
        <f aca="false">'[1]9'!Y$601</f>
        <v>0</v>
      </c>
      <c r="K15" s="33" t="n">
        <f aca="false">'[1]9'!AA$601</f>
        <v>181</v>
      </c>
    </row>
    <row r="16" s="36" customFormat="true" ht="12.75" hidden="false" customHeight="true" outlineLevel="0" collapsed="false">
      <c r="A16" s="56"/>
      <c r="B16" s="57" t="s">
        <v>42</v>
      </c>
      <c r="C16" s="52" t="n">
        <f aca="false">SUM(C17:C23)</f>
        <v>908</v>
      </c>
      <c r="D16" s="52" t="n">
        <f aca="false">SUM(D17:D23)</f>
        <v>271</v>
      </c>
      <c r="E16" s="52" t="n">
        <f aca="false">SUM(E17:E23)</f>
        <v>507</v>
      </c>
      <c r="F16" s="53" t="n">
        <f aca="false">SUM(F17:F23)</f>
        <v>545</v>
      </c>
      <c r="G16" s="52" t="n">
        <f aca="false">SUM(G17:G23)</f>
        <v>545</v>
      </c>
      <c r="H16" s="54" t="n">
        <f aca="false">SUM(H17:H23)</f>
        <v>545</v>
      </c>
      <c r="I16" s="52" t="n">
        <f aca="false">SUM(I17:I23)</f>
        <v>932</v>
      </c>
      <c r="J16" s="52" t="n">
        <f aca="false">SUM(J17:J23)</f>
        <v>730</v>
      </c>
      <c r="K16" s="52" t="n">
        <f aca="false">SUM(K17:K23)</f>
        <v>772</v>
      </c>
    </row>
    <row r="17" s="13" customFormat="true" ht="12.75" hidden="false" customHeight="true" outlineLevel="0" collapsed="false">
      <c r="A17" s="37"/>
      <c r="B17" s="55" t="s">
        <v>43</v>
      </c>
      <c r="C17" s="23" t="n">
        <f aca="false">'[1]9'!C$605</f>
        <v>0</v>
      </c>
      <c r="D17" s="22" t="n">
        <f aca="false">'[1]9'!D$605</f>
        <v>0</v>
      </c>
      <c r="E17" s="22" t="n">
        <f aca="false">'[1]9'!E$605</f>
        <v>0</v>
      </c>
      <c r="F17" s="23" t="n">
        <f aca="false">'[1]9'!F$605</f>
        <v>0</v>
      </c>
      <c r="G17" s="22" t="n">
        <f aca="false">'[1]9'!G$605</f>
        <v>0</v>
      </c>
      <c r="H17" s="24" t="n">
        <f aca="false">'[1]9'!H$605</f>
        <v>0</v>
      </c>
      <c r="I17" s="22" t="n">
        <f aca="false">'[1]9'!P$605</f>
        <v>0</v>
      </c>
      <c r="J17" s="22" t="n">
        <f aca="false">'[1]9'!Y$605</f>
        <v>0</v>
      </c>
      <c r="K17" s="24" t="n">
        <f aca="false">'[1]9'!AA$605</f>
        <v>0</v>
      </c>
    </row>
    <row r="18" s="13" customFormat="true" ht="12.75" hidden="false" customHeight="true" outlineLevel="0" collapsed="false">
      <c r="A18" s="37"/>
      <c r="B18" s="55" t="s">
        <v>44</v>
      </c>
      <c r="C18" s="28" t="n">
        <f aca="false">'[1]9'!C$608</f>
        <v>908</v>
      </c>
      <c r="D18" s="29" t="n">
        <f aca="false">'[1]9'!D$608</f>
        <v>271</v>
      </c>
      <c r="E18" s="29" t="n">
        <f aca="false">'[1]9'!E$608</f>
        <v>507</v>
      </c>
      <c r="F18" s="28" t="n">
        <f aca="false">'[1]9'!F$608</f>
        <v>545</v>
      </c>
      <c r="G18" s="29" t="n">
        <f aca="false">'[1]9'!G$608</f>
        <v>545</v>
      </c>
      <c r="H18" s="30" t="n">
        <f aca="false">'[1]9'!H$608</f>
        <v>545</v>
      </c>
      <c r="I18" s="29" t="n">
        <f aca="false">'[1]9'!P$608</f>
        <v>932</v>
      </c>
      <c r="J18" s="29" t="n">
        <f aca="false">'[1]9'!Y$608</f>
        <v>730</v>
      </c>
      <c r="K18" s="30" t="n">
        <f aca="false">'[1]9'!AA$608</f>
        <v>772</v>
      </c>
    </row>
    <row r="19" s="13" customFormat="true" ht="12.75" hidden="false" customHeight="true" outlineLevel="0" collapsed="false">
      <c r="A19" s="37"/>
      <c r="B19" s="55" t="s">
        <v>45</v>
      </c>
      <c r="C19" s="28" t="n">
        <f aca="false">'[1]9'!C$611</f>
        <v>0</v>
      </c>
      <c r="D19" s="29" t="n">
        <f aca="false">'[1]9'!D$611</f>
        <v>0</v>
      </c>
      <c r="E19" s="29" t="n">
        <f aca="false">'[1]9'!E$611</f>
        <v>0</v>
      </c>
      <c r="F19" s="28" t="n">
        <f aca="false">'[1]9'!F$611</f>
        <v>0</v>
      </c>
      <c r="G19" s="29" t="n">
        <f aca="false">'[1]9'!G$611</f>
        <v>0</v>
      </c>
      <c r="H19" s="30" t="n">
        <f aca="false">'[1]9'!H$611</f>
        <v>0</v>
      </c>
      <c r="I19" s="29" t="n">
        <f aca="false">'[1]9'!P$611</f>
        <v>0</v>
      </c>
      <c r="J19" s="29" t="n">
        <f aca="false">'[1]9'!Y$611</f>
        <v>0</v>
      </c>
      <c r="K19" s="30" t="n">
        <f aca="false">'[1]9'!AA$611</f>
        <v>0</v>
      </c>
    </row>
    <row r="20" s="13" customFormat="true" ht="12.75" hidden="false" customHeight="true" outlineLevel="0" collapsed="false">
      <c r="A20" s="37"/>
      <c r="B20" s="55" t="s">
        <v>46</v>
      </c>
      <c r="C20" s="28" t="n">
        <f aca="false">'[1]9'!C$612</f>
        <v>0</v>
      </c>
      <c r="D20" s="29" t="n">
        <f aca="false">'[1]9'!D$612</f>
        <v>0</v>
      </c>
      <c r="E20" s="29" t="n">
        <f aca="false">'[1]9'!E$612</f>
        <v>0</v>
      </c>
      <c r="F20" s="28" t="n">
        <f aca="false">'[1]9'!F$612</f>
        <v>0</v>
      </c>
      <c r="G20" s="29" t="n">
        <f aca="false">'[1]9'!G$612</f>
        <v>0</v>
      </c>
      <c r="H20" s="30" t="n">
        <f aca="false">'[1]9'!H$612</f>
        <v>0</v>
      </c>
      <c r="I20" s="29" t="n">
        <f aca="false">'[1]9'!P$612</f>
        <v>0</v>
      </c>
      <c r="J20" s="29" t="n">
        <f aca="false">'[1]9'!Y$612</f>
        <v>0</v>
      </c>
      <c r="K20" s="30" t="n">
        <f aca="false">'[1]9'!AA$612</f>
        <v>0</v>
      </c>
    </row>
    <row r="21" s="13" customFormat="true" ht="12.75" hidden="false" customHeight="true" outlineLevel="0" collapsed="false">
      <c r="A21" s="37"/>
      <c r="B21" s="55" t="s">
        <v>47</v>
      </c>
      <c r="C21" s="28" t="n">
        <f aca="false">'[1]9'!C$613</f>
        <v>0</v>
      </c>
      <c r="D21" s="29" t="n">
        <f aca="false">'[1]9'!D$613</f>
        <v>0</v>
      </c>
      <c r="E21" s="29" t="n">
        <f aca="false">'[1]9'!E$613</f>
        <v>0</v>
      </c>
      <c r="F21" s="28" t="n">
        <f aca="false">'[1]9'!F$613</f>
        <v>0</v>
      </c>
      <c r="G21" s="29" t="n">
        <f aca="false">'[1]9'!G$613</f>
        <v>0</v>
      </c>
      <c r="H21" s="30" t="n">
        <f aca="false">'[1]9'!H$613</f>
        <v>0</v>
      </c>
      <c r="I21" s="29" t="n">
        <f aca="false">'[1]9'!P$613</f>
        <v>0</v>
      </c>
      <c r="J21" s="29" t="n">
        <f aca="false">'[1]9'!Y$613</f>
        <v>0</v>
      </c>
      <c r="K21" s="30" t="n">
        <f aca="false">'[1]9'!AA$613</f>
        <v>0</v>
      </c>
    </row>
    <row r="22" s="13" customFormat="true" ht="12.75" hidden="false" customHeight="true" outlineLevel="0" collapsed="false">
      <c r="A22" s="37"/>
      <c r="B22" s="55" t="s">
        <v>48</v>
      </c>
      <c r="C22" s="28" t="n">
        <f aca="false">'[1]9'!C$614</f>
        <v>0</v>
      </c>
      <c r="D22" s="29" t="n">
        <f aca="false">'[1]9'!D$614</f>
        <v>0</v>
      </c>
      <c r="E22" s="29" t="n">
        <f aca="false">'[1]9'!E$614</f>
        <v>0</v>
      </c>
      <c r="F22" s="28" t="n">
        <f aca="false">'[1]9'!F$614</f>
        <v>0</v>
      </c>
      <c r="G22" s="29" t="n">
        <f aca="false">'[1]9'!G$614</f>
        <v>0</v>
      </c>
      <c r="H22" s="30" t="n">
        <f aca="false">'[1]9'!H$614</f>
        <v>0</v>
      </c>
      <c r="I22" s="29" t="n">
        <f aca="false">'[1]9'!P$614</f>
        <v>0</v>
      </c>
      <c r="J22" s="29" t="n">
        <f aca="false">'[1]9'!Y$614</f>
        <v>0</v>
      </c>
      <c r="K22" s="30" t="n">
        <f aca="false">'[1]9'!AA$614</f>
        <v>0</v>
      </c>
    </row>
    <row r="23" s="13" customFormat="true" ht="12.75" hidden="false" customHeight="true" outlineLevel="0" collapsed="false">
      <c r="A23" s="20"/>
      <c r="B23" s="55" t="s">
        <v>49</v>
      </c>
      <c r="C23" s="31" t="n">
        <f aca="false">'[1]9'!C$615</f>
        <v>0</v>
      </c>
      <c r="D23" s="32" t="n">
        <f aca="false">'[1]9'!D$615</f>
        <v>0</v>
      </c>
      <c r="E23" s="32" t="n">
        <f aca="false">'[1]9'!E$615</f>
        <v>0</v>
      </c>
      <c r="F23" s="31" t="n">
        <f aca="false">'[1]9'!F$615</f>
        <v>0</v>
      </c>
      <c r="G23" s="32" t="n">
        <f aca="false">'[1]9'!G$615</f>
        <v>0</v>
      </c>
      <c r="H23" s="33" t="n">
        <f aca="false">'[1]9'!H$615</f>
        <v>0</v>
      </c>
      <c r="I23" s="32" t="n">
        <f aca="false">'[1]9'!P$615</f>
        <v>0</v>
      </c>
      <c r="J23" s="32" t="n">
        <f aca="false">'[1]9'!Y$615</f>
        <v>0</v>
      </c>
      <c r="K23" s="33" t="n">
        <f aca="false">'[1]9'!AA$615</f>
        <v>0</v>
      </c>
    </row>
    <row r="24" s="13" customFormat="true" ht="12.75" hidden="false" customHeight="true" outlineLevel="0" collapsed="false">
      <c r="A24" s="37"/>
      <c r="B24" s="57" t="s">
        <v>50</v>
      </c>
      <c r="C24" s="52" t="n">
        <f aca="false">'[1]9'!C$616</f>
        <v>0</v>
      </c>
      <c r="D24" s="52" t="n">
        <f aca="false">'[1]9'!D$616</f>
        <v>0</v>
      </c>
      <c r="E24" s="52" t="n">
        <f aca="false">'[1]9'!E$616</f>
        <v>0</v>
      </c>
      <c r="F24" s="53" t="n">
        <f aca="false">'[1]9'!F$616</f>
        <v>0</v>
      </c>
      <c r="G24" s="52" t="n">
        <f aca="false">'[1]9'!G$616</f>
        <v>0</v>
      </c>
      <c r="H24" s="54" t="n">
        <f aca="false">'[1]9'!H$616</f>
        <v>0</v>
      </c>
      <c r="I24" s="52" t="n">
        <f aca="false">'[1]9'!P$616</f>
        <v>0</v>
      </c>
      <c r="J24" s="52" t="n">
        <f aca="false">'[1]9'!Y$616</f>
        <v>0</v>
      </c>
      <c r="K24" s="52" t="n">
        <f aca="false">'[1]9'!AA$616</f>
        <v>0</v>
      </c>
    </row>
    <row r="25" s="13" customFormat="true" ht="5.1" hidden="false" customHeight="true" outlineLevel="0" collapsed="false">
      <c r="A25" s="37"/>
      <c r="B25" s="55"/>
      <c r="C25" s="58"/>
      <c r="D25" s="58"/>
      <c r="E25" s="58"/>
      <c r="F25" s="59"/>
      <c r="G25" s="58"/>
      <c r="H25" s="60"/>
      <c r="I25" s="58"/>
      <c r="J25" s="58"/>
      <c r="K25" s="58"/>
    </row>
    <row r="26" s="13" customFormat="true" ht="12.75" hidden="false" customHeight="true" outlineLevel="0" collapsed="false">
      <c r="A26" s="38"/>
      <c r="B26" s="39" t="s">
        <v>51</v>
      </c>
      <c r="C26" s="47" t="n">
        <f aca="false">+C4+C8+C16+C24</f>
        <v>34512</v>
      </c>
      <c r="D26" s="47" t="n">
        <f aca="false">+D4+D8+D16+D24</f>
        <v>38961</v>
      </c>
      <c r="E26" s="47" t="n">
        <f aca="false">+E4+E8+E16+E24</f>
        <v>42958</v>
      </c>
      <c r="F26" s="48" t="n">
        <f aca="false">+F4+F8+F16+F24</f>
        <v>51300</v>
      </c>
      <c r="G26" s="47" t="n">
        <f aca="false">+G4+G8+G16+G24</f>
        <v>48800</v>
      </c>
      <c r="H26" s="49" t="n">
        <f aca="false">+H4+H8+H16+H24</f>
        <v>48800</v>
      </c>
      <c r="I26" s="47" t="n">
        <f aca="false">+I4+I8+I16+I24</f>
        <v>48924</v>
      </c>
      <c r="J26" s="47" t="n">
        <f aca="false">+J4+J8+J16+J24</f>
        <v>52448</v>
      </c>
      <c r="K26" s="47" t="n">
        <f aca="false">+K4+K8+K16+K24</f>
        <v>55383</v>
      </c>
    </row>
  </sheetData>
  <mergeCells count="3">
    <mergeCell ref="C2:E2"/>
    <mergeCell ref="I2:K2"/>
    <mergeCell ref="F3:H3"/>
  </mergeCells>
  <printOptions headings="false" gridLines="false" gridLinesSet="true" horizontalCentered="true" verticalCentered="false"/>
  <pageMargins left="0" right="0" top="0.984027777777778" bottom="0.984027777777778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2014-05-28T12:40:12Z</dcterms:created>
  <dc:creator>Andile Msane</dc:creator>
  <dc:description/>
  <dc:language>en-US</dc:language>
  <cp:lastModifiedBy>Jonathan Benjamin</cp:lastModifiedBy>
  <dcterms:modified xsi:type="dcterms:W3CDTF">2017-04-04T09:26:32Z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