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rep\git\P\2018-UNISINOS-COACHING\report\"/>
    </mc:Choice>
  </mc:AlternateContent>
  <xr:revisionPtr revIDLastSave="0" documentId="10_ncr:100000_{23B81FD5-63D5-4FFF-A49E-85AECB5F0E8B}" xr6:coauthVersionLast="31" xr6:coauthVersionMax="31" xr10:uidLastSave="{00000000-0000-0000-0000-000000000000}"/>
  <bookViews>
    <workbookView xWindow="0" yWindow="0" windowWidth="21570" windowHeight="7740" activeTab="1" xr2:uid="{D8C1941F-56B7-43E1-A991-5E2E42B2F65D}"/>
  </bookViews>
  <sheets>
    <sheet name="Report MEP 01" sheetId="1" r:id="rId1"/>
    <sheet name="Report MEP 02" sheetId="2" r:id="rId2"/>
  </sheets>
  <definedNames>
    <definedName name="_xlnm._FilterDatabase" localSheetId="0" hidden="1">'Report MEP 02'!$B$2:$F$17</definedName>
    <definedName name="_xlnm._FilterDatabase" localSheetId="1" hidden="1">'Report MEP 02'!$B$2:$G$17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D3" i="1"/>
  <c r="E3" i="1" s="1"/>
  <c r="F3" i="1"/>
  <c r="D4" i="1"/>
  <c r="E4" i="1" s="1"/>
  <c r="F4" i="1"/>
  <c r="D5" i="1"/>
  <c r="E5" i="1" s="1"/>
  <c r="F5" i="1"/>
  <c r="D6" i="1"/>
  <c r="E6" i="1" s="1"/>
  <c r="F6" i="1"/>
  <c r="D7" i="1"/>
  <c r="E7" i="1" s="1"/>
  <c r="F7" i="1"/>
  <c r="G4" i="2"/>
  <c r="G3" i="2"/>
  <c r="G11" i="2"/>
  <c r="G5" i="2"/>
  <c r="G6" i="2"/>
  <c r="G14" i="2"/>
  <c r="G12" i="2"/>
  <c r="G15" i="2"/>
  <c r="G17" i="2"/>
  <c r="G16" i="2"/>
  <c r="G10" i="2"/>
  <c r="G9" i="2"/>
  <c r="G13" i="2"/>
  <c r="G8" i="2"/>
  <c r="G7" i="2"/>
  <c r="G7" i="1" l="1"/>
  <c r="G5" i="1"/>
  <c r="G3" i="1"/>
  <c r="G6" i="1"/>
  <c r="H6" i="1" s="1"/>
  <c r="G4" i="1"/>
  <c r="F7" i="2"/>
  <c r="F4" i="2"/>
  <c r="F3" i="2"/>
  <c r="F11" i="2"/>
  <c r="F5" i="2"/>
  <c r="F6" i="2"/>
  <c r="F14" i="2"/>
  <c r="F12" i="2"/>
  <c r="F15" i="2"/>
  <c r="F17" i="2"/>
  <c r="F16" i="2"/>
  <c r="F10" i="2"/>
  <c r="F9" i="2"/>
  <c r="F13" i="2"/>
  <c r="F8" i="2"/>
  <c r="H3" i="1" l="1"/>
  <c r="H5" i="1"/>
  <c r="H4" i="1"/>
  <c r="H7" i="1"/>
</calcChain>
</file>

<file path=xl/sharedStrings.xml><?xml version="1.0" encoding="utf-8"?>
<sst xmlns="http://schemas.openxmlformats.org/spreadsheetml/2006/main" count="50" uniqueCount="46">
  <si>
    <t>1.1</t>
  </si>
  <si>
    <t>1.2</t>
  </si>
  <si>
    <t>1.3</t>
  </si>
  <si>
    <t>1.4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</si>
  <si>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</si>
  <si>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</si>
  <si>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</si>
  <si>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</si>
  <si>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</si>
  <si>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</si>
  <si>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</si>
  <si>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</si>
  <si>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</si>
  <si>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5.1</t>
  </si>
  <si>
    <t>5.2</t>
  </si>
  <si>
    <t>Crenças &amp; Propósito</t>
  </si>
  <si>
    <t>Visão &amp; Orientação</t>
  </si>
  <si>
    <t>Relacionamentos &amp; Suporte</t>
  </si>
  <si>
    <t>Mudança &amp; Equilíbrio</t>
  </si>
  <si>
    <t>Comprometimento &amp; Poder</t>
  </si>
  <si>
    <t>Autoestima</t>
  </si>
  <si>
    <t>Congruência</t>
  </si>
  <si>
    <t>Autoapreciação</t>
  </si>
  <si>
    <t>Autoconfiança</t>
  </si>
  <si>
    <t>Orientação Pessoal</t>
  </si>
  <si>
    <t>Planejamento de Objetivos</t>
  </si>
  <si>
    <t>Disciplina</t>
  </si>
  <si>
    <t>Assertividade</t>
  </si>
  <si>
    <t>Espírito de equipe</t>
  </si>
  <si>
    <t>Empatia</t>
  </si>
  <si>
    <t>Liderança +</t>
  </si>
  <si>
    <t>Tomada de Decisão</t>
  </si>
  <si>
    <t>Gerenciamento de Estresse</t>
  </si>
  <si>
    <t>Força Impulsionadora</t>
  </si>
  <si>
    <t>Autogerenciamento</t>
  </si>
  <si>
    <t>-</t>
  </si>
  <si>
    <t>Rank</t>
  </si>
  <si>
    <t>Rank MEP</t>
  </si>
  <si>
    <t>Score</t>
  </si>
  <si>
    <t>Hability</t>
  </si>
  <si>
    <t>Score (+)</t>
  </si>
  <si>
    <t>Score (+) - %</t>
  </si>
  <si>
    <t>Next Rank</t>
  </si>
  <si>
    <t>Min</t>
  </si>
  <si>
    <t>Max</t>
  </si>
  <si>
    <t>MEP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</si>
</sst>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08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0" xfId="0" applyFill="1"/>
    <xf numFmtId="0" fontId="2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9" fontId="0" fillId="9" borderId="1" xfId="1" applyFont="1" applyFill="1" applyBorder="1" applyAlignment="1">
      <alignment horizontal="center"/>
    </xf>
    <xf numFmtId="1" fontId="0" fillId="9" borderId="1" xfId="1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08E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707B-38ED-4A87-913E-CC60782C60AE}">
  <dimension ref="B2:J7"/>
  <sheetViews>
    <sheetView workbookViewId="0">
      <selection activeCell="J14" sqref="J14"/>
    </sheetView>
  </sheetViews>
  <sheetFormatPr defaultRowHeight="15" x14ac:dyDescent="0.25"/>
  <cols>
    <col min="1" max="1" width="9.140625" style="12"/>
    <col min="2" max="2" width="2.28515625" style="12" bestFit="1" customWidth="1"/>
    <col min="3" max="3" width="26.140625" style="12" bestFit="1" customWidth="1"/>
    <col min="4" max="4" width="2.28515625" style="12" bestFit="1" customWidth="1"/>
    <col min="5" max="5" width="4" style="12" bestFit="1" customWidth="1"/>
    <col min="6" max="6" width="9.140625" style="12" bestFit="1" customWidth="1"/>
    <col min="7" max="7" width="12.28515625" style="12" bestFit="1" customWidth="1"/>
    <col min="8" max="8" width="12.28515625" style="12" customWidth="1"/>
    <col min="9" max="16384" width="9.140625" style="12"/>
  </cols>
  <sheetData>
    <row r="2" spans="2:10" x14ac:dyDescent="0.25">
      <c r="B2" s="13" t="s">
        <v>35</v>
      </c>
      <c r="C2" s="13" t="s">
        <v>35</v>
      </c>
      <c r="D2" s="13" t="s">
        <v>35</v>
      </c>
      <c r="E2" s="13" t="s">
        <v>35</v>
      </c>
      <c r="F2" s="13" t="s">
        <v>40</v>
      </c>
      <c r="G2" s="13" t="s">
        <v>41</v>
      </c>
      <c r="H2" s="13"/>
      <c r="I2" s="15"/>
      <c r="J2" s="15"/>
    </row>
    <row r="3" spans="2:10" x14ac:dyDescent="0.25">
      <c r="B3" s="2">
        <v>1</v>
      </c>
      <c r="C3" s="3" t="s">
        <v>15</v>
      </c>
      <c r="D3" s="14">
        <f>COUNTIF('Report MEP 02'!B$3:B$17,B3)</f>
        <v>4</v>
      </c>
      <c r="E3" s="14">
        <f>D3*100</f>
        <v>400</v>
      </c>
      <c r="F3" s="14">
        <f>SUMIF('Report MEP 02'!B$3:B$17,B3,'Report MEP 02'!E$3:E$17)</f>
        <v>327</v>
      </c>
      <c r="G3" s="16">
        <f>F3/E3</f>
        <v>0.8175</v>
      </c>
      <c r="H3" s="17">
        <f>_xlfn.RANK.EQ(G3,G$3:G$7)</f>
        <v>1</v>
      </c>
      <c r="I3" s="16"/>
      <c r="J3" s="16"/>
    </row>
    <row r="4" spans="2:10" x14ac:dyDescent="0.25">
      <c r="B4" s="4">
        <v>2</v>
      </c>
      <c r="C4" s="5" t="s">
        <v>16</v>
      </c>
      <c r="D4" s="14">
        <f>COUNTIF('Report MEP 02'!B$3:B$17,B4)</f>
        <v>3</v>
      </c>
      <c r="E4" s="14">
        <f>D4*100</f>
        <v>300</v>
      </c>
      <c r="F4" s="14">
        <f>SUMIF('Report MEP 02'!B$3:B$17,B4,'Report MEP 02'!E$3:E$17)</f>
        <v>185</v>
      </c>
      <c r="G4" s="16">
        <f>F4/E4</f>
        <v>0.6166666666666667</v>
      </c>
      <c r="H4" s="17">
        <f t="shared" ref="H4:H7" si="0">_xlfn.RANK.EQ(G4,G$3:G$7)</f>
        <v>5</v>
      </c>
      <c r="I4" s="16"/>
      <c r="J4" s="16"/>
    </row>
    <row r="5" spans="2:10" x14ac:dyDescent="0.25">
      <c r="B5" s="6">
        <v>3</v>
      </c>
      <c r="C5" s="7" t="s">
        <v>17</v>
      </c>
      <c r="D5" s="14">
        <f>COUNTIF('Report MEP 02'!B$3:B$17,B5)</f>
        <v>4</v>
      </c>
      <c r="E5" s="14">
        <f>D5*100</f>
        <v>400</v>
      </c>
      <c r="F5" s="14">
        <f>SUMIF('Report MEP 02'!B$3:B$17,B5,'Report MEP 02'!E$3:E$17)</f>
        <v>264</v>
      </c>
      <c r="G5" s="16">
        <f>F5/E5</f>
        <v>0.66</v>
      </c>
      <c r="H5" s="17">
        <f t="shared" si="0"/>
        <v>3</v>
      </c>
      <c r="I5" s="16"/>
      <c r="J5" s="16"/>
    </row>
    <row r="6" spans="2:10" x14ac:dyDescent="0.25">
      <c r="B6" s="8">
        <v>4</v>
      </c>
      <c r="C6" s="9" t="s">
        <v>18</v>
      </c>
      <c r="D6" s="14">
        <f>COUNTIF('Report MEP 02'!B$3:B$17,B6)</f>
        <v>2</v>
      </c>
      <c r="E6" s="14">
        <f>D6*100</f>
        <v>200</v>
      </c>
      <c r="F6" s="14">
        <f>SUMIF('Report MEP 02'!B$3:B$17,B6,'Report MEP 02'!E$3:E$17)</f>
        <v>146</v>
      </c>
      <c r="G6" s="16">
        <f>F6/E6</f>
        <v>0.73</v>
      </c>
      <c r="H6" s="17">
        <f t="shared" si="0"/>
        <v>2</v>
      </c>
      <c r="I6" s="16"/>
      <c r="J6" s="16"/>
    </row>
    <row r="7" spans="2:10" x14ac:dyDescent="0.25">
      <c r="B7" s="10">
        <v>5</v>
      </c>
      <c r="C7" s="11" t="s">
        <v>19</v>
      </c>
      <c r="D7" s="14">
        <f>COUNTIF('Report MEP 02'!B$3:B$17,B7)</f>
        <v>2</v>
      </c>
      <c r="E7" s="14">
        <f>D7*100</f>
        <v>200</v>
      </c>
      <c r="F7" s="14">
        <f>SUMIF('Report MEP 02'!B$3:B$17,B7,'Report MEP 02'!E$3:E$17)</f>
        <v>132</v>
      </c>
      <c r="G7" s="16">
        <f>F7/E7</f>
        <v>0.66</v>
      </c>
      <c r="H7" s="17">
        <f t="shared" si="0"/>
        <v>3</v>
      </c>
      <c r="I7" s="16"/>
      <c r="J7" s="16"/>
    </row>
  </sheetData>
  <conditionalFormatting sqref="H3:H7">
    <cfRule type="iconSet" priority="2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D344-C29B-4D44-B941-CD2D329589C3}">
  <dimension ref="B2:S17"/>
  <sheetViews>
    <sheetView tabSelected="1" workbookViewId="0">
      <selection activeCell="J4" sqref="J4"/>
    </sheetView>
  </sheetViews>
  <sheetFormatPr defaultRowHeight="15" x14ac:dyDescent="0.25"/>
  <cols>
    <col min="1" max="2" width="9.140625" style="12"/>
    <col min="3" max="3" width="3.5703125" style="12" bestFit="1" customWidth="1"/>
    <col min="4" max="4" width="25.7109375" style="12" bestFit="1" customWidth="1"/>
    <col min="5" max="5" width="10.85546875" style="12" bestFit="1" customWidth="1"/>
    <col min="6" max="6" width="10.5703125" style="12" bestFit="1" customWidth="1"/>
    <col min="7" max="7" width="15" style="12" bestFit="1" customWidth="1"/>
    <col min="8" max="8" width="12.85546875" style="12" customWidth="1"/>
    <col min="9" max="9" width="9.140625" style="12"/>
    <col min="10" max="10" width="10.42578125" style="12" bestFit="1" customWidth="1"/>
    <col min="11" max="16" width="9.140625" style="12"/>
    <col min="17" max="17" width="10.42578125" style="12" bestFit="1" customWidth="1"/>
    <col min="18" max="16384" width="9.140625" style="12"/>
  </cols>
  <sheetData>
    <row r="2" spans="2:19" x14ac:dyDescent="0.25">
      <c r="B2" s="13" t="s">
        <v>35</v>
      </c>
      <c r="C2" s="13"/>
      <c r="D2" s="13" t="s">
        <v>39</v>
      </c>
      <c r="E2" s="13" t="s">
        <v>38</v>
      </c>
      <c r="F2" s="13" t="s">
        <v>36</v>
      </c>
      <c r="G2" s="13" t="s">
        <v>37</v>
      </c>
      <c r="H2" s="13" t="s">
        <v>42</v>
      </c>
      <c r="Q2" s="13" t="s">
        <v>45</v>
      </c>
      <c r="R2" s="13" t="s">
        <v>43</v>
      </c>
      <c r="S2" s="13" t="s">
        <v>44</v>
      </c>
    </row>
    <row r="3" spans="2:19" x14ac:dyDescent="0.25">
      <c r="B3" s="2">
        <v>1</v>
      </c>
      <c r="C3" s="2" t="s">
        <v>0</v>
      </c>
      <c r="D3" s="2" t="s">
        <v>20</v>
      </c>
      <c r="E3" s="1">
        <v>85</v>
      </c>
      <c r="F3" s="1">
        <f>_xlfn.RANK.EQ(E3,$E$3:$E$17)</f>
        <v>3</v>
      </c>
      <c r="G3" s="1">
        <f>IF(E3&gt;=75,1,IF(E3&lt;50,3,2))</f>
        <v>1</v>
      </c>
      <c r="H3" s="1">
        <f>LOOKUP(G3,Q$3:Q$5,S$3:S$5)-E3</f>
        <v>15</v>
      </c>
      <c r="Q3" s="18">
        <v>1</v>
      </c>
      <c r="R3" s="18">
        <v>75</v>
      </c>
      <c r="S3" s="18">
        <v>100</v>
      </c>
    </row>
    <row r="4" spans="2:19" x14ac:dyDescent="0.25">
      <c r="B4" s="2">
        <v>1</v>
      </c>
      <c r="C4" s="2" t="s">
        <v>1</v>
      </c>
      <c r="D4" s="2" t="s">
        <v>21</v>
      </c>
      <c r="E4" s="1">
        <v>88</v>
      </c>
      <c r="F4" s="1">
        <f>_xlfn.RANK.EQ(E4,$E$3:$E$17)</f>
        <v>2</v>
      </c>
      <c r="G4" s="1">
        <f>IF(E4&gt;=75,1,IF(E4&lt;50,3,2))</f>
        <v>1</v>
      </c>
      <c r="H4" s="1">
        <f t="shared" ref="H4:H17" si="0">LOOKUP(G4,Q$3:Q$5,S$3:S$5)-E4</f>
        <v>12</v>
      </c>
      <c r="Q4" s="18">
        <v>2</v>
      </c>
      <c r="R4" s="18">
        <v>50</v>
      </c>
      <c r="S4" s="18">
        <v>74</v>
      </c>
    </row>
    <row r="5" spans="2:19" x14ac:dyDescent="0.25">
      <c r="B5" s="2">
        <v>1</v>
      </c>
      <c r="C5" s="2" t="s">
        <v>2</v>
      </c>
      <c r="D5" s="2" t="s">
        <v>22</v>
      </c>
      <c r="E5" s="1">
        <v>79</v>
      </c>
      <c r="F5" s="1">
        <f>_xlfn.RANK.EQ(E5,$E$3:$E$17)</f>
        <v>5</v>
      </c>
      <c r="G5" s="1">
        <f>IF(E5&gt;=75,1,IF(E5&lt;50,3,2))</f>
        <v>1</v>
      </c>
      <c r="H5" s="1">
        <f t="shared" si="0"/>
        <v>21</v>
      </c>
      <c r="Q5" s="18">
        <v>3</v>
      </c>
      <c r="R5" s="18">
        <v>0</v>
      </c>
      <c r="S5" s="18">
        <v>49</v>
      </c>
    </row>
    <row r="6" spans="2:19" x14ac:dyDescent="0.25">
      <c r="B6" s="2">
        <v>1</v>
      </c>
      <c r="C6" s="2" t="s">
        <v>3</v>
      </c>
      <c r="D6" s="2" t="s">
        <v>23</v>
      </c>
      <c r="E6" s="1">
        <v>75</v>
      </c>
      <c r="F6" s="1">
        <f>_xlfn.RANK.EQ(E6,$E$3:$E$17)</f>
        <v>6</v>
      </c>
      <c r="G6" s="1">
        <f>IF(E6&gt;=75,1,IF(E6&lt;50,3,2))</f>
        <v>1</v>
      </c>
      <c r="H6" s="1">
        <f t="shared" si="0"/>
        <v>25</v>
      </c>
    </row>
    <row r="7" spans="2:19" x14ac:dyDescent="0.25">
      <c r="B7" s="4">
        <v>2</v>
      </c>
      <c r="C7" s="4" t="s">
        <v>4</v>
      </c>
      <c r="D7" s="4" t="s">
        <v>24</v>
      </c>
      <c r="E7" s="1">
        <v>89</v>
      </c>
      <c r="F7" s="1">
        <f>_xlfn.RANK.EQ(E7,$E$3:$E$17)</f>
        <v>1</v>
      </c>
      <c r="G7" s="1">
        <f>IF(E7&gt;=75,1,IF(E7&lt;50,3,2))</f>
        <v>1</v>
      </c>
      <c r="H7" s="1">
        <f t="shared" si="0"/>
        <v>11</v>
      </c>
    </row>
    <row r="8" spans="2:19" x14ac:dyDescent="0.25">
      <c r="B8" s="4">
        <v>2</v>
      </c>
      <c r="C8" s="4" t="s">
        <v>5</v>
      </c>
      <c r="D8" s="4" t="s">
        <v>25</v>
      </c>
      <c r="E8" s="1">
        <v>42</v>
      </c>
      <c r="F8" s="1">
        <f>_xlfn.RANK.EQ(E8,$E$3:$E$17)</f>
        <v>15</v>
      </c>
      <c r="G8" s="1">
        <f>IF(E8&gt;=75,1,IF(E8&lt;50,3,2))</f>
        <v>3</v>
      </c>
      <c r="H8" s="1">
        <f t="shared" si="0"/>
        <v>7</v>
      </c>
    </row>
    <row r="9" spans="2:19" x14ac:dyDescent="0.25">
      <c r="B9" s="4">
        <v>2</v>
      </c>
      <c r="C9" s="4" t="s">
        <v>6</v>
      </c>
      <c r="D9" s="4" t="s">
        <v>26</v>
      </c>
      <c r="E9" s="1">
        <v>54</v>
      </c>
      <c r="F9" s="1">
        <f>_xlfn.RANK.EQ(E9,$E$3:$E$17)</f>
        <v>13</v>
      </c>
      <c r="G9" s="1">
        <f>IF(E9&gt;=75,1,IF(E9&lt;50,3,2))</f>
        <v>2</v>
      </c>
      <c r="H9" s="1">
        <f t="shared" si="0"/>
        <v>20</v>
      </c>
    </row>
    <row r="10" spans="2:19" x14ac:dyDescent="0.25">
      <c r="B10" s="6">
        <v>3</v>
      </c>
      <c r="C10" s="6" t="s">
        <v>7</v>
      </c>
      <c r="D10" s="6" t="s">
        <v>27</v>
      </c>
      <c r="E10" s="1">
        <v>58</v>
      </c>
      <c r="F10" s="1">
        <f>_xlfn.RANK.EQ(E10,$E$3:$E$17)</f>
        <v>12</v>
      </c>
      <c r="G10" s="1">
        <f>IF(E10&gt;=75,1,IF(E10&lt;50,3,2))</f>
        <v>2</v>
      </c>
      <c r="H10" s="1">
        <f t="shared" si="0"/>
        <v>16</v>
      </c>
    </row>
    <row r="11" spans="2:19" x14ac:dyDescent="0.25">
      <c r="B11" s="6">
        <v>3</v>
      </c>
      <c r="C11" s="6" t="s">
        <v>8</v>
      </c>
      <c r="D11" s="6" t="s">
        <v>28</v>
      </c>
      <c r="E11" s="1">
        <v>85</v>
      </c>
      <c r="F11" s="1">
        <f>_xlfn.RANK.EQ(E11,$E$3:$E$17)</f>
        <v>3</v>
      </c>
      <c r="G11" s="1">
        <f>IF(E11&gt;=75,1,IF(E11&lt;50,3,2))</f>
        <v>1</v>
      </c>
      <c r="H11" s="1">
        <f t="shared" si="0"/>
        <v>15</v>
      </c>
    </row>
    <row r="12" spans="2:19" x14ac:dyDescent="0.25">
      <c r="B12" s="6">
        <v>3</v>
      </c>
      <c r="C12" s="6" t="s">
        <v>9</v>
      </c>
      <c r="D12" s="6" t="s">
        <v>29</v>
      </c>
      <c r="E12" s="1">
        <v>71</v>
      </c>
      <c r="F12" s="1">
        <f>_xlfn.RANK.EQ(E12,$E$3:$E$17)</f>
        <v>8</v>
      </c>
      <c r="G12" s="1">
        <f>IF(E12&gt;=75,1,IF(E12&lt;50,3,2))</f>
        <v>2</v>
      </c>
      <c r="H12" s="1">
        <f t="shared" si="0"/>
        <v>3</v>
      </c>
    </row>
    <row r="13" spans="2:19" x14ac:dyDescent="0.25">
      <c r="B13" s="6">
        <v>3</v>
      </c>
      <c r="C13" s="6" t="s">
        <v>10</v>
      </c>
      <c r="D13" s="6" t="s">
        <v>30</v>
      </c>
      <c r="E13" s="1">
        <v>50</v>
      </c>
      <c r="F13" s="1">
        <f>_xlfn.RANK.EQ(E13,$E$3:$E$17)</f>
        <v>14</v>
      </c>
      <c r="G13" s="1">
        <f>IF(E13&gt;=75,1,IF(E13&lt;50,3,2))</f>
        <v>2</v>
      </c>
      <c r="H13" s="1">
        <f t="shared" si="0"/>
        <v>24</v>
      </c>
    </row>
    <row r="14" spans="2:19" x14ac:dyDescent="0.25">
      <c r="B14" s="8">
        <v>4</v>
      </c>
      <c r="C14" s="8" t="s">
        <v>11</v>
      </c>
      <c r="D14" s="8" t="s">
        <v>31</v>
      </c>
      <c r="E14" s="1">
        <v>75</v>
      </c>
      <c r="F14" s="1">
        <f>_xlfn.RANK.EQ(E14,$E$3:$E$17)</f>
        <v>6</v>
      </c>
      <c r="G14" s="1">
        <f>IF(E14&gt;=75,1,IF(E14&lt;50,3,2))</f>
        <v>1</v>
      </c>
      <c r="H14" s="1">
        <f t="shared" si="0"/>
        <v>25</v>
      </c>
    </row>
    <row r="15" spans="2:19" x14ac:dyDescent="0.25">
      <c r="B15" s="8">
        <v>4</v>
      </c>
      <c r="C15" s="8" t="s">
        <v>12</v>
      </c>
      <c r="D15" s="8" t="s">
        <v>32</v>
      </c>
      <c r="E15" s="1">
        <v>71</v>
      </c>
      <c r="F15" s="1">
        <f>_xlfn.RANK.EQ(E15,$E$3:$E$17)</f>
        <v>8</v>
      </c>
      <c r="G15" s="1">
        <f>IF(E15&gt;=75,1,IF(E15&lt;50,3,2))</f>
        <v>2</v>
      </c>
      <c r="H15" s="1">
        <f t="shared" si="0"/>
        <v>3</v>
      </c>
    </row>
    <row r="16" spans="2:19" x14ac:dyDescent="0.25">
      <c r="B16" s="10">
        <v>5</v>
      </c>
      <c r="C16" s="10" t="s">
        <v>13</v>
      </c>
      <c r="D16" s="10" t="s">
        <v>33</v>
      </c>
      <c r="E16" s="1">
        <v>61</v>
      </c>
      <c r="F16" s="1">
        <f>_xlfn.RANK.EQ(E16,$E$3:$E$17)</f>
        <v>11</v>
      </c>
      <c r="G16" s="1">
        <f>IF(E16&gt;=75,1,IF(E16&lt;50,3,2))</f>
        <v>2</v>
      </c>
      <c r="H16" s="1">
        <f t="shared" si="0"/>
        <v>13</v>
      </c>
    </row>
    <row r="17" spans="2:8" x14ac:dyDescent="0.25">
      <c r="B17" s="10">
        <v>5</v>
      </c>
      <c r="C17" s="10" t="s">
        <v>14</v>
      </c>
      <c r="D17" s="10" t="s">
        <v>34</v>
      </c>
      <c r="E17" s="1">
        <v>71</v>
      </c>
      <c r="F17" s="1">
        <f>_xlfn.RANK.EQ(E17,$E$3:$E$17)</f>
        <v>8</v>
      </c>
      <c r="G17" s="1">
        <f>IF(E17&gt;=75,1,IF(E17&lt;50,3,2))</f>
        <v>2</v>
      </c>
      <c r="H17" s="1">
        <f t="shared" si="0"/>
        <v>3</v>
      </c>
    </row>
  </sheetData>
  <autoFilter ref="B2:G17" xr:uid="{B69048D5-6D8C-456E-9CB1-D031E25DA342}">
    <sortState ref="B3:G17">
      <sortCondition ref="C2:C17"/>
    </sortState>
  </autoFilter>
  <conditionalFormatting sqref="E3:E1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7">
    <cfRule type="iconSet" priority="8">
      <iconSet iconSet="5Arrows" reverse="1">
        <cfvo type="percent" val="0"/>
        <cfvo type="num" val="3"/>
        <cfvo type="num" val="6"/>
        <cfvo type="num" val="8"/>
        <cfvo type="num" val="12"/>
      </iconSe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DE7704D9-67CD-49D0-BA69-E9DDCB15E223}">
            <x14:iconSet iconSet="3Triangles" reverse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G3:G17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MEP 01</vt:lpstr>
      <vt:lpstr>Report MEP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Brasileiro, Joao</dc:creator>
  <cp:lastModifiedBy>Brasileiro, Joao</cp:lastModifiedBy>
  <dcterms:created xsi:type="dcterms:W3CDTF">2018-11-01T21:21:13Z</dcterms:created>
  <dcterms:modified xsi:type="dcterms:W3CDTF">2018-11-02T00:59:48Z</dcterms:modified>
</cp:coreProperties>
</file>